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F69" i="1" s="1"/>
  <c r="F70" i="1" s="1"/>
  <c r="E61" i="1"/>
  <c r="E69" i="1" s="1"/>
  <c r="E70" i="1" s="1"/>
  <c r="D61" i="1"/>
  <c r="D69" i="1" s="1"/>
  <c r="D70" i="1" s="1"/>
  <c r="F47" i="1"/>
  <c r="F55" i="1" s="1"/>
  <c r="F56" i="1" s="1"/>
  <c r="E47" i="1"/>
  <c r="E55" i="1" s="1"/>
  <c r="E56" i="1" s="1"/>
  <c r="D47" i="1"/>
  <c r="D55" i="1" s="1"/>
  <c r="D56" i="1" s="1"/>
  <c r="E42" i="1"/>
  <c r="F38" i="1"/>
  <c r="E38" i="1"/>
  <c r="D38" i="1"/>
  <c r="F35" i="1"/>
  <c r="F42" i="1" s="1"/>
  <c r="E35" i="1"/>
  <c r="D35" i="1"/>
  <c r="D42" i="1" s="1"/>
  <c r="F27" i="1"/>
  <c r="E27" i="1"/>
  <c r="D27" i="1"/>
  <c r="F17" i="1"/>
  <c r="E17" i="1"/>
  <c r="F13" i="1"/>
  <c r="E13" i="1"/>
  <c r="D13" i="1"/>
  <c r="F8" i="1"/>
  <c r="E8" i="1"/>
  <c r="D8" i="1"/>
  <c r="E21" i="1" l="1"/>
  <c r="E22" i="1" s="1"/>
  <c r="E23" i="1" s="1"/>
  <c r="E31" i="1" s="1"/>
  <c r="F21" i="1"/>
  <c r="F22" i="1" s="1"/>
  <c r="F23" i="1" s="1"/>
  <c r="F31" i="1" s="1"/>
  <c r="D21" i="1"/>
  <c r="D22" i="1" s="1"/>
  <c r="D23" i="1" s="1"/>
  <c r="D31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<sst xmlns="http://schemas.openxmlformats.org/spreadsheetml/2006/main" count="62" uniqueCount="43">
  <si>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</si>
  <si>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</si>
  <si>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</si>
  <si>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</si>
  <si>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</si>
  <si>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</si>
  <si>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</si>
  <si>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</si>
  <si>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</si>
  <si>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</si>
  <si>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</si>
  <si>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</si>
  <si>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</si>
  <si>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</si>
  <si>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</si>
  <si>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</si>
  <si>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</si>
  <si>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</si>
  <si>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</si>
  <si>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</si>
  <si>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</si>
  <si>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</si>
  <si>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</si>
  <si>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</si>
  <si>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</si>
  <si>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</si>
  <si>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</si>
  <si>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</si>
  <si>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</si>
  <si>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</si>
  <si>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</si>
  <si>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</si>
  <si>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</si>
  <si>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</si>
  <si>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</si>
  <si>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</si>
  <si>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</si>
  <si>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</si>
  <si>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</si>
  <si>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</si>
  <si>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</si>
  <si>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</si>
  <si>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INSTITUTO GUANAJUATENSE PARA PERSONAS CON DISCAPACIDAD
Balance Presupuestario - LDF
al 30 de Septiembre de 2019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</si>
</sst>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7"/>
  </cols>
  <sheetData>
    <row r="1" spans="1:2" x14ac:dyDescent="0.2">
      <c r="A1" s="16"/>
      <c r="B1" s="16"/>
    </row>
    <row r="2020" spans="1:1" x14ac:dyDescent="0.2">
      <c r="A2020" s="18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1"/>
  <sheetViews>
    <sheetView showGridLines="0" tabSelected="1" workbookViewId="0">
      <selection activeCell="L23" sqref="L23:M23"/>
    </sheetView>
  </sheetViews>
  <sheetFormatPr baseColWidth="10" defaultRowHeight="11.25" x14ac:dyDescent="0.2"/>
  <cols>
    <col min="1" max="1" width="2" style="1" customWidth="1"/>
    <col min="2" max="2" width="1" style="1" customWidth="1"/>
    <col min="3" max="3" width="76.6640625" style="20" customWidth="1"/>
    <col min="4" max="6" width="16.83203125" style="1" customWidth="1"/>
    <col min="7" max="7" width="2.5" style="1" customWidth="1"/>
    <col min="8" max="16384" width="12" style="1"/>
  </cols>
  <sheetData>
    <row r="2" spans="2:7" ht="12.75" customHeight="1" x14ac:dyDescent="0.2">
      <c r="B2" s="24" t="s">
        <v>42</v>
      </c>
      <c r="C2" s="25"/>
      <c r="D2" s="25"/>
      <c r="E2" s="25"/>
      <c r="F2" s="26"/>
    </row>
    <row r="3" spans="2:7" ht="12.75" customHeight="1" x14ac:dyDescent="0.2">
      <c r="B3" s="27"/>
      <c r="C3" s="28"/>
      <c r="D3" s="28"/>
      <c r="E3" s="28"/>
      <c r="F3" s="29"/>
    </row>
    <row r="4" spans="2:7" ht="12.75" customHeight="1" x14ac:dyDescent="0.2">
      <c r="B4" s="27"/>
      <c r="C4" s="28"/>
      <c r="D4" s="28"/>
      <c r="E4" s="28"/>
      <c r="F4" s="29"/>
    </row>
    <row r="5" spans="2:7" ht="12.75" customHeight="1" x14ac:dyDescent="0.2">
      <c r="B5" s="30"/>
      <c r="C5" s="31"/>
      <c r="D5" s="31"/>
      <c r="E5" s="31"/>
      <c r="F5" s="32"/>
    </row>
    <row r="6" spans="2:7" ht="22.5" x14ac:dyDescent="0.2">
      <c r="B6" s="33" t="s">
        <v>0</v>
      </c>
      <c r="C6" s="34"/>
      <c r="D6" s="2" t="s">
        <v>1</v>
      </c>
      <c r="E6" s="2" t="s">
        <v>2</v>
      </c>
      <c r="F6" s="2" t="s">
        <v>3</v>
      </c>
    </row>
    <row r="7" spans="2:7" ht="5.0999999999999996" customHeight="1" x14ac:dyDescent="0.2">
      <c r="B7" s="3"/>
      <c r="C7" s="4"/>
      <c r="D7" s="5"/>
      <c r="E7" s="5"/>
      <c r="F7" s="5"/>
    </row>
    <row r="8" spans="2:7" x14ac:dyDescent="0.2">
      <c r="B8" s="6"/>
      <c r="C8" s="7" t="s">
        <v>4</v>
      </c>
      <c r="D8" s="8">
        <f>SUM(D9:D11)</f>
        <v>113931152.90000001</v>
      </c>
      <c r="E8" s="8">
        <f t="shared" ref="E8:F8" si="0">SUM(E9:E11)</f>
        <v>100553310.15000001</v>
      </c>
      <c r="F8" s="8">
        <f t="shared" si="0"/>
        <v>64211915.149999999</v>
      </c>
    </row>
    <row r="9" spans="2:7" x14ac:dyDescent="0.2">
      <c r="B9" s="6"/>
      <c r="C9" s="21" t="s">
        <v>5</v>
      </c>
      <c r="D9" s="9">
        <v>93884357.900000006</v>
      </c>
      <c r="E9" s="9">
        <v>82449845.150000006</v>
      </c>
      <c r="F9" s="9">
        <v>64211915.149999999</v>
      </c>
    </row>
    <row r="10" spans="2:7" x14ac:dyDescent="0.2">
      <c r="B10" s="6"/>
      <c r="C10" s="21" t="s">
        <v>6</v>
      </c>
      <c r="D10" s="9">
        <v>20046795</v>
      </c>
      <c r="E10" s="9">
        <v>18103465</v>
      </c>
      <c r="F10" s="9">
        <v>0</v>
      </c>
    </row>
    <row r="11" spans="2:7" x14ac:dyDescent="0.2">
      <c r="B11" s="6"/>
      <c r="C11" s="21" t="s">
        <v>7</v>
      </c>
      <c r="D11" s="9"/>
      <c r="E11" s="9"/>
      <c r="F11" s="9"/>
    </row>
    <row r="12" spans="2:7" ht="5.0999999999999996" customHeight="1" x14ac:dyDescent="0.2">
      <c r="B12" s="6"/>
      <c r="C12" s="10"/>
      <c r="D12" s="9"/>
      <c r="E12" s="9"/>
      <c r="F12" s="9"/>
    </row>
    <row r="13" spans="2:7" ht="12.75" x14ac:dyDescent="0.2">
      <c r="B13" s="6"/>
      <c r="C13" s="7" t="s">
        <v>8</v>
      </c>
      <c r="D13" s="8">
        <f>SUM(D14:D15)</f>
        <v>113931152.90000001</v>
      </c>
      <c r="E13" s="8">
        <f t="shared" ref="E13:F13" si="1">SUM(E14:E15)</f>
        <v>40545713.350000001</v>
      </c>
      <c r="F13" s="8">
        <f t="shared" si="1"/>
        <v>40545713.350000001</v>
      </c>
      <c r="G13" s="19"/>
    </row>
    <row r="14" spans="2:7" x14ac:dyDescent="0.2">
      <c r="B14" s="6"/>
      <c r="C14" s="21" t="s">
        <v>9</v>
      </c>
      <c r="D14" s="9">
        <v>93884357.900000006</v>
      </c>
      <c r="E14" s="9">
        <v>40545713.350000001</v>
      </c>
      <c r="F14" s="9">
        <v>40545713.350000001</v>
      </c>
    </row>
    <row r="15" spans="2:7" x14ac:dyDescent="0.2">
      <c r="B15" s="6"/>
      <c r="C15" s="21" t="s">
        <v>10</v>
      </c>
      <c r="D15" s="9">
        <v>20046795</v>
      </c>
      <c r="E15" s="9">
        <v>0</v>
      </c>
      <c r="F15" s="9">
        <v>0</v>
      </c>
    </row>
    <row r="16" spans="2:7" ht="5.0999999999999996" customHeight="1" x14ac:dyDescent="0.2">
      <c r="B16" s="6"/>
      <c r="C16" s="10"/>
      <c r="D16" s="9"/>
      <c r="E16" s="9"/>
      <c r="F16" s="9"/>
    </row>
    <row r="17" spans="2:7" ht="12.75" x14ac:dyDescent="0.2">
      <c r="B17" s="6"/>
      <c r="C17" s="7" t="s">
        <v>11</v>
      </c>
      <c r="D17" s="11"/>
      <c r="E17" s="8">
        <f>SUM(E18:E19)</f>
        <v>0</v>
      </c>
      <c r="F17" s="8">
        <f>SUM(F18:F19)</f>
        <v>0</v>
      </c>
      <c r="G17" s="19"/>
    </row>
    <row r="18" spans="2:7" x14ac:dyDescent="0.2">
      <c r="B18" s="6"/>
      <c r="C18" s="21" t="s">
        <v>12</v>
      </c>
      <c r="D18" s="11"/>
      <c r="E18" s="9">
        <v>0</v>
      </c>
      <c r="F18" s="9">
        <v>0</v>
      </c>
    </row>
    <row r="19" spans="2:7" x14ac:dyDescent="0.2">
      <c r="B19" s="6"/>
      <c r="C19" s="21" t="s">
        <v>13</v>
      </c>
      <c r="D19" s="11"/>
      <c r="E19" s="9">
        <v>0</v>
      </c>
      <c r="F19" s="9">
        <v>0</v>
      </c>
    </row>
    <row r="20" spans="2:7" ht="5.0999999999999996" customHeight="1" x14ac:dyDescent="0.2">
      <c r="B20" s="6"/>
      <c r="C20" s="10"/>
      <c r="D20" s="9"/>
      <c r="E20" s="9"/>
      <c r="F20" s="9"/>
    </row>
    <row r="21" spans="2:7" x14ac:dyDescent="0.2">
      <c r="B21" s="6"/>
      <c r="C21" s="7" t="s">
        <v>14</v>
      </c>
      <c r="D21" s="8">
        <f>D8-D13</f>
        <v>0</v>
      </c>
      <c r="E21" s="8">
        <f>E8-E13+E17</f>
        <v>60007596.800000004</v>
      </c>
      <c r="F21" s="8">
        <f>F8-F13+F17</f>
        <v>23666201.799999997</v>
      </c>
    </row>
    <row r="22" spans="2:7" x14ac:dyDescent="0.2">
      <c r="B22" s="6"/>
      <c r="C22" s="7" t="s">
        <v>15</v>
      </c>
      <c r="D22" s="8">
        <f>D21-D42</f>
        <v>0</v>
      </c>
      <c r="E22" s="8">
        <f t="shared" ref="E22:F22" si="2">E21-E42</f>
        <v>60007596.800000004</v>
      </c>
      <c r="F22" s="8">
        <f t="shared" si="2"/>
        <v>23666201.799999997</v>
      </c>
    </row>
    <row r="23" spans="2:7" ht="22.5" x14ac:dyDescent="0.2">
      <c r="B23" s="6"/>
      <c r="C23" s="7" t="s">
        <v>16</v>
      </c>
      <c r="D23" s="8">
        <f>D22</f>
        <v>0</v>
      </c>
      <c r="E23" s="8">
        <f>E22-E17</f>
        <v>60007596.800000004</v>
      </c>
      <c r="F23" s="8">
        <f>F22-F17</f>
        <v>23666201.799999997</v>
      </c>
    </row>
    <row r="24" spans="2:7" ht="5.0999999999999996" customHeight="1" x14ac:dyDescent="0.2">
      <c r="B24" s="6"/>
      <c r="C24" s="10"/>
      <c r="D24" s="9"/>
      <c r="E24" s="9"/>
      <c r="F24" s="9"/>
    </row>
    <row r="25" spans="2:7" x14ac:dyDescent="0.2">
      <c r="B25" s="33" t="s">
        <v>17</v>
      </c>
      <c r="C25" s="34"/>
      <c r="D25" s="12" t="s">
        <v>18</v>
      </c>
      <c r="E25" s="12" t="s">
        <v>2</v>
      </c>
      <c r="F25" s="12" t="s">
        <v>19</v>
      </c>
    </row>
    <row r="26" spans="2:7" ht="5.0999999999999996" customHeight="1" x14ac:dyDescent="0.2">
      <c r="B26" s="6"/>
      <c r="C26" s="10"/>
      <c r="D26" s="9"/>
      <c r="E26" s="9"/>
      <c r="F26" s="9"/>
    </row>
    <row r="27" spans="2:7" x14ac:dyDescent="0.2">
      <c r="B27" s="6"/>
      <c r="C27" s="7" t="s">
        <v>20</v>
      </c>
      <c r="D27" s="8">
        <f>SUM(D28:D29)</f>
        <v>0</v>
      </c>
      <c r="E27" s="8">
        <f t="shared" ref="E27:F27" si="3">SUM(E28:E29)</f>
        <v>0</v>
      </c>
      <c r="F27" s="8">
        <f t="shared" si="3"/>
        <v>0</v>
      </c>
    </row>
    <row r="28" spans="2:7" x14ac:dyDescent="0.2">
      <c r="B28" s="6"/>
      <c r="C28" s="21" t="s">
        <v>21</v>
      </c>
      <c r="D28" s="9"/>
      <c r="E28" s="9"/>
      <c r="F28" s="9"/>
    </row>
    <row r="29" spans="2:7" x14ac:dyDescent="0.2">
      <c r="B29" s="6"/>
      <c r="C29" s="21" t="s">
        <v>22</v>
      </c>
      <c r="D29" s="9"/>
      <c r="E29" s="9"/>
      <c r="F29" s="9"/>
    </row>
    <row r="30" spans="2:7" ht="5.0999999999999996" customHeight="1" x14ac:dyDescent="0.2">
      <c r="B30" s="6"/>
      <c r="C30" s="10"/>
      <c r="D30" s="9"/>
      <c r="E30" s="9"/>
      <c r="F30" s="9"/>
    </row>
    <row r="31" spans="2:7" x14ac:dyDescent="0.2">
      <c r="B31" s="6"/>
      <c r="C31" s="7" t="s">
        <v>23</v>
      </c>
      <c r="D31" s="8">
        <f>D23+D27</f>
        <v>0</v>
      </c>
      <c r="E31" s="8">
        <f t="shared" ref="E31:F31" si="4">E23+E27</f>
        <v>60007596.800000004</v>
      </c>
      <c r="F31" s="8">
        <f t="shared" si="4"/>
        <v>23666201.799999997</v>
      </c>
    </row>
    <row r="32" spans="2:7" ht="5.0999999999999996" customHeight="1" x14ac:dyDescent="0.2">
      <c r="B32" s="6"/>
      <c r="C32" s="10"/>
      <c r="D32" s="9"/>
      <c r="E32" s="9"/>
      <c r="F32" s="9"/>
    </row>
    <row r="33" spans="2:6" ht="22.5" x14ac:dyDescent="0.2">
      <c r="B33" s="23" t="s">
        <v>17</v>
      </c>
      <c r="C33" s="23"/>
      <c r="D33" s="13" t="s">
        <v>24</v>
      </c>
      <c r="E33" s="12" t="s">
        <v>2</v>
      </c>
      <c r="F33" s="13" t="s">
        <v>25</v>
      </c>
    </row>
    <row r="34" spans="2:6" ht="5.0999999999999996" customHeight="1" x14ac:dyDescent="0.2">
      <c r="B34" s="6"/>
      <c r="C34" s="10"/>
      <c r="D34" s="9"/>
      <c r="E34" s="9"/>
      <c r="F34" s="9"/>
    </row>
    <row r="35" spans="2:6" x14ac:dyDescent="0.2">
      <c r="B35" s="6"/>
      <c r="C35" s="7" t="s">
        <v>26</v>
      </c>
      <c r="D35" s="8">
        <f>SUM(D36:D37)</f>
        <v>0</v>
      </c>
      <c r="E35" s="8">
        <f t="shared" ref="E35:F35" si="5">SUM(E36:E37)</f>
        <v>0</v>
      </c>
      <c r="F35" s="8">
        <f t="shared" si="5"/>
        <v>0</v>
      </c>
    </row>
    <row r="36" spans="2:6" x14ac:dyDescent="0.2">
      <c r="B36" s="6"/>
      <c r="C36" s="21" t="s">
        <v>27</v>
      </c>
      <c r="D36" s="9"/>
      <c r="E36" s="9"/>
      <c r="F36" s="9"/>
    </row>
    <row r="37" spans="2:6" x14ac:dyDescent="0.2">
      <c r="B37" s="6"/>
      <c r="C37" s="21" t="s">
        <v>28</v>
      </c>
      <c r="D37" s="9"/>
      <c r="E37" s="9"/>
      <c r="F37" s="9"/>
    </row>
    <row r="38" spans="2:6" x14ac:dyDescent="0.2">
      <c r="B38" s="6"/>
      <c r="C38" s="7" t="s">
        <v>29</v>
      </c>
      <c r="D38" s="8">
        <f>SUM(D39:D40)</f>
        <v>0</v>
      </c>
      <c r="E38" s="8">
        <f t="shared" ref="E38:F38" si="6">SUM(E39:E40)</f>
        <v>0</v>
      </c>
      <c r="F38" s="8">
        <f t="shared" si="6"/>
        <v>0</v>
      </c>
    </row>
    <row r="39" spans="2:6" x14ac:dyDescent="0.2">
      <c r="B39" s="6"/>
      <c r="C39" s="21" t="s">
        <v>30</v>
      </c>
      <c r="D39" s="9"/>
      <c r="E39" s="9"/>
      <c r="F39" s="9"/>
    </row>
    <row r="40" spans="2:6" x14ac:dyDescent="0.2">
      <c r="B40" s="6"/>
      <c r="C40" s="21" t="s">
        <v>31</v>
      </c>
      <c r="D40" s="9"/>
      <c r="E40" s="9"/>
      <c r="F40" s="9"/>
    </row>
    <row r="41" spans="2:6" ht="5.0999999999999996" customHeight="1" x14ac:dyDescent="0.2">
      <c r="B41" s="6"/>
      <c r="C41" s="10"/>
      <c r="D41" s="9"/>
      <c r="E41" s="9"/>
      <c r="F41" s="9"/>
    </row>
    <row r="42" spans="2:6" x14ac:dyDescent="0.2">
      <c r="B42" s="6"/>
      <c r="C42" s="7" t="s">
        <v>32</v>
      </c>
      <c r="D42" s="8">
        <f>D35-D38</f>
        <v>0</v>
      </c>
      <c r="E42" s="8">
        <f t="shared" ref="E42:F42" si="7">E35-E38</f>
        <v>0</v>
      </c>
      <c r="F42" s="8">
        <f t="shared" si="7"/>
        <v>0</v>
      </c>
    </row>
    <row r="43" spans="2:6" ht="5.0999999999999996" customHeight="1" x14ac:dyDescent="0.2">
      <c r="B43" s="6"/>
      <c r="C43" s="7"/>
      <c r="D43" s="8"/>
      <c r="E43" s="8"/>
      <c r="F43" s="8"/>
    </row>
    <row r="44" spans="2:6" ht="22.5" x14ac:dyDescent="0.2">
      <c r="B44" s="23" t="s">
        <v>17</v>
      </c>
      <c r="C44" s="23"/>
      <c r="D44" s="13" t="s">
        <v>24</v>
      </c>
      <c r="E44" s="12" t="s">
        <v>2</v>
      </c>
      <c r="F44" s="13" t="s">
        <v>25</v>
      </c>
    </row>
    <row r="45" spans="2:6" ht="5.0999999999999996" customHeight="1" x14ac:dyDescent="0.2">
      <c r="B45" s="6"/>
      <c r="C45" s="10"/>
      <c r="D45" s="9"/>
      <c r="E45" s="9"/>
      <c r="F45" s="9"/>
    </row>
    <row r="46" spans="2:6" x14ac:dyDescent="0.2">
      <c r="B46" s="6"/>
      <c r="C46" s="10" t="s">
        <v>33</v>
      </c>
      <c r="D46" s="9">
        <v>93884357.900000006</v>
      </c>
      <c r="E46" s="9">
        <v>82449845.150000006</v>
      </c>
      <c r="F46" s="9">
        <v>64211915.149999999</v>
      </c>
    </row>
    <row r="47" spans="2:6" ht="22.5" x14ac:dyDescent="0.2">
      <c r="B47" s="6"/>
      <c r="C47" s="10" t="s">
        <v>34</v>
      </c>
      <c r="D47" s="9">
        <f>D48-D49</f>
        <v>0</v>
      </c>
      <c r="E47" s="9">
        <f t="shared" ref="E47:F47" si="8">E48-E49</f>
        <v>0</v>
      </c>
      <c r="F47" s="9">
        <f t="shared" si="8"/>
        <v>0</v>
      </c>
    </row>
    <row r="48" spans="2:6" x14ac:dyDescent="0.2">
      <c r="B48" s="6"/>
      <c r="C48" s="21" t="s">
        <v>27</v>
      </c>
      <c r="D48" s="9"/>
      <c r="E48" s="9"/>
      <c r="F48" s="9"/>
    </row>
    <row r="49" spans="2:6" x14ac:dyDescent="0.2">
      <c r="B49" s="6"/>
      <c r="C49" s="21" t="s">
        <v>30</v>
      </c>
      <c r="D49" s="9"/>
      <c r="E49" s="9"/>
      <c r="F49" s="9"/>
    </row>
    <row r="50" spans="2:6" ht="5.0999999999999996" customHeight="1" x14ac:dyDescent="0.2">
      <c r="B50" s="6"/>
      <c r="C50" s="10"/>
      <c r="D50" s="9"/>
      <c r="E50" s="9"/>
      <c r="F50" s="9"/>
    </row>
    <row r="51" spans="2:6" x14ac:dyDescent="0.2">
      <c r="B51" s="6"/>
      <c r="C51" s="10" t="s">
        <v>9</v>
      </c>
      <c r="D51" s="9">
        <v>93884357.900000006</v>
      </c>
      <c r="E51" s="9">
        <v>40545713.350000001</v>
      </c>
      <c r="F51" s="9">
        <v>40545713.350000001</v>
      </c>
    </row>
    <row r="52" spans="2:6" ht="5.0999999999999996" customHeight="1" x14ac:dyDescent="0.2">
      <c r="B52" s="6"/>
      <c r="C52" s="10"/>
      <c r="D52" s="9"/>
      <c r="E52" s="9"/>
      <c r="F52" s="9"/>
    </row>
    <row r="53" spans="2:6" x14ac:dyDescent="0.2">
      <c r="B53" s="6"/>
      <c r="C53" s="10" t="s">
        <v>12</v>
      </c>
      <c r="D53" s="11"/>
      <c r="E53" s="9">
        <v>0</v>
      </c>
      <c r="F53" s="9">
        <v>0</v>
      </c>
    </row>
    <row r="54" spans="2:6" ht="5.0999999999999996" customHeight="1" x14ac:dyDescent="0.2">
      <c r="B54" s="6"/>
      <c r="C54" s="10"/>
      <c r="D54" s="9"/>
      <c r="E54" s="9"/>
      <c r="F54" s="9"/>
    </row>
    <row r="55" spans="2:6" x14ac:dyDescent="0.2">
      <c r="B55" s="6"/>
      <c r="C55" s="7" t="s">
        <v>35</v>
      </c>
      <c r="D55" s="8">
        <f>D46+D47-D51</f>
        <v>0</v>
      </c>
      <c r="E55" s="8">
        <f t="shared" ref="E55:F55" si="9">E46+E47-E51+E53</f>
        <v>41904131.800000004</v>
      </c>
      <c r="F55" s="8">
        <f t="shared" si="9"/>
        <v>23666201.799999997</v>
      </c>
    </row>
    <row r="56" spans="2:6" ht="22.5" x14ac:dyDescent="0.2">
      <c r="B56" s="6"/>
      <c r="C56" s="7" t="s">
        <v>36</v>
      </c>
      <c r="D56" s="8">
        <f>D55-D47</f>
        <v>0</v>
      </c>
      <c r="E56" s="8">
        <f t="shared" ref="E56:F56" si="10">E55-E47</f>
        <v>41904131.800000004</v>
      </c>
      <c r="F56" s="8">
        <f t="shared" si="10"/>
        <v>23666201.799999997</v>
      </c>
    </row>
    <row r="57" spans="2:6" ht="5.0999999999999996" customHeight="1" x14ac:dyDescent="0.2">
      <c r="B57" s="6"/>
      <c r="C57" s="10"/>
      <c r="D57" s="9"/>
      <c r="E57" s="9"/>
      <c r="F57" s="9"/>
    </row>
    <row r="58" spans="2:6" ht="22.5" x14ac:dyDescent="0.2">
      <c r="B58" s="23" t="s">
        <v>17</v>
      </c>
      <c r="C58" s="23"/>
      <c r="D58" s="13" t="s">
        <v>24</v>
      </c>
      <c r="E58" s="12" t="s">
        <v>2</v>
      </c>
      <c r="F58" s="13" t="s">
        <v>25</v>
      </c>
    </row>
    <row r="59" spans="2:6" ht="5.0999999999999996" customHeight="1" x14ac:dyDescent="0.2">
      <c r="B59" s="6"/>
      <c r="C59" s="10"/>
      <c r="D59" s="9"/>
      <c r="E59" s="9"/>
      <c r="F59" s="9"/>
    </row>
    <row r="60" spans="2:6" x14ac:dyDescent="0.2">
      <c r="B60" s="6"/>
      <c r="C60" s="10" t="s">
        <v>6</v>
      </c>
      <c r="D60" s="9">
        <v>20046795</v>
      </c>
      <c r="E60" s="9">
        <v>18103465</v>
      </c>
      <c r="F60" s="9">
        <v>0</v>
      </c>
    </row>
    <row r="61" spans="2:6" ht="22.5" x14ac:dyDescent="0.2">
      <c r="B61" s="6"/>
      <c r="C61" s="10" t="s">
        <v>37</v>
      </c>
      <c r="D61" s="9">
        <f>D62-D63</f>
        <v>0</v>
      </c>
      <c r="E61" s="9">
        <f t="shared" ref="E61:F61" si="11">E62-E63</f>
        <v>0</v>
      </c>
      <c r="F61" s="9">
        <f t="shared" si="11"/>
        <v>0</v>
      </c>
    </row>
    <row r="62" spans="2:6" x14ac:dyDescent="0.2">
      <c r="B62" s="6"/>
      <c r="C62" s="21" t="s">
        <v>28</v>
      </c>
      <c r="D62" s="9"/>
      <c r="E62" s="9"/>
      <c r="F62" s="9"/>
    </row>
    <row r="63" spans="2:6" x14ac:dyDescent="0.2">
      <c r="B63" s="6"/>
      <c r="C63" s="21" t="s">
        <v>31</v>
      </c>
      <c r="D63" s="9"/>
      <c r="E63" s="9"/>
      <c r="F63" s="9"/>
    </row>
    <row r="64" spans="2:6" ht="5.0999999999999996" customHeight="1" x14ac:dyDescent="0.2">
      <c r="B64" s="6"/>
      <c r="C64" s="10"/>
      <c r="D64" s="9"/>
      <c r="E64" s="9"/>
      <c r="F64" s="9"/>
    </row>
    <row r="65" spans="2:6" x14ac:dyDescent="0.2">
      <c r="B65" s="6"/>
      <c r="C65" s="10" t="s">
        <v>38</v>
      </c>
      <c r="D65" s="9">
        <v>20046795</v>
      </c>
      <c r="E65" s="9">
        <v>0</v>
      </c>
      <c r="F65" s="9">
        <v>0</v>
      </c>
    </row>
    <row r="66" spans="2:6" ht="5.0999999999999996" customHeight="1" x14ac:dyDescent="0.2">
      <c r="B66" s="6"/>
      <c r="C66" s="10"/>
      <c r="D66" s="9"/>
      <c r="E66" s="9"/>
      <c r="F66" s="9"/>
    </row>
    <row r="67" spans="2:6" x14ac:dyDescent="0.2">
      <c r="B67" s="6"/>
      <c r="C67" s="10" t="s">
        <v>13</v>
      </c>
      <c r="D67" s="11"/>
      <c r="E67" s="9">
        <v>0</v>
      </c>
      <c r="F67" s="9">
        <v>0</v>
      </c>
    </row>
    <row r="68" spans="2:6" ht="5.0999999999999996" customHeight="1" x14ac:dyDescent="0.2">
      <c r="B68" s="6"/>
      <c r="C68" s="10"/>
      <c r="D68" s="9"/>
      <c r="E68" s="9"/>
      <c r="F68" s="9"/>
    </row>
    <row r="69" spans="2:6" x14ac:dyDescent="0.2">
      <c r="B69" s="6"/>
      <c r="C69" s="7" t="s">
        <v>39</v>
      </c>
      <c r="D69" s="8">
        <f>D60+D61-D65</f>
        <v>0</v>
      </c>
      <c r="E69" s="8">
        <f>E60+E61-E65-E67</f>
        <v>18103465</v>
      </c>
      <c r="F69" s="8">
        <f>F60+F61-F65-F67</f>
        <v>0</v>
      </c>
    </row>
    <row r="70" spans="2:6" ht="22.5" x14ac:dyDescent="0.2">
      <c r="B70" s="6"/>
      <c r="C70" s="7" t="s">
        <v>40</v>
      </c>
      <c r="D70" s="8">
        <f>D69-D61</f>
        <v>0</v>
      </c>
      <c r="E70" s="8">
        <f t="shared" ref="E70:F70" si="12">E69-E61</f>
        <v>18103465</v>
      </c>
      <c r="F70" s="8">
        <f t="shared" si="12"/>
        <v>0</v>
      </c>
    </row>
    <row r="71" spans="2:6" ht="5.0999999999999996" customHeight="1" x14ac:dyDescent="0.2">
      <c r="B71" s="14"/>
      <c r="C71" s="22"/>
      <c r="D71" s="15"/>
      <c r="E71" s="15"/>
      <c r="F71" s="15"/>
    </row>
  </sheetData>
  <mergeCells count="6">
    <mergeCell ref="B58:C58"/>
    <mergeCell ref="B2:F5"/>
    <mergeCell ref="B6:C6"/>
    <mergeCell ref="B25:C25"/>
    <mergeCell ref="B33:C33"/>
    <mergeCell ref="B44:C44"/>
  </mergeCells>
  <printOptions horizontalCentered="1"/>
  <pageMargins left="0.11811023622047245" right="0.11811023622047245" top="0.31496062992125984" bottom="0.31496062992125984" header="0.31496062992125984" footer="0.31496062992125984"/>
  <pageSetup scale="8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Maleni</cp:lastModifiedBy>
  <cp:lastPrinted>2019-10-21T18:02:09Z</cp:lastPrinted>
  <dcterms:created xsi:type="dcterms:W3CDTF">2017-01-11T17:21:42Z</dcterms:created>
  <dcterms:modified xsi:type="dcterms:W3CDTF">2019-10-22T17:36:45Z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