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9.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L25" i="1"/>
  <c r="H25" i="1"/>
  <c r="Q13" i="1"/>
  <c r="P13" i="1"/>
  <c r="K13" i="1"/>
  <c r="M13" i="1" s="1"/>
  <c r="O13" i="1" s="1"/>
  <c r="J13" i="1"/>
  <c r="Q12" i="1"/>
  <c r="P12" i="1"/>
  <c r="O12" i="1"/>
  <c r="J12" i="1"/>
  <c r="P11" i="1"/>
  <c r="K11" i="1"/>
  <c r="M11" i="1" s="1"/>
  <c r="I11" i="1"/>
  <c r="I25" i="1" s="1"/>
  <c r="M25" i="1" l="1"/>
  <c r="K25" i="1"/>
  <c r="J11" i="1"/>
  <c r="J25" i="1" l="1"/>
  <c r="Q11" i="1"/>
  <c r="O11" i="1"/>
  <c r="O25" i="1" s="1"/>
</calcChain>
</file>

<file path=xl/sharedStrings.xml><?xml version="1.0" encoding="utf-8"?>
<sst xmlns="http://schemas.openxmlformats.org/spreadsheetml/2006/main" count="39" uniqueCount="37">
  <si>
    <t>PROGRAMAS Y PROYECTOS DE INVERSIÓN</t>
  </si>
  <si>
    <t>Del 1 enero al 30 junio  2018 y 2017</t>
  </si>
  <si>
    <t>Ente Público:</t>
  </si>
  <si>
    <t>INSTITUTO ESTATAL DE ATENCIÓN AL MIGRANTE GUANAJUATENSE Y SUS FAMILIAS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</si>
  <si>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</si>
  <si>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</si>
  <si>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</si>
  <si>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</si>
  <si>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</si>
  <si>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</si>
  <si>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</si>
  <si>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</si>
  <si>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</si>
  <si>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</si>
  <si>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</si>
  <si>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</si>
  <si>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</si>
  <si>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</si>
  <si>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</si>
  <si>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</si>
  <si>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</si>
  <si>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</si>
  <si>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</si>
  <si>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</si>
  <si>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INVERSION </t>
  </si>
  <si>
    <t>Q0082</t>
  </si>
  <si>
    <t xml:space="preserve">PROGRAMA DE INVERSION MIGRANTE </t>
  </si>
  <si>
    <t>Q1491</t>
  </si>
  <si>
    <t xml:space="preserve">OFICINAS DE ATENCION AL MIGRANTE EN EL EXTERIOR </t>
  </si>
  <si>
    <t>Q2759</t>
  </si>
  <si>
    <t>FERIA DE SERVICIOS EN EL EXTERIOR</t>
  </si>
  <si>
    <t>Total del Gasto</t>
  </si>
  <si>
    <t>Bajo protesta de decir verdad declaramos que los Estados Financieros y sus Notas son razonablemente correctos y responsabilidad del emisor</t>
  </si>
  <si>
    <t xml:space="preserve">  Susana Guerra Vallejo</t>
  </si>
  <si>
    <t xml:space="preserve">    Martha Leticia García Hernández</t>
  </si>
  <si>
    <t>Directora General del IEAM</t>
  </si>
  <si>
    <t>Coordinadora Administrativa IEAM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</si>
</sst>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2" fillId="0" borderId="0" xfId="0" applyFont="1"/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right" vertical="center" wrapText="1"/>
    </xf>
    <xf numFmtId="43" fontId="5" fillId="2" borderId="16" xfId="1" applyFont="1" applyFill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164" fontId="5" fillId="2" borderId="16" xfId="0" applyNumberFormat="1" applyFont="1" applyFill="1" applyBorder="1" applyAlignment="1">
      <alignment horizontal="right" vertical="center" wrapText="1"/>
    </xf>
    <xf numFmtId="43" fontId="5" fillId="2" borderId="16" xfId="0" applyNumberFormat="1" applyFont="1" applyFill="1" applyBorder="1"/>
    <xf numFmtId="9" fontId="5" fillId="2" borderId="22" xfId="2" applyFont="1" applyFill="1" applyBorder="1"/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49" fontId="5" fillId="2" borderId="16" xfId="0" applyNumberFormat="1" applyFont="1" applyFill="1" applyBorder="1" applyAlignment="1">
      <alignment horizontal="right" vertical="center" wrapText="1"/>
    </xf>
    <xf numFmtId="43" fontId="7" fillId="2" borderId="16" xfId="0" applyNumberFormat="1" applyFont="1" applyFill="1" applyBorder="1" applyAlignment="1">
      <alignment horizontal="right" vertical="center" wrapText="1"/>
    </xf>
    <xf numFmtId="43" fontId="5" fillId="2" borderId="16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15" xfId="0" applyFont="1" applyBorder="1"/>
    <xf numFmtId="43" fontId="5" fillId="2" borderId="16" xfId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9" fontId="5" fillId="2" borderId="16" xfId="2" applyFont="1" applyFill="1" applyBorder="1"/>
    <xf numFmtId="0" fontId="5" fillId="2" borderId="0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5" fillId="2" borderId="19" xfId="0" applyFont="1" applyFill="1" applyBorder="1" applyAlignment="1">
      <alignment horizontal="justify" vertical="center" wrapText="1"/>
    </xf>
    <xf numFmtId="0" fontId="5" fillId="2" borderId="20" xfId="0" applyFont="1" applyFill="1" applyBorder="1" applyAlignment="1">
      <alignment horizontal="justify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9" fillId="2" borderId="0" xfId="0" applyFont="1" applyFill="1"/>
    <xf numFmtId="0" fontId="7" fillId="2" borderId="23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 indent="3"/>
    </xf>
    <xf numFmtId="0" fontId="7" fillId="2" borderId="12" xfId="0" applyFont="1" applyFill="1" applyBorder="1" applyAlignment="1">
      <alignment horizontal="left" vertical="center" wrapText="1" indent="3"/>
    </xf>
    <xf numFmtId="0" fontId="7" fillId="2" borderId="21" xfId="0" applyFont="1" applyFill="1" applyBorder="1" applyAlignment="1">
      <alignment horizontal="right" vertical="center" wrapText="1"/>
    </xf>
    <xf numFmtId="43" fontId="7" fillId="2" borderId="21" xfId="0" applyNumberFormat="1" applyFont="1" applyFill="1" applyBorder="1" applyAlignment="1">
      <alignment horizontal="right" vertical="center" wrapText="1"/>
    </xf>
    <xf numFmtId="9" fontId="7" fillId="2" borderId="10" xfId="2" applyFont="1" applyFill="1" applyBorder="1" applyAlignment="1">
      <alignment horizontal="center"/>
    </xf>
    <xf numFmtId="9" fontId="7" fillId="2" borderId="14" xfId="2" applyFont="1" applyFill="1" applyBorder="1" applyAlignment="1">
      <alignment horizontal="center"/>
    </xf>
    <xf numFmtId="0" fontId="9" fillId="0" borderId="0" xfId="0" applyFont="1"/>
    <xf numFmtId="0" fontId="5" fillId="0" borderId="5" xfId="0" applyFont="1" applyBorder="1"/>
    <xf numFmtId="43" fontId="5" fillId="2" borderId="0" xfId="0" applyNumberFormat="1" applyFont="1" applyFill="1" applyBorder="1"/>
    <xf numFmtId="0" fontId="5" fillId="2" borderId="19" xfId="0" applyFont="1" applyFill="1" applyBorder="1"/>
    <xf numFmtId="0" fontId="2" fillId="0" borderId="0" xfId="0" applyFont="1" applyBorder="1"/>
    <xf numFmtId="0" fontId="7" fillId="2" borderId="0" xfId="0" applyFont="1" applyFill="1" applyBorder="1"/>
    <xf numFmtId="0" fontId="9" fillId="0" borderId="0" xfId="0" applyFont="1" applyBorder="1"/>
    <xf numFmtId="0" fontId="7" fillId="2" borderId="7" xfId="0" applyFont="1" applyFill="1" applyBorder="1" applyAlignment="1">
      <alignment horizontal="center"/>
    </xf>
    <xf numFmtId="0" fontId="2" fillId="0" borderId="4" xfId="0" applyFont="1" applyBorder="1"/>
    <xf numFmtId="0" fontId="5" fillId="2" borderId="0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5" fillId="0" borderId="0" xfId="0" applyFont="1"/>
    <xf numFmtId="0" fontId="5" fillId="2" borderId="0" xfId="0" applyFont="1" applyFill="1"/>
    <xf numFmtId="43" fontId="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9"/>
  <sheetViews>
    <sheetView tabSelected="1" zoomScale="85" zoomScaleNormal="85" workbookViewId="0">
      <selection activeCell="L37" sqref="L37"/>
    </sheetView>
  </sheetViews>
  <sheetFormatPr baseColWidth="10" defaultRowHeight="15" x14ac:dyDescent="0.2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 x14ac:dyDescent="0.3"/>
    <row r="2" spans="1:17" s="5" customFormat="1" ht="12" x14ac:dyDescent="0.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s="5" customFormat="1" ht="6" customHeight="1" x14ac:dyDescent="0.2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s="5" customFormat="1" ht="12.75" x14ac:dyDescent="0.2">
      <c r="A4" s="1"/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s="1" customFormat="1" ht="8.25" customHeight="1" x14ac:dyDescent="0.2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5"/>
    </row>
    <row r="6" spans="1:17" s="1" customFormat="1" ht="12.75" x14ac:dyDescent="0.2">
      <c r="B6" s="16"/>
      <c r="C6" s="14"/>
      <c r="D6" s="17" t="s">
        <v>2</v>
      </c>
      <c r="E6" s="18" t="s">
        <v>3</v>
      </c>
      <c r="F6" s="18"/>
      <c r="G6" s="19"/>
      <c r="H6" s="20"/>
      <c r="I6" s="20"/>
      <c r="J6" s="20"/>
      <c r="K6" s="20"/>
      <c r="L6" s="14"/>
      <c r="M6" s="14"/>
      <c r="N6" s="13"/>
      <c r="O6" s="13"/>
      <c r="P6" s="14"/>
      <c r="Q6" s="15"/>
    </row>
    <row r="7" spans="1:17" s="1" customFormat="1" ht="8.25" customHeight="1" x14ac:dyDescent="0.2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5"/>
    </row>
    <row r="8" spans="1:17" s="5" customFormat="1" ht="15" customHeight="1" x14ac:dyDescent="0.2">
      <c r="A8" s="1"/>
      <c r="B8" s="21" t="s">
        <v>4</v>
      </c>
      <c r="C8" s="22"/>
      <c r="D8" s="23"/>
      <c r="E8" s="24" t="s">
        <v>5</v>
      </c>
      <c r="F8" s="25"/>
      <c r="G8" s="24" t="s">
        <v>6</v>
      </c>
      <c r="H8" s="26" t="s">
        <v>7</v>
      </c>
      <c r="I8" s="27"/>
      <c r="J8" s="27"/>
      <c r="K8" s="27"/>
      <c r="L8" s="27"/>
      <c r="M8" s="27"/>
      <c r="N8" s="28"/>
      <c r="O8" s="29" t="s">
        <v>8</v>
      </c>
      <c r="P8" s="30" t="s">
        <v>9</v>
      </c>
      <c r="Q8" s="31"/>
    </row>
    <row r="9" spans="1:17" s="5" customFormat="1" ht="57" customHeight="1" x14ac:dyDescent="0.2">
      <c r="A9" s="1"/>
      <c r="B9" s="32"/>
      <c r="C9" s="33"/>
      <c r="D9" s="34"/>
      <c r="E9" s="35"/>
      <c r="F9" s="36" t="s">
        <v>10</v>
      </c>
      <c r="G9" s="35"/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17</v>
      </c>
      <c r="O9" s="29"/>
      <c r="P9" s="38" t="s">
        <v>18</v>
      </c>
      <c r="Q9" s="39" t="s">
        <v>19</v>
      </c>
    </row>
    <row r="10" spans="1:17" s="5" customFormat="1" ht="15.75" customHeight="1" x14ac:dyDescent="0.2">
      <c r="A10" s="1"/>
      <c r="B10" s="40"/>
      <c r="C10" s="41"/>
      <c r="D10" s="42"/>
      <c r="E10" s="43"/>
      <c r="F10" s="44"/>
      <c r="G10" s="43"/>
      <c r="H10" s="37">
        <v>1</v>
      </c>
      <c r="I10" s="37">
        <v>2</v>
      </c>
      <c r="J10" s="37" t="s">
        <v>20</v>
      </c>
      <c r="K10" s="37">
        <v>4</v>
      </c>
      <c r="L10" s="37">
        <v>5</v>
      </c>
      <c r="M10" s="37">
        <v>6</v>
      </c>
      <c r="N10" s="37">
        <v>7</v>
      </c>
      <c r="O10" s="37" t="s">
        <v>21</v>
      </c>
      <c r="P10" s="45" t="s">
        <v>22</v>
      </c>
      <c r="Q10" s="46" t="s">
        <v>23</v>
      </c>
    </row>
    <row r="11" spans="1:17" s="5" customFormat="1" ht="36" customHeight="1" x14ac:dyDescent="0.2">
      <c r="A11" s="1"/>
      <c r="B11" s="47" t="s">
        <v>24</v>
      </c>
      <c r="C11" s="48"/>
      <c r="D11" s="49"/>
      <c r="E11" s="50" t="s">
        <v>25</v>
      </c>
      <c r="F11" s="51" t="s">
        <v>26</v>
      </c>
      <c r="G11" s="52"/>
      <c r="H11" s="53">
        <v>90000000</v>
      </c>
      <c r="I11" s="54">
        <f>9249192.68-2976157.52</f>
        <v>6273035.1600000001</v>
      </c>
      <c r="J11" s="55">
        <f>+H11+I11-0.24</f>
        <v>96273034.920000002</v>
      </c>
      <c r="K11" s="53">
        <f>33875.48+3048005.64</f>
        <v>3081881.12</v>
      </c>
      <c r="L11" s="53">
        <v>0</v>
      </c>
      <c r="M11" s="55">
        <f>+K11+N11</f>
        <v>22578892.699999999</v>
      </c>
      <c r="N11" s="54">
        <v>19497011.579999998</v>
      </c>
      <c r="O11" s="55">
        <f>+J11-M11</f>
        <v>73694142.219999999</v>
      </c>
      <c r="P11" s="56">
        <f>L11/H11</f>
        <v>0</v>
      </c>
      <c r="Q11" s="57">
        <f>L11/J11</f>
        <v>0</v>
      </c>
    </row>
    <row r="12" spans="1:17" s="5" customFormat="1" ht="45" x14ac:dyDescent="0.2">
      <c r="A12" s="1"/>
      <c r="B12" s="58"/>
      <c r="C12" s="59" t="s">
        <v>24</v>
      </c>
      <c r="D12" s="60"/>
      <c r="E12" s="50" t="s">
        <v>27</v>
      </c>
      <c r="F12" s="51" t="s">
        <v>28</v>
      </c>
      <c r="G12" s="61"/>
      <c r="H12" s="62"/>
      <c r="I12" s="54">
        <v>2499047.4500000002</v>
      </c>
      <c r="J12" s="63">
        <f>+H12+I12</f>
        <v>2499047.4500000002</v>
      </c>
      <c r="K12" s="62">
        <v>0</v>
      </c>
      <c r="L12" s="62"/>
      <c r="M12" s="54">
        <v>1538770</v>
      </c>
      <c r="N12" s="54">
        <v>1538770</v>
      </c>
      <c r="O12" s="55">
        <f t="shared" ref="O12:O13" si="0">+J12-M12</f>
        <v>960277.45000000019</v>
      </c>
      <c r="P12" s="56" t="e">
        <f>L12/H12</f>
        <v>#DIV/0!</v>
      </c>
      <c r="Q12" s="57">
        <f t="shared" ref="Q12:Q13" si="1">L12/J12</f>
        <v>0</v>
      </c>
    </row>
    <row r="13" spans="1:17" s="5" customFormat="1" ht="58.5" customHeight="1" x14ac:dyDescent="0.2">
      <c r="A13" s="1"/>
      <c r="B13" s="58"/>
      <c r="C13" s="64" t="s">
        <v>24</v>
      </c>
      <c r="D13" s="65"/>
      <c r="E13" s="50" t="s">
        <v>29</v>
      </c>
      <c r="F13" s="51" t="s">
        <v>30</v>
      </c>
      <c r="G13" s="52"/>
      <c r="H13" s="66">
        <v>1316198</v>
      </c>
      <c r="I13" s="66">
        <v>0</v>
      </c>
      <c r="J13" s="66">
        <f>+H13+I13</f>
        <v>1316198</v>
      </c>
      <c r="K13" s="66">
        <f>247000+5481</f>
        <v>252481</v>
      </c>
      <c r="L13" s="66"/>
      <c r="M13" s="66">
        <f>+K13+N13</f>
        <v>299898.31</v>
      </c>
      <c r="N13" s="66">
        <v>47417.31</v>
      </c>
      <c r="O13" s="55">
        <f t="shared" si="0"/>
        <v>1016299.69</v>
      </c>
      <c r="P13" s="56">
        <f t="shared" ref="P13" si="2">L13/H13</f>
        <v>0</v>
      </c>
      <c r="Q13" s="57">
        <f t="shared" si="1"/>
        <v>0</v>
      </c>
    </row>
    <row r="14" spans="1:17" s="5" customFormat="1" ht="12.75" x14ac:dyDescent="0.2">
      <c r="A14" s="1"/>
      <c r="B14" s="58"/>
      <c r="C14" s="67"/>
      <c r="D14" s="68"/>
      <c r="E14" s="50"/>
      <c r="F14" s="50"/>
      <c r="G14" s="61"/>
      <c r="H14" s="66"/>
      <c r="I14" s="66"/>
      <c r="J14" s="66"/>
      <c r="K14" s="66"/>
      <c r="L14" s="66"/>
      <c r="M14" s="66"/>
      <c r="N14" s="66"/>
      <c r="O14" s="66"/>
      <c r="P14" s="69"/>
      <c r="Q14" s="57"/>
    </row>
    <row r="15" spans="1:17" s="5" customFormat="1" ht="12.75" x14ac:dyDescent="0.2">
      <c r="A15" s="1"/>
      <c r="B15" s="58"/>
      <c r="C15" s="59"/>
      <c r="D15" s="60"/>
      <c r="E15" s="50"/>
      <c r="F15" s="50"/>
      <c r="G15" s="61"/>
      <c r="H15" s="66"/>
      <c r="I15" s="66"/>
      <c r="J15" s="66"/>
      <c r="K15" s="66"/>
      <c r="L15" s="66"/>
      <c r="M15" s="66"/>
      <c r="N15" s="66"/>
      <c r="O15" s="66"/>
      <c r="P15" s="69"/>
      <c r="Q15" s="57"/>
    </row>
    <row r="16" spans="1:17" s="5" customFormat="1" ht="15" customHeight="1" x14ac:dyDescent="0.2">
      <c r="A16" s="1"/>
      <c r="B16" s="58"/>
      <c r="C16" s="64"/>
      <c r="D16" s="65"/>
      <c r="E16" s="50"/>
      <c r="F16" s="50"/>
      <c r="G16" s="61"/>
      <c r="H16" s="66"/>
      <c r="I16" s="66"/>
      <c r="J16" s="66"/>
      <c r="K16" s="66"/>
      <c r="L16" s="66"/>
      <c r="M16" s="66"/>
      <c r="N16" s="66"/>
      <c r="O16" s="66"/>
      <c r="P16" s="69"/>
      <c r="Q16" s="57"/>
    </row>
    <row r="17" spans="1:17" s="5" customFormat="1" ht="12.75" x14ac:dyDescent="0.2">
      <c r="A17" s="1"/>
      <c r="B17" s="58"/>
      <c r="C17" s="67"/>
      <c r="D17" s="68"/>
      <c r="E17" s="50"/>
      <c r="F17" s="50"/>
      <c r="G17" s="61"/>
      <c r="H17" s="66"/>
      <c r="I17" s="66"/>
      <c r="J17" s="66"/>
      <c r="K17" s="66"/>
      <c r="L17" s="66"/>
      <c r="M17" s="66"/>
      <c r="N17" s="66"/>
      <c r="O17" s="66"/>
      <c r="P17" s="69"/>
      <c r="Q17" s="57"/>
    </row>
    <row r="18" spans="1:17" s="5" customFormat="1" ht="12.75" x14ac:dyDescent="0.2">
      <c r="A18" s="1"/>
      <c r="B18" s="58"/>
      <c r="C18" s="70"/>
      <c r="D18" s="71"/>
      <c r="E18" s="50"/>
      <c r="F18" s="50"/>
      <c r="G18" s="61"/>
      <c r="H18" s="66"/>
      <c r="I18" s="66"/>
      <c r="J18" s="66"/>
      <c r="K18" s="66"/>
      <c r="L18" s="66"/>
      <c r="M18" s="66"/>
      <c r="N18" s="66"/>
      <c r="O18" s="66"/>
      <c r="P18" s="69"/>
      <c r="Q18" s="57"/>
    </row>
    <row r="19" spans="1:17" s="5" customFormat="1" ht="12.75" x14ac:dyDescent="0.2">
      <c r="A19" s="1"/>
      <c r="B19" s="58"/>
      <c r="C19" s="70"/>
      <c r="D19" s="71"/>
      <c r="E19" s="50"/>
      <c r="F19" s="50"/>
      <c r="G19" s="61"/>
      <c r="H19" s="66"/>
      <c r="I19" s="66"/>
      <c r="J19" s="66"/>
      <c r="K19" s="66"/>
      <c r="L19" s="66"/>
      <c r="M19" s="66"/>
      <c r="N19" s="66"/>
      <c r="O19" s="66"/>
      <c r="P19" s="69"/>
      <c r="Q19" s="57"/>
    </row>
    <row r="20" spans="1:17" s="5" customFormat="1" ht="12.75" x14ac:dyDescent="0.2">
      <c r="A20" s="1"/>
      <c r="B20" s="58"/>
      <c r="C20" s="70"/>
      <c r="D20" s="71"/>
      <c r="E20" s="50"/>
      <c r="F20" s="50"/>
      <c r="G20" s="52"/>
      <c r="H20" s="52"/>
      <c r="I20" s="52"/>
      <c r="J20" s="52"/>
      <c r="K20" s="52"/>
      <c r="L20" s="52"/>
      <c r="M20" s="52"/>
      <c r="N20" s="52"/>
      <c r="O20" s="52"/>
      <c r="P20" s="69"/>
      <c r="Q20" s="57"/>
    </row>
    <row r="21" spans="1:17" s="5" customFormat="1" ht="12.75" x14ac:dyDescent="0.2">
      <c r="A21" s="1"/>
      <c r="B21" s="58"/>
      <c r="C21" s="59"/>
      <c r="D21" s="60"/>
      <c r="E21" s="72"/>
      <c r="F21" s="72"/>
      <c r="G21" s="72"/>
      <c r="H21" s="73"/>
      <c r="I21" s="72"/>
      <c r="J21" s="72"/>
      <c r="K21" s="72"/>
      <c r="L21" s="72"/>
      <c r="M21" s="72"/>
      <c r="N21" s="72"/>
      <c r="O21" s="73"/>
      <c r="P21" s="69"/>
      <c r="Q21" s="57"/>
    </row>
    <row r="22" spans="1:17" s="5" customFormat="1" ht="15" customHeight="1" x14ac:dyDescent="0.2">
      <c r="A22" s="1"/>
      <c r="B22" s="74"/>
      <c r="C22" s="75"/>
      <c r="D22" s="76"/>
      <c r="E22" s="50"/>
      <c r="F22" s="50"/>
      <c r="G22" s="52"/>
      <c r="H22" s="52"/>
      <c r="I22" s="52"/>
      <c r="J22" s="52"/>
      <c r="K22" s="52"/>
      <c r="L22" s="52"/>
      <c r="M22" s="52"/>
      <c r="N22" s="52"/>
      <c r="O22" s="52"/>
      <c r="P22" s="69"/>
      <c r="Q22" s="57"/>
    </row>
    <row r="23" spans="1:17" s="5" customFormat="1" ht="15.75" customHeight="1" x14ac:dyDescent="0.2">
      <c r="A23" s="1"/>
      <c r="B23" s="74"/>
      <c r="C23" s="75"/>
      <c r="D23" s="76"/>
      <c r="E23" s="50"/>
      <c r="F23" s="50"/>
      <c r="G23" s="52"/>
      <c r="H23" s="52"/>
      <c r="I23" s="52"/>
      <c r="J23" s="52"/>
      <c r="K23" s="52"/>
      <c r="L23" s="52"/>
      <c r="M23" s="52"/>
      <c r="N23" s="52"/>
      <c r="O23" s="52"/>
      <c r="P23" s="69"/>
      <c r="Q23" s="57"/>
    </row>
    <row r="24" spans="1:17" s="5" customFormat="1" ht="12.75" x14ac:dyDescent="0.2">
      <c r="A24" s="1"/>
      <c r="B24" s="77"/>
      <c r="C24" s="78"/>
      <c r="D24" s="79"/>
      <c r="E24" s="80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69"/>
      <c r="Q24" s="57"/>
    </row>
    <row r="25" spans="1:17" s="90" customFormat="1" ht="12.75" x14ac:dyDescent="0.2">
      <c r="A25" s="82"/>
      <c r="B25" s="83"/>
      <c r="C25" s="84" t="s">
        <v>31</v>
      </c>
      <c r="D25" s="85"/>
      <c r="E25" s="86">
        <v>0</v>
      </c>
      <c r="F25" s="86">
        <v>0</v>
      </c>
      <c r="G25" s="86">
        <v>0</v>
      </c>
      <c r="H25" s="87">
        <f>SUM(H11:H24)</f>
        <v>91316198</v>
      </c>
      <c r="I25" s="87">
        <f>SUM(I11:I24)</f>
        <v>8772082.6099999994</v>
      </c>
      <c r="J25" s="87">
        <f>SUM(J11:J24)</f>
        <v>100088280.37</v>
      </c>
      <c r="K25" s="87">
        <f t="shared" ref="K25:N25" si="3">SUM(K11:K24)</f>
        <v>3334362.12</v>
      </c>
      <c r="L25" s="87">
        <f t="shared" si="3"/>
        <v>0</v>
      </c>
      <c r="M25" s="87">
        <f t="shared" si="3"/>
        <v>24417561.009999998</v>
      </c>
      <c r="N25" s="87">
        <f t="shared" si="3"/>
        <v>21083198.889999997</v>
      </c>
      <c r="O25" s="87">
        <f>SUM(O11:O24)</f>
        <v>75670719.359999999</v>
      </c>
      <c r="P25" s="88"/>
      <c r="Q25" s="89"/>
    </row>
    <row r="26" spans="1:17" s="5" customFormat="1" ht="12.75" x14ac:dyDescent="0.2">
      <c r="A26" s="1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91"/>
    </row>
    <row r="27" spans="1:17" s="5" customFormat="1" ht="12.75" x14ac:dyDescent="0.2">
      <c r="A27" s="1"/>
      <c r="B27" s="16" t="s">
        <v>32</v>
      </c>
      <c r="C27" s="64"/>
      <c r="D27" s="64"/>
      <c r="E27" s="64"/>
      <c r="F27" s="64"/>
      <c r="G27" s="14"/>
      <c r="H27" s="14"/>
      <c r="I27" s="14"/>
      <c r="J27" s="14"/>
      <c r="K27" s="14"/>
      <c r="L27" s="92"/>
      <c r="M27" s="92"/>
      <c r="N27" s="92"/>
      <c r="O27" s="92"/>
      <c r="P27" s="14"/>
      <c r="Q27" s="15"/>
    </row>
    <row r="28" spans="1:17" s="5" customFormat="1" ht="12.75" x14ac:dyDescent="0.2">
      <c r="A28" s="1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91"/>
    </row>
    <row r="29" spans="1:17" s="5" customFormat="1" ht="12.75" x14ac:dyDescent="0.2">
      <c r="A29" s="1"/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s="5" customFormat="1" ht="12.75" x14ac:dyDescent="0.2">
      <c r="A30" s="1"/>
      <c r="B30" s="16"/>
      <c r="C30" s="93"/>
      <c r="D30" s="93"/>
      <c r="E30" s="93"/>
      <c r="F30" s="93"/>
      <c r="G30" s="14"/>
      <c r="H30" s="14"/>
      <c r="I30" s="14"/>
      <c r="J30" s="14"/>
      <c r="K30" s="94"/>
      <c r="L30" s="93"/>
      <c r="M30" s="93"/>
      <c r="N30" s="93"/>
      <c r="O30" s="14"/>
      <c r="P30" s="14"/>
      <c r="Q30" s="15"/>
    </row>
    <row r="31" spans="1:17" s="5" customFormat="1" ht="12.75" x14ac:dyDescent="0.2">
      <c r="A31" s="1"/>
      <c r="B31" s="16"/>
      <c r="C31" s="94"/>
      <c r="D31" s="95" t="s">
        <v>33</v>
      </c>
      <c r="E31" s="96"/>
      <c r="F31" s="14"/>
      <c r="G31" s="14"/>
      <c r="H31" s="14"/>
      <c r="I31" s="14"/>
      <c r="J31" s="94"/>
      <c r="K31" s="14"/>
      <c r="L31" s="97" t="s">
        <v>34</v>
      </c>
      <c r="M31" s="97"/>
      <c r="N31" s="97"/>
      <c r="O31" s="14"/>
      <c r="P31" s="14"/>
      <c r="Q31" s="15"/>
    </row>
    <row r="32" spans="1:17" s="5" customFormat="1" ht="12.75" x14ac:dyDescent="0.2">
      <c r="A32" s="1"/>
      <c r="B32" s="98"/>
      <c r="C32" s="14"/>
      <c r="D32" s="14" t="s">
        <v>35</v>
      </c>
      <c r="E32" s="14"/>
      <c r="F32" s="14"/>
      <c r="G32" s="14"/>
      <c r="H32" s="14"/>
      <c r="I32" s="14"/>
      <c r="J32" s="14"/>
      <c r="K32" s="94"/>
      <c r="L32" s="99" t="s">
        <v>36</v>
      </c>
      <c r="M32" s="99"/>
      <c r="N32" s="99"/>
      <c r="O32" s="14"/>
      <c r="P32" s="14"/>
      <c r="Q32" s="15"/>
    </row>
    <row r="33" spans="1:17" s="5" customFormat="1" ht="13.5" thickBot="1" x14ac:dyDescent="0.25">
      <c r="A33" s="1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</row>
    <row r="34" spans="1:17" s="5" customFormat="1" ht="12.75" x14ac:dyDescent="0.2">
      <c r="A34" s="1"/>
      <c r="B34" s="14"/>
      <c r="C34" s="14"/>
      <c r="D34" s="14"/>
      <c r="E34" s="14"/>
      <c r="F34" s="14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103"/>
    </row>
    <row r="35" spans="1:17" s="5" customFormat="1" ht="12.75" x14ac:dyDescent="0.2">
      <c r="A35" s="1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103"/>
    </row>
    <row r="36" spans="1:17" s="5" customFormat="1" ht="12" x14ac:dyDescent="0.2">
      <c r="A36" s="1"/>
      <c r="P36" s="1"/>
    </row>
    <row r="37" spans="1:17" s="5" customFormat="1" ht="12" x14ac:dyDescent="0.2">
      <c r="A37" s="1"/>
      <c r="P37" s="1"/>
    </row>
    <row r="38" spans="1:17" s="5" customFormat="1" ht="12" x14ac:dyDescent="0.2">
      <c r="A38" s="1"/>
      <c r="P38" s="1"/>
    </row>
    <row r="39" spans="1:17" s="5" customFormat="1" ht="12" x14ac:dyDescent="0.2">
      <c r="A39" s="1"/>
      <c r="I39" s="105"/>
      <c r="P39" s="1"/>
    </row>
  </sheetData>
  <mergeCells count="20">
    <mergeCell ref="B22:D22"/>
    <mergeCell ref="B23:D23"/>
    <mergeCell ref="C25:D25"/>
    <mergeCell ref="P25:Q25"/>
    <mergeCell ref="L31:N31"/>
    <mergeCell ref="L32:N32"/>
    <mergeCell ref="B11:D11"/>
    <mergeCell ref="C12:D12"/>
    <mergeCell ref="C14:D14"/>
    <mergeCell ref="C15:D15"/>
    <mergeCell ref="C17:D17"/>
    <mergeCell ref="C21:D21"/>
    <mergeCell ref="B2:Q3"/>
    <mergeCell ref="B4:Q4"/>
    <mergeCell ref="B8:D10"/>
    <mergeCell ref="E8:E10"/>
    <mergeCell ref="G8:G10"/>
    <mergeCell ref="H8:N8"/>
    <mergeCell ref="O8:O9"/>
    <mergeCell ref="P8:Q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2018-07-31T16:48:50Z</dcterms:created>
  <dcterms:modified xsi:type="dcterms:W3CDTF">2018-07-31T16:49:17Z</dcterms:modified>
</cp:coreProperties>
</file>