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"/>
    </mc:Choice>
  </mc:AlternateContent>
  <bookViews>
    <workbookView xWindow="0" yWindow="0" windowWidth="28800" windowHeight="11835"/>
  </bookViews>
  <sheets>
    <sheet name="13. C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H46" i="1"/>
  <c r="F46" i="1"/>
  <c r="D46" i="1"/>
  <c r="F42" i="1"/>
  <c r="K38" i="1"/>
  <c r="J38" i="1"/>
  <c r="J42" i="1" s="1"/>
  <c r="I38" i="1"/>
  <c r="H38" i="1"/>
  <c r="F38" i="1"/>
  <c r="E38" i="1"/>
  <c r="D38" i="1"/>
  <c r="K34" i="1"/>
  <c r="J34" i="1"/>
  <c r="I34" i="1"/>
  <c r="H34" i="1"/>
  <c r="G34" i="1"/>
  <c r="F34" i="1"/>
  <c r="E34" i="1"/>
  <c r="D34" i="1"/>
  <c r="K24" i="1"/>
  <c r="J24" i="1"/>
  <c r="I24" i="1"/>
  <c r="H24" i="1"/>
  <c r="G24" i="1"/>
  <c r="F24" i="1"/>
  <c r="E24" i="1"/>
  <c r="D24" i="1"/>
  <c r="K17" i="1"/>
  <c r="J17" i="1"/>
  <c r="I17" i="1"/>
  <c r="H17" i="1"/>
  <c r="G17" i="1"/>
  <c r="F17" i="1"/>
  <c r="E17" i="1"/>
  <c r="D17" i="1"/>
  <c r="K10" i="1"/>
  <c r="K42" i="1" s="1"/>
  <c r="J10" i="1"/>
  <c r="I10" i="1"/>
  <c r="I42" i="1" s="1"/>
  <c r="H10" i="1"/>
  <c r="H42" i="1" s="1"/>
  <c r="G10" i="1"/>
  <c r="G42" i="1" s="1"/>
  <c r="F10" i="1"/>
  <c r="E10" i="1"/>
  <c r="E42" i="1" s="1"/>
  <c r="D10" i="1"/>
  <c r="D42" i="1" s="1"/>
</calcChain>
</file>

<file path=xl/sharedStrings.xml><?xml version="1.0" encoding="utf-8"?>
<sst xmlns="http://schemas.openxmlformats.org/spreadsheetml/2006/main" count="54" uniqueCount="54">
  <si>
    <t>Clasificación por Objeto del Gasto (Capítulo y Concepto)</t>
  </si>
  <si>
    <t>Del 1 de enero  al 31 de diciembre de 2018 y 2017</t>
  </si>
  <si>
    <t>Ente Público:</t>
  </si>
  <si>
    <t xml:space="preserve"> INSTITUTO ESTATAL DE ATENCION AL MIGRANTE GUANAJUATENSE Y SUS FAMILIAS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</si>
  <si>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</si>
  <si>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</si>
  <si>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</si>
  <si>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</si>
  <si>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</si>
  <si>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</si>
  <si>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</si>
  <si>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</si>
  <si>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</si>
  <si>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</si>
  <si>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</si>
  <si>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</si>
  <si>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</si>
  <si>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</si>
  <si>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</si>
  <si>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</si>
  <si>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</si>
  <si>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</si>
  <si>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</si>
  <si>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</si>
  <si>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</si>
  <si>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</si>
  <si>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</si>
  <si>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</si>
  <si>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</si>
  <si>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</si>
  <si>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</si>
  <si>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</si>
  <si>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</si>
  <si>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</si>
  <si>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</si>
  <si>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</si>
  <si>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</si>
  <si>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</si>
  <si>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</si>
  <si>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</si>
  <si>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</si>
  <si>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</si>
  <si>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SUBSIDIOS Y SUBVENCIONES</t>
  </si>
  <si>
    <t>AYUDAS SOCIALES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</si>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</sst>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6" xfId="0" applyNumberFormat="1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4" fillId="2" borderId="6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3" fontId="6" fillId="2" borderId="10" xfId="1" applyFont="1" applyFill="1" applyBorder="1" applyAlignment="1">
      <alignment horizontal="right" vertical="center" wrapText="1"/>
    </xf>
    <xf numFmtId="43" fontId="6" fillId="2" borderId="13" xfId="1" applyFont="1" applyFill="1" applyBorder="1" applyAlignment="1">
      <alignment horizontal="right" vertical="center" wrapText="1"/>
    </xf>
    <xf numFmtId="0" fontId="4" fillId="0" borderId="4" xfId="0" applyFont="1" applyBorder="1"/>
    <xf numFmtId="0" fontId="4" fillId="0" borderId="14" xfId="0" applyFont="1" applyBorder="1"/>
    <xf numFmtId="4" fontId="4" fillId="0" borderId="15" xfId="0" applyNumberFormat="1" applyFont="1" applyBorder="1"/>
    <xf numFmtId="0" fontId="4" fillId="0" borderId="5" xfId="0" applyFont="1" applyBorder="1"/>
    <xf numFmtId="0" fontId="4" fillId="0" borderId="15" xfId="0" applyFont="1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43" fontId="6" fillId="2" borderId="15" xfId="1" applyFont="1" applyFill="1" applyBorder="1" applyAlignment="1">
      <alignment horizontal="right" vertical="center" wrapText="1"/>
    </xf>
    <xf numFmtId="43" fontId="6" fillId="2" borderId="5" xfId="1" applyFont="1" applyFill="1" applyBorder="1" applyAlignment="1">
      <alignment horizontal="right" vertical="center" wrapText="1"/>
    </xf>
    <xf numFmtId="4" fontId="2" fillId="0" borderId="0" xfId="0" applyNumberFormat="1" applyFont="1"/>
    <xf numFmtId="43" fontId="6" fillId="0" borderId="15" xfId="1" applyFont="1" applyBorder="1"/>
    <xf numFmtId="43" fontId="4" fillId="0" borderId="5" xfId="1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4" fontId="4" fillId="0" borderId="18" xfId="0" applyNumberFormat="1" applyFont="1" applyBorder="1"/>
    <xf numFmtId="0" fontId="7" fillId="2" borderId="0" xfId="0" applyFont="1" applyFill="1"/>
    <xf numFmtId="0" fontId="6" fillId="2" borderId="19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horizontal="justify" vertical="center" wrapText="1"/>
    </xf>
    <xf numFmtId="43" fontId="6" fillId="2" borderId="8" xfId="1" applyFont="1" applyFill="1" applyBorder="1" applyAlignment="1">
      <alignment vertical="center" wrapText="1"/>
    </xf>
    <xf numFmtId="43" fontId="6" fillId="2" borderId="20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vertical="center" wrapText="1"/>
    </xf>
    <xf numFmtId="0" fontId="7" fillId="0" borderId="0" xfId="0" applyFont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4" fillId="0" borderId="6" xfId="0" applyFont="1" applyBorder="1"/>
    <xf numFmtId="0" fontId="6" fillId="2" borderId="21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TIEMBRE/1.CONAC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SF"/>
      <sheetName val="2.EA"/>
      <sheetName val="3.EVHP"/>
      <sheetName val="3.EVHP-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3"/>
  <sheetViews>
    <sheetView tabSelected="1" topLeftCell="A10" workbookViewId="0">
      <selection activeCell="C50" sqref="C50"/>
    </sheetView>
  </sheetViews>
  <sheetFormatPr baseColWidth="10" defaultRowHeight="15" x14ac:dyDescent="0.25"/>
  <cols>
    <col min="2" max="2" width="11.5703125" bestFit="1" customWidth="1"/>
    <col min="3" max="3" width="59.85546875" customWidth="1"/>
    <col min="4" max="4" width="18.140625" customWidth="1"/>
    <col min="5" max="5" width="14.140625" bestFit="1" customWidth="1"/>
    <col min="6" max="6" width="15" bestFit="1" customWidth="1"/>
    <col min="7" max="7" width="14.85546875" customWidth="1"/>
    <col min="8" max="8" width="15.28515625" customWidth="1"/>
    <col min="9" max="9" width="17" customWidth="1"/>
    <col min="10" max="10" width="14.85546875" customWidth="1"/>
    <col min="11" max="11" width="14" bestFit="1" customWidth="1"/>
  </cols>
  <sheetData>
    <row r="1" spans="1:12" s="2" customFormat="1" ht="12.75" thickBot="1" x14ac:dyDescent="0.25">
      <c r="A1" s="1"/>
      <c r="L1" s="1"/>
    </row>
    <row r="2" spans="1:12" s="2" customFormat="1" ht="12.75" x14ac:dyDescent="0.2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s="2" customFormat="1" ht="12.75" x14ac:dyDescent="0.2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s="1" customFormat="1" ht="11.25" customHeight="1" x14ac:dyDescent="0.2"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1:12" s="1" customFormat="1" ht="13.5" customHeight="1" x14ac:dyDescent="0.2">
      <c r="B5" s="9"/>
      <c r="C5" s="12" t="s">
        <v>2</v>
      </c>
      <c r="D5" s="13" t="s">
        <v>3</v>
      </c>
      <c r="E5" s="14"/>
      <c r="F5" s="13"/>
      <c r="G5" s="13"/>
      <c r="H5" s="15"/>
      <c r="I5" s="15"/>
      <c r="J5" s="10"/>
      <c r="K5" s="11"/>
    </row>
    <row r="6" spans="1:12" s="1" customFormat="1" ht="2.25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1:12" s="2" customFormat="1" ht="12.75" x14ac:dyDescent="0.2">
      <c r="A7" s="1"/>
      <c r="B7" s="16" t="s">
        <v>4</v>
      </c>
      <c r="C7" s="17"/>
      <c r="D7" s="18" t="s">
        <v>5</v>
      </c>
      <c r="E7" s="18"/>
      <c r="F7" s="18"/>
      <c r="G7" s="18"/>
      <c r="H7" s="18"/>
      <c r="I7" s="18"/>
      <c r="J7" s="18"/>
      <c r="K7" s="19" t="s">
        <v>6</v>
      </c>
      <c r="L7" s="1"/>
    </row>
    <row r="8" spans="1:12" s="2" customFormat="1" ht="25.5" x14ac:dyDescent="0.2">
      <c r="A8" s="1"/>
      <c r="B8" s="16"/>
      <c r="C8" s="17"/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/>
      <c r="L8" s="1"/>
    </row>
    <row r="9" spans="1:12" s="2" customFormat="1" ht="11.25" customHeight="1" x14ac:dyDescent="0.2">
      <c r="A9" s="1"/>
      <c r="B9" s="16"/>
      <c r="C9" s="17"/>
      <c r="D9" s="21">
        <v>1</v>
      </c>
      <c r="E9" s="20">
        <v>2</v>
      </c>
      <c r="F9" s="20" t="s">
        <v>14</v>
      </c>
      <c r="G9" s="20">
        <v>4</v>
      </c>
      <c r="H9" s="20">
        <v>5</v>
      </c>
      <c r="I9" s="20">
        <v>6</v>
      </c>
      <c r="J9" s="20">
        <v>7</v>
      </c>
      <c r="K9" s="22" t="s">
        <v>15</v>
      </c>
      <c r="L9" s="1"/>
    </row>
    <row r="10" spans="1:12" s="2" customFormat="1" ht="12.75" x14ac:dyDescent="0.2">
      <c r="A10" s="1"/>
      <c r="B10" s="23" t="s">
        <v>16</v>
      </c>
      <c r="C10" s="24"/>
      <c r="D10" s="25">
        <f>SUM(D11:D16)</f>
        <v>15689434.949999999</v>
      </c>
      <c r="E10" s="25">
        <f t="shared" ref="E10:K10" si="0">SUM(E11:E16)</f>
        <v>-772430.52000000025</v>
      </c>
      <c r="F10" s="25">
        <f t="shared" si="0"/>
        <v>14917004.43</v>
      </c>
      <c r="G10" s="25">
        <f t="shared" si="0"/>
        <v>14917004.43</v>
      </c>
      <c r="H10" s="25">
        <f t="shared" si="0"/>
        <v>14917004.43</v>
      </c>
      <c r="I10" s="25">
        <f t="shared" si="0"/>
        <v>14917004.43</v>
      </c>
      <c r="J10" s="25">
        <f t="shared" si="0"/>
        <v>14917004.43</v>
      </c>
      <c r="K10" s="26">
        <f t="shared" si="0"/>
        <v>0</v>
      </c>
      <c r="L10" s="1"/>
    </row>
    <row r="11" spans="1:12" s="2" customFormat="1" ht="12.75" x14ac:dyDescent="0.2">
      <c r="A11" s="1"/>
      <c r="B11" s="27">
        <v>1100</v>
      </c>
      <c r="C11" s="28" t="s">
        <v>17</v>
      </c>
      <c r="D11" s="29">
        <v>2951832</v>
      </c>
      <c r="E11" s="29">
        <v>-381218.83</v>
      </c>
      <c r="F11" s="29">
        <v>2570613.17</v>
      </c>
      <c r="G11" s="29">
        <v>2570613.17</v>
      </c>
      <c r="H11" s="29">
        <v>2570613.17</v>
      </c>
      <c r="I11" s="29">
        <v>2570613.17</v>
      </c>
      <c r="J11" s="29">
        <v>2570613.17</v>
      </c>
      <c r="K11" s="30">
        <v>0</v>
      </c>
      <c r="L11" s="1"/>
    </row>
    <row r="12" spans="1:12" s="2" customFormat="1" ht="12.75" x14ac:dyDescent="0.2">
      <c r="A12" s="1"/>
      <c r="B12" s="27">
        <v>1200</v>
      </c>
      <c r="C12" s="28" t="s">
        <v>18</v>
      </c>
      <c r="D12" s="29">
        <v>4185455.95</v>
      </c>
      <c r="E12" s="29">
        <v>-106266.75</v>
      </c>
      <c r="F12" s="29">
        <v>4079189.2</v>
      </c>
      <c r="G12" s="29">
        <v>4079189.2</v>
      </c>
      <c r="H12" s="29">
        <v>4079189.2</v>
      </c>
      <c r="I12" s="29">
        <v>4079189.2</v>
      </c>
      <c r="J12" s="29">
        <v>4079189.2</v>
      </c>
      <c r="K12" s="30">
        <v>0</v>
      </c>
      <c r="L12" s="1"/>
    </row>
    <row r="13" spans="1:12" s="2" customFormat="1" ht="12.75" x14ac:dyDescent="0.2">
      <c r="A13" s="1"/>
      <c r="B13" s="27">
        <v>1300</v>
      </c>
      <c r="C13" s="28" t="s">
        <v>19</v>
      </c>
      <c r="D13" s="29">
        <v>4377296</v>
      </c>
      <c r="E13" s="29">
        <v>-596625.68999999994</v>
      </c>
      <c r="F13" s="29">
        <v>3780670.31</v>
      </c>
      <c r="G13" s="29">
        <v>3780670.31</v>
      </c>
      <c r="H13" s="29">
        <v>3780670.31</v>
      </c>
      <c r="I13" s="29">
        <v>3780670.31</v>
      </c>
      <c r="J13" s="29">
        <v>3780670.31</v>
      </c>
      <c r="K13" s="30">
        <v>0</v>
      </c>
      <c r="L13" s="1"/>
    </row>
    <row r="14" spans="1:12" s="2" customFormat="1" ht="12.75" x14ac:dyDescent="0.2">
      <c r="A14" s="1"/>
      <c r="B14" s="27">
        <v>1400</v>
      </c>
      <c r="C14" s="28" t="s">
        <v>20</v>
      </c>
      <c r="D14" s="29">
        <v>1097797</v>
      </c>
      <c r="E14" s="29">
        <v>-188856.64</v>
      </c>
      <c r="F14" s="29">
        <v>908940.36</v>
      </c>
      <c r="G14" s="29">
        <v>908940.36</v>
      </c>
      <c r="H14" s="29">
        <v>908940.36</v>
      </c>
      <c r="I14" s="29">
        <v>908940.36</v>
      </c>
      <c r="J14" s="29">
        <v>908940.36</v>
      </c>
      <c r="K14" s="30">
        <v>0</v>
      </c>
      <c r="L14" s="1"/>
    </row>
    <row r="15" spans="1:12" s="2" customFormat="1" ht="12.75" x14ac:dyDescent="0.2">
      <c r="A15" s="1"/>
      <c r="B15" s="27">
        <v>1500</v>
      </c>
      <c r="C15" s="28" t="s">
        <v>21</v>
      </c>
      <c r="D15" s="29">
        <v>3073948</v>
      </c>
      <c r="E15" s="29">
        <v>502658.43</v>
      </c>
      <c r="F15" s="29">
        <v>3576606.43</v>
      </c>
      <c r="G15" s="29">
        <v>3576606.43</v>
      </c>
      <c r="H15" s="29">
        <v>3576606.43</v>
      </c>
      <c r="I15" s="29">
        <v>3576606.43</v>
      </c>
      <c r="J15" s="29">
        <v>3576606.43</v>
      </c>
      <c r="K15" s="30">
        <v>0</v>
      </c>
      <c r="L15" s="1"/>
    </row>
    <row r="16" spans="1:12" s="2" customFormat="1" ht="12.75" x14ac:dyDescent="0.2">
      <c r="A16" s="1"/>
      <c r="B16" s="27">
        <v>1700</v>
      </c>
      <c r="C16" s="28" t="s">
        <v>22</v>
      </c>
      <c r="D16" s="29">
        <v>3106</v>
      </c>
      <c r="E16" s="29">
        <v>-2121.04</v>
      </c>
      <c r="F16" s="31">
        <v>984.96</v>
      </c>
      <c r="G16" s="31">
        <v>984.96</v>
      </c>
      <c r="H16" s="31">
        <v>984.96</v>
      </c>
      <c r="I16" s="31">
        <v>984.96</v>
      </c>
      <c r="J16" s="31">
        <v>984.96</v>
      </c>
      <c r="K16" s="30">
        <v>0</v>
      </c>
      <c r="L16" s="1"/>
    </row>
    <row r="17" spans="1:12" s="2" customFormat="1" ht="12.75" x14ac:dyDescent="0.2">
      <c r="A17" s="1"/>
      <c r="B17" s="32" t="s">
        <v>23</v>
      </c>
      <c r="C17" s="33"/>
      <c r="D17" s="34">
        <f t="shared" ref="D17:K17" si="1">SUM(D18:D23)</f>
        <v>1129834.93</v>
      </c>
      <c r="E17" s="34">
        <f t="shared" si="1"/>
        <v>-209965.63000000003</v>
      </c>
      <c r="F17" s="34">
        <f t="shared" si="1"/>
        <v>919869.3</v>
      </c>
      <c r="G17" s="34">
        <f t="shared" si="1"/>
        <v>919869.3</v>
      </c>
      <c r="H17" s="34">
        <f t="shared" si="1"/>
        <v>919869.3</v>
      </c>
      <c r="I17" s="34">
        <f t="shared" si="1"/>
        <v>919869.3</v>
      </c>
      <c r="J17" s="34">
        <f t="shared" si="1"/>
        <v>919869.3</v>
      </c>
      <c r="K17" s="35">
        <f t="shared" si="1"/>
        <v>0</v>
      </c>
      <c r="L17" s="1"/>
    </row>
    <row r="18" spans="1:12" s="2" customFormat="1" ht="12.75" x14ac:dyDescent="0.2">
      <c r="A18" s="1"/>
      <c r="B18" s="27">
        <v>2100</v>
      </c>
      <c r="C18" s="28" t="s">
        <v>24</v>
      </c>
      <c r="D18" s="29">
        <v>407834.93</v>
      </c>
      <c r="E18" s="29">
        <v>-164022.16</v>
      </c>
      <c r="F18" s="29">
        <v>243812.77</v>
      </c>
      <c r="G18" s="29">
        <v>243812.77</v>
      </c>
      <c r="H18" s="29">
        <v>243812.77</v>
      </c>
      <c r="I18" s="29">
        <v>243812.77</v>
      </c>
      <c r="J18" s="29">
        <v>243812.77</v>
      </c>
      <c r="K18" s="30">
        <v>0</v>
      </c>
      <c r="L18" s="1"/>
    </row>
    <row r="19" spans="1:12" s="2" customFormat="1" ht="12.75" x14ac:dyDescent="0.2">
      <c r="A19" s="1"/>
      <c r="B19" s="27">
        <v>2200</v>
      </c>
      <c r="C19" s="28" t="s">
        <v>25</v>
      </c>
      <c r="D19" s="29">
        <v>75000</v>
      </c>
      <c r="E19" s="29">
        <v>-22943.53</v>
      </c>
      <c r="F19" s="29">
        <v>52056.47</v>
      </c>
      <c r="G19" s="29">
        <v>52056.47</v>
      </c>
      <c r="H19" s="29">
        <v>52056.47</v>
      </c>
      <c r="I19" s="29">
        <v>52056.47</v>
      </c>
      <c r="J19" s="29">
        <v>52056.47</v>
      </c>
      <c r="K19" s="30">
        <v>0</v>
      </c>
      <c r="L19" s="1"/>
    </row>
    <row r="20" spans="1:12" s="2" customFormat="1" ht="12.75" x14ac:dyDescent="0.2">
      <c r="A20" s="1"/>
      <c r="B20" s="27">
        <v>2400</v>
      </c>
      <c r="C20" s="28" t="s">
        <v>26</v>
      </c>
      <c r="D20" s="29">
        <v>10000</v>
      </c>
      <c r="E20" s="29">
        <v>23749.05</v>
      </c>
      <c r="F20" s="29">
        <v>33749.050000000003</v>
      </c>
      <c r="G20" s="29">
        <v>33749.050000000003</v>
      </c>
      <c r="H20" s="29">
        <v>33749.050000000003</v>
      </c>
      <c r="I20" s="29">
        <v>33749.050000000003</v>
      </c>
      <c r="J20" s="29">
        <v>33749.050000000003</v>
      </c>
      <c r="K20" s="30">
        <v>0</v>
      </c>
      <c r="L20" s="1"/>
    </row>
    <row r="21" spans="1:12" s="2" customFormat="1" ht="12.75" x14ac:dyDescent="0.2">
      <c r="A21" s="1"/>
      <c r="B21" s="27">
        <v>2600</v>
      </c>
      <c r="C21" s="28" t="s">
        <v>27</v>
      </c>
      <c r="D21" s="29">
        <v>602000</v>
      </c>
      <c r="E21" s="29">
        <v>-72000.95</v>
      </c>
      <c r="F21" s="29">
        <v>529999.05000000005</v>
      </c>
      <c r="G21" s="29">
        <v>529999.05000000005</v>
      </c>
      <c r="H21" s="29">
        <v>529999.05000000005</v>
      </c>
      <c r="I21" s="29">
        <v>529999.05000000005</v>
      </c>
      <c r="J21" s="29">
        <v>529999.05000000005</v>
      </c>
      <c r="K21" s="30">
        <v>0</v>
      </c>
      <c r="L21" s="1"/>
    </row>
    <row r="22" spans="1:12" s="2" customFormat="1" ht="12.75" x14ac:dyDescent="0.2">
      <c r="A22" s="1"/>
      <c r="B22" s="27">
        <v>2700</v>
      </c>
      <c r="C22" s="28" t="s">
        <v>28</v>
      </c>
      <c r="D22" s="29">
        <v>30000</v>
      </c>
      <c r="E22" s="29">
        <v>13879.74</v>
      </c>
      <c r="F22" s="29">
        <v>43879.74</v>
      </c>
      <c r="G22" s="29">
        <v>43879.74</v>
      </c>
      <c r="H22" s="29">
        <v>43879.74</v>
      </c>
      <c r="I22" s="29">
        <v>43879.74</v>
      </c>
      <c r="J22" s="29">
        <v>43879.74</v>
      </c>
      <c r="K22" s="30">
        <v>0</v>
      </c>
      <c r="L22" s="1"/>
    </row>
    <row r="23" spans="1:12" s="2" customFormat="1" ht="12.75" x14ac:dyDescent="0.2">
      <c r="A23" s="1"/>
      <c r="B23" s="27">
        <v>2900</v>
      </c>
      <c r="C23" s="28" t="s">
        <v>29</v>
      </c>
      <c r="D23" s="29">
        <v>5000</v>
      </c>
      <c r="E23" s="29">
        <v>11372.22</v>
      </c>
      <c r="F23" s="29">
        <v>16372.22</v>
      </c>
      <c r="G23" s="29">
        <v>16372.22</v>
      </c>
      <c r="H23" s="29">
        <v>16372.22</v>
      </c>
      <c r="I23" s="29">
        <v>16372.22</v>
      </c>
      <c r="J23" s="29">
        <v>16372.22</v>
      </c>
      <c r="K23" s="30">
        <v>0</v>
      </c>
      <c r="L23" s="1"/>
    </row>
    <row r="24" spans="1:12" s="2" customFormat="1" ht="12.75" x14ac:dyDescent="0.2">
      <c r="A24" s="1"/>
      <c r="B24" s="32" t="s">
        <v>30</v>
      </c>
      <c r="C24" s="33"/>
      <c r="D24" s="34">
        <f>SUM(D25:D33)</f>
        <v>12674866.16</v>
      </c>
      <c r="E24" s="34">
        <f t="shared" ref="E24:K24" si="2">SUM(E25:E33)</f>
        <v>2570124.8400000003</v>
      </c>
      <c r="F24" s="34">
        <f t="shared" si="2"/>
        <v>15244991</v>
      </c>
      <c r="G24" s="34">
        <f t="shared" si="2"/>
        <v>15244991</v>
      </c>
      <c r="H24" s="34">
        <f t="shared" si="2"/>
        <v>15244991</v>
      </c>
      <c r="I24" s="34">
        <f t="shared" si="2"/>
        <v>15244991</v>
      </c>
      <c r="J24" s="34">
        <f t="shared" si="2"/>
        <v>15244991</v>
      </c>
      <c r="K24" s="35">
        <f t="shared" si="2"/>
        <v>0</v>
      </c>
      <c r="L24" s="1"/>
    </row>
    <row r="25" spans="1:12" s="2" customFormat="1" ht="12.75" x14ac:dyDescent="0.2">
      <c r="A25" s="1"/>
      <c r="B25" s="27">
        <v>3100</v>
      </c>
      <c r="C25" s="28" t="s">
        <v>31</v>
      </c>
      <c r="D25" s="29">
        <v>1287000</v>
      </c>
      <c r="E25" s="29">
        <v>-270032.7</v>
      </c>
      <c r="F25" s="29">
        <v>1016967.3</v>
      </c>
      <c r="G25" s="29">
        <v>1016967.3</v>
      </c>
      <c r="H25" s="29">
        <v>1016967.3</v>
      </c>
      <c r="I25" s="29">
        <v>1016967.3</v>
      </c>
      <c r="J25" s="29">
        <v>1016967.3</v>
      </c>
      <c r="K25" s="30">
        <v>0</v>
      </c>
      <c r="L25" s="1"/>
    </row>
    <row r="26" spans="1:12" s="2" customFormat="1" ht="12.75" x14ac:dyDescent="0.2">
      <c r="A26" s="1"/>
      <c r="B26" s="27">
        <v>3200</v>
      </c>
      <c r="C26" s="28" t="s">
        <v>32</v>
      </c>
      <c r="D26" s="29">
        <v>192000</v>
      </c>
      <c r="E26" s="29">
        <v>123002.1</v>
      </c>
      <c r="F26" s="29">
        <v>315002.09999999998</v>
      </c>
      <c r="G26" s="29">
        <v>315002.09999999998</v>
      </c>
      <c r="H26" s="29">
        <v>315002.09999999998</v>
      </c>
      <c r="I26" s="29">
        <v>315002.09999999998</v>
      </c>
      <c r="J26" s="29">
        <v>315002.09999999998</v>
      </c>
      <c r="K26" s="30">
        <v>0</v>
      </c>
      <c r="L26" s="1"/>
    </row>
    <row r="27" spans="1:12" s="2" customFormat="1" ht="12.75" x14ac:dyDescent="0.2">
      <c r="A27" s="1"/>
      <c r="B27" s="27">
        <v>3300</v>
      </c>
      <c r="C27" s="28" t="s">
        <v>33</v>
      </c>
      <c r="D27" s="29">
        <v>5439194.2400000002</v>
      </c>
      <c r="E27" s="29">
        <v>-341800.31</v>
      </c>
      <c r="F27" s="29">
        <v>5097393.93</v>
      </c>
      <c r="G27" s="29">
        <v>5097393.93</v>
      </c>
      <c r="H27" s="29">
        <v>5097393.93</v>
      </c>
      <c r="I27" s="29">
        <v>5097393.93</v>
      </c>
      <c r="J27" s="29">
        <v>5097393.93</v>
      </c>
      <c r="K27" s="30">
        <v>0</v>
      </c>
      <c r="L27" s="1"/>
    </row>
    <row r="28" spans="1:12" s="2" customFormat="1" ht="12.75" x14ac:dyDescent="0.2">
      <c r="A28" s="1"/>
      <c r="B28" s="27">
        <v>3400</v>
      </c>
      <c r="C28" s="28" t="s">
        <v>34</v>
      </c>
      <c r="D28" s="29">
        <v>72000</v>
      </c>
      <c r="E28" s="29">
        <v>169287.79</v>
      </c>
      <c r="F28" s="29">
        <v>241287.79</v>
      </c>
      <c r="G28" s="29">
        <v>241287.79</v>
      </c>
      <c r="H28" s="29">
        <v>241287.79</v>
      </c>
      <c r="I28" s="29">
        <v>241287.79</v>
      </c>
      <c r="J28" s="29">
        <v>241287.79</v>
      </c>
      <c r="K28" s="30">
        <v>0</v>
      </c>
      <c r="L28" s="1"/>
    </row>
    <row r="29" spans="1:12" s="2" customFormat="1" ht="12.75" x14ac:dyDescent="0.2">
      <c r="A29" s="1"/>
      <c r="B29" s="27">
        <v>3500</v>
      </c>
      <c r="C29" s="28" t="s">
        <v>35</v>
      </c>
      <c r="D29" s="29">
        <v>798000</v>
      </c>
      <c r="E29" s="29">
        <v>2459938.54</v>
      </c>
      <c r="F29" s="29">
        <v>3257938.54</v>
      </c>
      <c r="G29" s="29">
        <v>3257938.54</v>
      </c>
      <c r="H29" s="29">
        <v>3257938.54</v>
      </c>
      <c r="I29" s="29">
        <v>3257938.54</v>
      </c>
      <c r="J29" s="29">
        <v>3257938.54</v>
      </c>
      <c r="K29" s="30">
        <v>0</v>
      </c>
      <c r="L29" s="1"/>
    </row>
    <row r="30" spans="1:12" s="2" customFormat="1" ht="12.75" x14ac:dyDescent="0.2">
      <c r="A30" s="1"/>
      <c r="B30" s="27">
        <v>3600</v>
      </c>
      <c r="C30" s="28" t="s">
        <v>36</v>
      </c>
      <c r="D30" s="29">
        <v>680000</v>
      </c>
      <c r="E30" s="29">
        <v>193673.34</v>
      </c>
      <c r="F30" s="29">
        <v>873673.34</v>
      </c>
      <c r="G30" s="29">
        <v>873673.34</v>
      </c>
      <c r="H30" s="29">
        <v>873673.34</v>
      </c>
      <c r="I30" s="29">
        <v>873673.34</v>
      </c>
      <c r="J30" s="29">
        <v>873673.34</v>
      </c>
      <c r="K30" s="30">
        <v>0</v>
      </c>
      <c r="L30" s="1"/>
    </row>
    <row r="31" spans="1:12" s="2" customFormat="1" ht="12.75" x14ac:dyDescent="0.2">
      <c r="A31" s="1"/>
      <c r="B31" s="27">
        <v>3700</v>
      </c>
      <c r="C31" s="28" t="s">
        <v>37</v>
      </c>
      <c r="D31" s="29">
        <v>2505800</v>
      </c>
      <c r="E31" s="29">
        <v>33722.410000000003</v>
      </c>
      <c r="F31" s="29">
        <v>2539522.41</v>
      </c>
      <c r="G31" s="29">
        <v>2539522.41</v>
      </c>
      <c r="H31" s="29">
        <v>2539522.41</v>
      </c>
      <c r="I31" s="29">
        <v>2539522.41</v>
      </c>
      <c r="J31" s="29">
        <v>2539522.41</v>
      </c>
      <c r="K31" s="30">
        <v>0</v>
      </c>
      <c r="L31" s="1"/>
    </row>
    <row r="32" spans="1:12" s="2" customFormat="1" ht="12.75" x14ac:dyDescent="0.2">
      <c r="A32" s="1"/>
      <c r="B32" s="27">
        <v>3800</v>
      </c>
      <c r="C32" s="28" t="s">
        <v>38</v>
      </c>
      <c r="D32" s="29">
        <v>1225456.8</v>
      </c>
      <c r="E32" s="29">
        <v>132256.74</v>
      </c>
      <c r="F32" s="29">
        <v>1357713.54</v>
      </c>
      <c r="G32" s="29">
        <v>1357713.54</v>
      </c>
      <c r="H32" s="29">
        <v>1357713.54</v>
      </c>
      <c r="I32" s="29">
        <v>1357713.54</v>
      </c>
      <c r="J32" s="29">
        <v>1357713.54</v>
      </c>
      <c r="K32" s="30">
        <v>0</v>
      </c>
      <c r="L32" s="1"/>
    </row>
    <row r="33" spans="1:13" s="2" customFormat="1" ht="12.75" x14ac:dyDescent="0.2">
      <c r="A33" s="1"/>
      <c r="B33" s="27">
        <v>3900</v>
      </c>
      <c r="C33" s="28" t="s">
        <v>39</v>
      </c>
      <c r="D33" s="29">
        <v>475415.12</v>
      </c>
      <c r="E33" s="29">
        <v>70076.929999999993</v>
      </c>
      <c r="F33" s="29">
        <v>545492.05000000005</v>
      </c>
      <c r="G33" s="29">
        <v>545492.05000000005</v>
      </c>
      <c r="H33" s="29">
        <v>545492.05000000005</v>
      </c>
      <c r="I33" s="29">
        <v>545492.05000000005</v>
      </c>
      <c r="J33" s="29">
        <v>545492.05000000005</v>
      </c>
      <c r="K33" s="30">
        <v>0</v>
      </c>
      <c r="L33" s="1"/>
      <c r="M33" s="36"/>
    </row>
    <row r="34" spans="1:13" s="2" customFormat="1" ht="12.75" x14ac:dyDescent="0.2">
      <c r="A34" s="1"/>
      <c r="B34" s="32" t="s">
        <v>40</v>
      </c>
      <c r="C34" s="33"/>
      <c r="D34" s="34">
        <f>SUM(D35:D37)</f>
        <v>86448000</v>
      </c>
      <c r="E34" s="34">
        <f t="shared" ref="E34:K34" si="3">SUM(E35:E37)</f>
        <v>14863100.9</v>
      </c>
      <c r="F34" s="34">
        <f t="shared" si="3"/>
        <v>101311100.90000001</v>
      </c>
      <c r="G34" s="34">
        <f t="shared" si="3"/>
        <v>101311100.90000001</v>
      </c>
      <c r="H34" s="34">
        <f t="shared" si="3"/>
        <v>101311100.90000001</v>
      </c>
      <c r="I34" s="34">
        <f t="shared" si="3"/>
        <v>101311100.90000001</v>
      </c>
      <c r="J34" s="34">
        <f t="shared" si="3"/>
        <v>101311100.90000001</v>
      </c>
      <c r="K34" s="35">
        <f t="shared" si="3"/>
        <v>0</v>
      </c>
      <c r="L34" s="1"/>
    </row>
    <row r="35" spans="1:13" s="2" customFormat="1" ht="12.75" x14ac:dyDescent="0.2">
      <c r="A35" s="1"/>
      <c r="B35" s="27">
        <v>4200</v>
      </c>
      <c r="C35" s="28" t="s">
        <v>41</v>
      </c>
      <c r="D35" s="29">
        <v>30200000</v>
      </c>
      <c r="E35" s="29">
        <v>13821770.210000001</v>
      </c>
      <c r="F35" s="29">
        <v>44021770.210000001</v>
      </c>
      <c r="G35" s="29">
        <v>44021770.210000001</v>
      </c>
      <c r="H35" s="29">
        <v>44021770.210000001</v>
      </c>
      <c r="I35" s="29">
        <v>44021770.210000001</v>
      </c>
      <c r="J35" s="29">
        <v>44021770.210000001</v>
      </c>
      <c r="K35" s="30">
        <v>0</v>
      </c>
      <c r="L35" s="1"/>
    </row>
    <row r="36" spans="1:13" s="2" customFormat="1" ht="12.75" x14ac:dyDescent="0.2">
      <c r="A36" s="1"/>
      <c r="B36" s="27">
        <v>4300</v>
      </c>
      <c r="C36" s="28" t="s">
        <v>42</v>
      </c>
      <c r="D36" s="29">
        <v>500000</v>
      </c>
      <c r="E36" s="29">
        <v>-500000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0">
        <v>0</v>
      </c>
      <c r="L36" s="1"/>
    </row>
    <row r="37" spans="1:13" s="2" customFormat="1" ht="12.75" x14ac:dyDescent="0.2">
      <c r="A37" s="1"/>
      <c r="B37" s="27">
        <v>4400</v>
      </c>
      <c r="C37" s="28" t="s">
        <v>43</v>
      </c>
      <c r="D37" s="29">
        <v>55748000</v>
      </c>
      <c r="E37" s="29">
        <v>1541330.69</v>
      </c>
      <c r="F37" s="29">
        <v>57289330.689999998</v>
      </c>
      <c r="G37" s="29">
        <v>57289330.689999998</v>
      </c>
      <c r="H37" s="29">
        <v>57289330.689999998</v>
      </c>
      <c r="I37" s="29">
        <v>57289330.689999998</v>
      </c>
      <c r="J37" s="29">
        <v>57289330.689999998</v>
      </c>
      <c r="K37" s="30">
        <v>0</v>
      </c>
      <c r="L37" s="1"/>
    </row>
    <row r="38" spans="1:13" s="2" customFormat="1" ht="12.75" x14ac:dyDescent="0.2">
      <c r="A38" s="1"/>
      <c r="B38" s="32" t="s">
        <v>44</v>
      </c>
      <c r="C38" s="33"/>
      <c r="D38" s="37">
        <f>SUM(D39:D41)</f>
        <v>258398</v>
      </c>
      <c r="E38" s="37">
        <f>SUM(E39:E41)</f>
        <v>59430.760000000009</v>
      </c>
      <c r="F38" s="37">
        <f>SUM(F39:F41)</f>
        <v>317828.75999999995</v>
      </c>
      <c r="G38" s="37"/>
      <c r="H38" s="37">
        <f>SUM(H39:H41)</f>
        <v>317828.75999999995</v>
      </c>
      <c r="I38" s="37">
        <f>SUM(I39:I41)</f>
        <v>317828.75999999995</v>
      </c>
      <c r="J38" s="37">
        <f>SUM(J39:J41)</f>
        <v>317828.75999999995</v>
      </c>
      <c r="K38" s="38">
        <f>SUM(K39:K41)</f>
        <v>0</v>
      </c>
      <c r="L38" s="1"/>
    </row>
    <row r="39" spans="1:13" s="2" customFormat="1" ht="12.75" x14ac:dyDescent="0.2">
      <c r="A39" s="1"/>
      <c r="B39" s="27">
        <v>5100</v>
      </c>
      <c r="C39" s="28" t="s">
        <v>45</v>
      </c>
      <c r="D39" s="29">
        <v>213398</v>
      </c>
      <c r="E39" s="29">
        <v>95580.160000000003</v>
      </c>
      <c r="F39" s="29">
        <v>308978.15999999997</v>
      </c>
      <c r="G39" s="29">
        <v>308978.15999999997</v>
      </c>
      <c r="H39" s="29">
        <v>308978.15999999997</v>
      </c>
      <c r="I39" s="29">
        <v>308978.15999999997</v>
      </c>
      <c r="J39" s="29">
        <v>308978.15999999997</v>
      </c>
      <c r="K39" s="30">
        <v>0</v>
      </c>
      <c r="L39" s="1"/>
    </row>
    <row r="40" spans="1:13" s="2" customFormat="1" ht="12.75" x14ac:dyDescent="0.2">
      <c r="A40" s="1"/>
      <c r="B40" s="27">
        <v>5200</v>
      </c>
      <c r="C40" s="28" t="s">
        <v>46</v>
      </c>
      <c r="D40" s="29">
        <v>45000</v>
      </c>
      <c r="E40" s="29">
        <v>-38218.769999999997</v>
      </c>
      <c r="F40" s="29">
        <v>6781.23</v>
      </c>
      <c r="G40" s="29">
        <v>6781.23</v>
      </c>
      <c r="H40" s="29">
        <v>6781.23</v>
      </c>
      <c r="I40" s="29">
        <v>6781.23</v>
      </c>
      <c r="J40" s="29">
        <v>6781.23</v>
      </c>
      <c r="K40" s="30">
        <v>0</v>
      </c>
      <c r="L40" s="1"/>
    </row>
    <row r="41" spans="1:13" s="2" customFormat="1" ht="12.75" x14ac:dyDescent="0.2">
      <c r="A41" s="1"/>
      <c r="B41" s="39">
        <v>5600</v>
      </c>
      <c r="C41" s="40" t="s">
        <v>47</v>
      </c>
      <c r="D41" s="41">
        <v>0</v>
      </c>
      <c r="E41" s="42">
        <v>2069.37</v>
      </c>
      <c r="F41" s="42">
        <v>2069.37</v>
      </c>
      <c r="G41" s="42">
        <v>2069.37</v>
      </c>
      <c r="H41" s="42">
        <v>2069.37</v>
      </c>
      <c r="I41" s="42">
        <v>2069.37</v>
      </c>
      <c r="J41" s="42">
        <v>2069.37</v>
      </c>
      <c r="K41" s="30">
        <v>0</v>
      </c>
      <c r="L41" s="1"/>
    </row>
    <row r="42" spans="1:13" s="49" customFormat="1" ht="12.75" x14ac:dyDescent="0.2">
      <c r="A42" s="43"/>
      <c r="B42" s="44"/>
      <c r="C42" s="45" t="s">
        <v>48</v>
      </c>
      <c r="D42" s="46">
        <f>+D10+D17+D24+D34+D38</f>
        <v>116200534.03999999</v>
      </c>
      <c r="E42" s="46">
        <f t="shared" ref="E42:K42" si="4">+E10+E17+E24+E34+E38</f>
        <v>16510260.35</v>
      </c>
      <c r="F42" s="46">
        <f t="shared" si="4"/>
        <v>132710794.39000002</v>
      </c>
      <c r="G42" s="46">
        <f t="shared" si="4"/>
        <v>132392965.63000001</v>
      </c>
      <c r="H42" s="47">
        <f t="shared" si="4"/>
        <v>132710794.39000002</v>
      </c>
      <c r="I42" s="46">
        <f>+I10+I17+I24+I34+I38</f>
        <v>132710794.39000002</v>
      </c>
      <c r="J42" s="46">
        <f t="shared" si="4"/>
        <v>132710794.39000002</v>
      </c>
      <c r="K42" s="48">
        <f t="shared" si="4"/>
        <v>0</v>
      </c>
      <c r="L42" s="43"/>
    </row>
    <row r="43" spans="1:13" s="2" customFormat="1" ht="2.25" customHeight="1" x14ac:dyDescent="0.2">
      <c r="A43" s="1"/>
      <c r="B43" s="27"/>
      <c r="C43" s="50"/>
      <c r="D43" s="50"/>
      <c r="E43" s="50"/>
      <c r="F43" s="50"/>
      <c r="G43" s="50"/>
      <c r="H43" s="50"/>
      <c r="I43" s="50"/>
      <c r="J43" s="50"/>
      <c r="K43" s="30"/>
      <c r="L43" s="1"/>
    </row>
    <row r="44" spans="1:13" s="2" customFormat="1" ht="12.75" x14ac:dyDescent="0.2">
      <c r="A44" s="1"/>
      <c r="B44" s="9" t="s">
        <v>49</v>
      </c>
      <c r="C44" s="50"/>
      <c r="D44" s="50"/>
      <c r="E44" s="50"/>
      <c r="F44" s="51"/>
      <c r="G44" s="51"/>
      <c r="H44" s="51"/>
      <c r="I44" s="51"/>
      <c r="J44" s="51"/>
      <c r="K44" s="52"/>
      <c r="L44" s="1"/>
    </row>
    <row r="45" spans="1:13" s="2" customFormat="1" ht="12.75" x14ac:dyDescent="0.2">
      <c r="A45" s="1"/>
      <c r="B45" s="27"/>
      <c r="C45" s="50"/>
      <c r="D45" s="50"/>
      <c r="E45" s="50"/>
      <c r="F45" s="50"/>
      <c r="G45" s="50"/>
      <c r="H45" s="50"/>
      <c r="I45" s="50"/>
      <c r="J45" s="50"/>
      <c r="K45" s="30"/>
      <c r="L45" s="1"/>
    </row>
    <row r="46" spans="1:13" s="2" customFormat="1" ht="12.75" x14ac:dyDescent="0.2">
      <c r="A46" s="1"/>
      <c r="B46" s="27"/>
      <c r="C46" s="50"/>
      <c r="D46" s="51" t="str">
        <f>IF(D43='[1]11.CAdmon'!D38," ","ERROR")</f>
        <v xml:space="preserve"> </v>
      </c>
      <c r="E46" s="53"/>
      <c r="F46" s="51" t="str">
        <f>IF(F43='[1]11.CAdmon'!F38," ","ERROR")</f>
        <v xml:space="preserve"> </v>
      </c>
      <c r="G46" s="51"/>
      <c r="H46" s="51" t="str">
        <f>IF(H43='[1]11.CAdmon'!H38," ","ERROR")</f>
        <v xml:space="preserve"> </v>
      </c>
      <c r="I46" s="51"/>
      <c r="J46" s="51" t="str">
        <f>IF(J43='[1]11.CAdmon'!J38," ","ERROR")</f>
        <v xml:space="preserve"> </v>
      </c>
      <c r="K46" s="52" t="str">
        <f>IF(K43='[1]11.CAdmon'!K38," ","ERROR")</f>
        <v xml:space="preserve"> </v>
      </c>
      <c r="L46" s="1"/>
    </row>
    <row r="47" spans="1:13" s="2" customFormat="1" ht="12.75" x14ac:dyDescent="0.2">
      <c r="A47" s="1"/>
      <c r="B47" s="27"/>
      <c r="C47" s="54"/>
      <c r="D47" s="50"/>
      <c r="E47" s="50"/>
      <c r="F47" s="50"/>
      <c r="G47" s="50"/>
      <c r="H47" s="50"/>
      <c r="I47" s="50"/>
      <c r="J47" s="50"/>
      <c r="K47" s="30"/>
      <c r="L47" s="1"/>
    </row>
    <row r="48" spans="1:13" s="2" customFormat="1" ht="12.75" customHeight="1" x14ac:dyDescent="0.2">
      <c r="A48" s="1"/>
      <c r="B48" s="27"/>
      <c r="C48" s="55" t="s">
        <v>50</v>
      </c>
      <c r="D48" s="55"/>
      <c r="E48" s="56"/>
      <c r="F48" s="57" t="s">
        <v>51</v>
      </c>
      <c r="G48" s="57"/>
      <c r="H48" s="57"/>
      <c r="I48" s="57"/>
      <c r="J48" s="57"/>
      <c r="K48" s="58"/>
      <c r="L48" s="1"/>
    </row>
    <row r="49" spans="1:12" s="2" customFormat="1" ht="12" customHeight="1" x14ac:dyDescent="0.2">
      <c r="A49" s="1"/>
      <c r="B49" s="27"/>
      <c r="C49" s="59" t="s">
        <v>52</v>
      </c>
      <c r="D49" s="59"/>
      <c r="E49" s="50"/>
      <c r="F49" s="60" t="s">
        <v>53</v>
      </c>
      <c r="G49" s="60"/>
      <c r="H49" s="60"/>
      <c r="I49" s="60"/>
      <c r="J49" s="60"/>
      <c r="K49" s="61"/>
      <c r="L49" s="1"/>
    </row>
    <row r="50" spans="1:12" s="2" customFormat="1" ht="13.5" thickBot="1" x14ac:dyDescent="0.25">
      <c r="A50" s="1"/>
      <c r="B50" s="62"/>
      <c r="C50" s="63"/>
      <c r="D50" s="63"/>
      <c r="E50" s="63"/>
      <c r="F50" s="63"/>
      <c r="G50" s="63"/>
      <c r="H50" s="63"/>
      <c r="I50" s="63"/>
      <c r="J50" s="63"/>
      <c r="K50" s="64"/>
      <c r="L50" s="1"/>
    </row>
    <row r="51" spans="1:12" s="2" customFormat="1" ht="12.75" x14ac:dyDescent="0.2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1"/>
    </row>
    <row r="52" spans="1:12" s="2" customFormat="1" ht="12.75" x14ac:dyDescent="0.2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1"/>
    </row>
    <row r="53" spans="1:12" s="2" customFormat="1" ht="12" x14ac:dyDescent="0.2">
      <c r="A53" s="1"/>
      <c r="L53" s="1"/>
    </row>
  </sheetData>
  <mergeCells count="14">
    <mergeCell ref="C49:D49"/>
    <mergeCell ref="F49:K49"/>
    <mergeCell ref="B17:C17"/>
    <mergeCell ref="B24:C24"/>
    <mergeCell ref="B34:C34"/>
    <mergeCell ref="B38:C38"/>
    <mergeCell ref="C48:D48"/>
    <mergeCell ref="F48:K48"/>
    <mergeCell ref="B2:K2"/>
    <mergeCell ref="B3:K3"/>
    <mergeCell ref="B7:C9"/>
    <mergeCell ref="D7:J7"/>
    <mergeCell ref="K7:K8"/>
    <mergeCell ref="B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 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2019-02-07T22:18:01Z</dcterms:created>
  <dcterms:modified xsi:type="dcterms:W3CDTF">2019-02-07T22:18:31Z</dcterms:modified>
</cp:coreProperties>
</file>