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7BA351E1-4A3D-474B-BADF-0E80978823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F24" i="1" l="1"/>
  <c r="F22" i="1"/>
  <c r="F21" i="1"/>
  <c r="F19" i="1"/>
  <c r="F18" i="1"/>
  <c r="F11" i="1"/>
  <c r="F10" i="1"/>
  <c r="F9" i="1"/>
  <c r="F8" i="1"/>
  <c r="F7" i="1"/>
  <c r="D6" i="1" l="1"/>
  <c r="G23" i="1" l="1"/>
  <c r="G22" i="1"/>
  <c r="G21" i="1"/>
  <c r="G19" i="1"/>
  <c r="G18" i="1"/>
  <c r="G17" i="1"/>
  <c r="G13" i="1"/>
  <c r="G10" i="1"/>
  <c r="G9" i="1"/>
  <c r="G8" i="1"/>
  <c r="G7" i="1"/>
  <c r="G24" i="1"/>
  <c r="G20" i="1"/>
  <c r="G16" i="1"/>
  <c r="G12" i="1"/>
  <c r="G11" i="1"/>
  <c r="E15" i="1"/>
  <c r="D15" i="1"/>
  <c r="C15" i="1"/>
  <c r="E6" i="1"/>
  <c r="C6" i="1"/>
  <c r="D4" i="1" l="1"/>
  <c r="F15" i="1"/>
  <c r="E4" i="1"/>
  <c r="G6" i="1"/>
  <c r="G15" i="1"/>
  <c r="F6" i="1"/>
  <c r="C4" i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<sst xmlns="http://schemas.openxmlformats.org/spreadsheetml/2006/main" count="33" uniqueCount="33">
  <si>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</si>
  <si>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</si>
  <si>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</si>
  <si>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</si>
  <si>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</si>
  <si>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</si>
  <si>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</si>
  <si>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</si>
  <si>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</si>
  <si>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</si>
  <si>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</si>
  <si>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</si>
  <si>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</si>
  <si>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</si>
  <si>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</si>
  <si>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</si>
  <si>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</si>
  <si>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</si>
  <si>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</si>
  <si>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</si>
  <si>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</si>
  <si>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</si>
  <si>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</si>
  <si>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</si>
  <si>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</si>
  <si>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</si>
  <si>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</si>
  <si>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</si>
  <si>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</si>
  <si>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</si>
  <si>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 xml:space="preserve">                           ____________________________________________</t>
  </si>
  <si>
    <t xml:space="preserve">             ________________________________________</t>
  </si>
  <si>
    <t>Parque Agro Tecnológico Xonotli S.A. de C.V.
Estado Analítico del Activo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</si>
</sst>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Fill="1" applyBorder="1" applyAlignment="1">
      <alignment vertical="top" wrapText="1"/>
    </xf>
    <xf numFmtId="0" fontId="4" fillId="0" borderId="3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4" fillId="0" borderId="0" xfId="8" applyFont="1" applyFill="1" applyBorder="1" applyAlignment="1">
      <alignment horizontal="left" vertical="top" wrapText="1"/>
    </xf>
    <xf numFmtId="0" fontId="3" fillId="2" borderId="6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0" fontId="4" fillId="0" borderId="10" xfId="8" applyNumberFormat="1" applyFont="1" applyFill="1" applyBorder="1" applyAlignment="1">
      <alignment horizontal="center" vertical="center" wrapText="1"/>
    </xf>
    <xf numFmtId="0" fontId="4" fillId="0" borderId="10" xfId="8" quotePrefix="1" applyNumberFormat="1" applyFont="1" applyFill="1" applyBorder="1" applyAlignment="1">
      <alignment horizontal="center" vertical="center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3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7" fillId="0" borderId="0" xfId="8" applyFont="1" applyFill="1" applyBorder="1" applyAlignment="1">
      <alignment vertical="top" wrapText="1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4" fontId="0" fillId="0" borderId="0" xfId="0" applyNumberFormat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showGridLines="0" tabSelected="1" zoomScaleNormal="100" workbookViewId="0">
      <selection activeCell="G24" sqref="G2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8" ht="39.950000000000003" customHeight="1" x14ac:dyDescent="0.2">
      <c r="A1" s="23" t="s">
        <v>32</v>
      </c>
      <c r="B1" s="24"/>
      <c r="C1" s="24"/>
      <c r="D1" s="24"/>
      <c r="E1" s="24"/>
      <c r="F1" s="24"/>
      <c r="G1" s="25"/>
    </row>
    <row r="2" spans="1:8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8" x14ac:dyDescent="0.2">
      <c r="A3" s="4"/>
      <c r="B3" s="5"/>
      <c r="C3" s="11"/>
      <c r="D3" s="11"/>
      <c r="E3" s="11"/>
      <c r="F3" s="11"/>
      <c r="G3" s="12"/>
    </row>
    <row r="4" spans="1:8" x14ac:dyDescent="0.2">
      <c r="A4" s="15" t="s">
        <v>0</v>
      </c>
      <c r="B4" s="2"/>
      <c r="C4" s="13">
        <f>+C6+C15</f>
        <v>76867459.370000005</v>
      </c>
      <c r="D4" s="13">
        <f>+D6+D15</f>
        <v>25610221.369999997</v>
      </c>
      <c r="E4" s="13">
        <f>+E6+E15</f>
        <v>28293785.469999999</v>
      </c>
      <c r="F4" s="13">
        <f>+C4+D4-E4</f>
        <v>74183895.270000011</v>
      </c>
      <c r="G4" s="13">
        <f>+G6+G15</f>
        <v>-2683564.0999999968</v>
      </c>
    </row>
    <row r="5" spans="1:8" x14ac:dyDescent="0.2">
      <c r="A5" s="15"/>
      <c r="B5" s="2"/>
      <c r="C5" s="13"/>
      <c r="D5" s="13"/>
      <c r="E5" s="13"/>
      <c r="F5" s="13"/>
      <c r="G5" s="13"/>
    </row>
    <row r="6" spans="1:8" x14ac:dyDescent="0.2">
      <c r="A6" s="3">
        <v>1100</v>
      </c>
      <c r="B6" s="17" t="s">
        <v>8</v>
      </c>
      <c r="C6" s="13">
        <f>SUM(C7:C13)</f>
        <v>23477388.700000003</v>
      </c>
      <c r="D6" s="13">
        <f>SUM(D7:D13)</f>
        <v>23905997.219999999</v>
      </c>
      <c r="E6" s="13">
        <f>SUM(E7:E13)</f>
        <v>25935673.550000001</v>
      </c>
      <c r="F6" s="13">
        <f t="shared" ref="F6:F11" si="0">+C6+D6-E6</f>
        <v>21447712.370000001</v>
      </c>
      <c r="G6" s="13">
        <f>SUM(G7:G13)</f>
        <v>-2029676.3299999984</v>
      </c>
    </row>
    <row r="7" spans="1:8" x14ac:dyDescent="0.2">
      <c r="A7" s="3">
        <v>1110</v>
      </c>
      <c r="B7" s="7" t="s">
        <v>9</v>
      </c>
      <c r="C7" s="18">
        <v>11909583.66</v>
      </c>
      <c r="D7" s="18">
        <v>11527010.710000001</v>
      </c>
      <c r="E7" s="18">
        <v>12283067.09</v>
      </c>
      <c r="F7" s="18">
        <f t="shared" si="0"/>
        <v>11153527.280000001</v>
      </c>
      <c r="G7" s="18">
        <f>F7-C7</f>
        <v>-756056.37999999896</v>
      </c>
    </row>
    <row r="8" spans="1:8" x14ac:dyDescent="0.2">
      <c r="A8" s="3">
        <v>1120</v>
      </c>
      <c r="B8" s="7" t="s">
        <v>10</v>
      </c>
      <c r="C8" s="18">
        <v>5249548.1500000004</v>
      </c>
      <c r="D8" s="18">
        <v>9739559.8300000001</v>
      </c>
      <c r="E8" s="18">
        <v>10798545.59</v>
      </c>
      <c r="F8" s="18">
        <f t="shared" si="0"/>
        <v>4190562.3900000006</v>
      </c>
      <c r="G8" s="18">
        <f t="shared" ref="G8:G13" si="1">F8-C8</f>
        <v>-1058985.7599999998</v>
      </c>
    </row>
    <row r="9" spans="1:8" x14ac:dyDescent="0.2">
      <c r="A9" s="3">
        <v>1130</v>
      </c>
      <c r="B9" s="7" t="s">
        <v>11</v>
      </c>
      <c r="C9" s="18">
        <v>10753.46</v>
      </c>
      <c r="D9" s="18">
        <v>3569.62</v>
      </c>
      <c r="E9" s="18">
        <v>1676.17</v>
      </c>
      <c r="F9" s="18">
        <f t="shared" si="0"/>
        <v>12646.909999999998</v>
      </c>
      <c r="G9" s="18">
        <f t="shared" si="1"/>
        <v>1893.4499999999989</v>
      </c>
    </row>
    <row r="10" spans="1:8" x14ac:dyDescent="0.2">
      <c r="A10" s="3">
        <v>1140</v>
      </c>
      <c r="B10" s="7" t="s">
        <v>1</v>
      </c>
      <c r="C10" s="18">
        <v>5417063.6200000001</v>
      </c>
      <c r="D10" s="18">
        <v>2548270.04</v>
      </c>
      <c r="E10" s="18">
        <v>2764797.68</v>
      </c>
      <c r="F10" s="18">
        <f t="shared" si="0"/>
        <v>5200535.9800000004</v>
      </c>
      <c r="G10" s="18">
        <f t="shared" si="1"/>
        <v>-216527.63999999966</v>
      </c>
    </row>
    <row r="11" spans="1:8" x14ac:dyDescent="0.2">
      <c r="A11" s="3">
        <v>1150</v>
      </c>
      <c r="B11" s="7" t="s">
        <v>2</v>
      </c>
      <c r="C11" s="18">
        <v>890439.81</v>
      </c>
      <c r="D11" s="18">
        <v>87587.02</v>
      </c>
      <c r="E11" s="18">
        <v>87587.02</v>
      </c>
      <c r="F11" s="18">
        <f t="shared" si="0"/>
        <v>890439.81</v>
      </c>
      <c r="G11" s="18">
        <f t="shared" si="1"/>
        <v>0</v>
      </c>
    </row>
    <row r="12" spans="1:8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v>0</v>
      </c>
      <c r="G12" s="18">
        <f t="shared" si="1"/>
        <v>0</v>
      </c>
    </row>
    <row r="13" spans="1:8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v>0</v>
      </c>
      <c r="G13" s="18">
        <f t="shared" si="1"/>
        <v>0</v>
      </c>
    </row>
    <row r="14" spans="1:8" x14ac:dyDescent="0.2">
      <c r="A14" s="3"/>
      <c r="B14" s="7"/>
      <c r="C14" s="18"/>
      <c r="D14" s="18"/>
      <c r="E14" s="18"/>
      <c r="F14" s="18"/>
      <c r="G14" s="18"/>
    </row>
    <row r="15" spans="1:8" x14ac:dyDescent="0.2">
      <c r="A15" s="3">
        <v>1200</v>
      </c>
      <c r="B15" s="17" t="s">
        <v>14</v>
      </c>
      <c r="C15" s="13">
        <f>SUM(C16:C24)</f>
        <v>53390070.669999994</v>
      </c>
      <c r="D15" s="13">
        <f>SUM(D16:D24)</f>
        <v>1704224.1500000001</v>
      </c>
      <c r="E15" s="13">
        <f>SUM(E16:E24)</f>
        <v>2358111.92</v>
      </c>
      <c r="F15" s="13">
        <f>+C15+D15-E15</f>
        <v>52736182.899999991</v>
      </c>
      <c r="G15" s="13">
        <f>SUM(G16:G24)</f>
        <v>-653887.76999999862</v>
      </c>
      <c r="H15" s="22"/>
    </row>
    <row r="16" spans="1:8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8">
        <v>0</v>
      </c>
      <c r="G17" s="18">
        <f t="shared" si="2"/>
        <v>0</v>
      </c>
    </row>
    <row r="18" spans="1:7" x14ac:dyDescent="0.2">
      <c r="A18" s="3">
        <v>1230</v>
      </c>
      <c r="B18" s="7" t="s">
        <v>17</v>
      </c>
      <c r="C18" s="19">
        <v>32440265.18</v>
      </c>
      <c r="D18" s="19">
        <v>0</v>
      </c>
      <c r="E18" s="19">
        <v>0</v>
      </c>
      <c r="F18" s="18">
        <f>+C18+D18-E18</f>
        <v>32440265.18</v>
      </c>
      <c r="G18" s="18">
        <f t="shared" si="2"/>
        <v>0</v>
      </c>
    </row>
    <row r="19" spans="1:7" x14ac:dyDescent="0.2">
      <c r="A19" s="3">
        <v>1240</v>
      </c>
      <c r="B19" s="7" t="s">
        <v>18</v>
      </c>
      <c r="C19" s="18">
        <v>15759055.119999999</v>
      </c>
      <c r="D19" s="18">
        <v>100142</v>
      </c>
      <c r="E19" s="18">
        <v>0</v>
      </c>
      <c r="F19" s="18">
        <f>+C19+D19-E19</f>
        <v>15859197.119999999</v>
      </c>
      <c r="G19" s="18">
        <f t="shared" si="2"/>
        <v>100142</v>
      </c>
    </row>
    <row r="20" spans="1:7" x14ac:dyDescent="0.2">
      <c r="A20" s="3">
        <v>1250</v>
      </c>
      <c r="B20" s="7" t="s">
        <v>19</v>
      </c>
      <c r="C20" s="18">
        <v>12547998</v>
      </c>
      <c r="D20" s="18">
        <v>0</v>
      </c>
      <c r="E20" s="18">
        <v>0</v>
      </c>
      <c r="F20" s="18">
        <v>12547998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-16112875.169999998</v>
      </c>
      <c r="D21" s="18">
        <v>0</v>
      </c>
      <c r="E21" s="18">
        <v>1207419.54</v>
      </c>
      <c r="F21" s="18">
        <f>+C21+D21-E21</f>
        <v>-17320294.709999997</v>
      </c>
      <c r="G21" s="18">
        <f t="shared" si="2"/>
        <v>-1207419.5399999991</v>
      </c>
    </row>
    <row r="22" spans="1:7" x14ac:dyDescent="0.2">
      <c r="A22" s="3">
        <v>1270</v>
      </c>
      <c r="B22" s="7" t="s">
        <v>21</v>
      </c>
      <c r="C22" s="18">
        <v>6457691.4199999999</v>
      </c>
      <c r="D22" s="18">
        <v>489146.83</v>
      </c>
      <c r="E22" s="18">
        <v>0</v>
      </c>
      <c r="F22" s="18">
        <f>+C22+D22-E22</f>
        <v>6946838.25</v>
      </c>
      <c r="G22" s="18">
        <f t="shared" si="2"/>
        <v>489146.83000000007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2297936.12</v>
      </c>
      <c r="D24" s="18">
        <v>1114935.32</v>
      </c>
      <c r="E24" s="18">
        <v>1150692.3799999999</v>
      </c>
      <c r="F24" s="18">
        <f>+C24+D24-E24</f>
        <v>2262179.0600000005</v>
      </c>
      <c r="G24" s="18">
        <f t="shared" si="2"/>
        <v>-35757.05999999959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7" spans="1:7" x14ac:dyDescent="0.2">
      <c r="B27" s="21" t="s">
        <v>25</v>
      </c>
    </row>
    <row r="30" spans="1:7" x14ac:dyDescent="0.2">
      <c r="B30" s="1" t="s">
        <v>30</v>
      </c>
      <c r="D30" s="27" t="s">
        <v>31</v>
      </c>
      <c r="E30" s="27"/>
      <c r="F30" s="27"/>
    </row>
    <row r="31" spans="1:7" x14ac:dyDescent="0.2">
      <c r="B31" s="20" t="s">
        <v>26</v>
      </c>
      <c r="D31" s="26" t="s">
        <v>28</v>
      </c>
      <c r="E31" s="26"/>
      <c r="F31" s="26"/>
    </row>
    <row r="32" spans="1:7" x14ac:dyDescent="0.2">
      <c r="B32" s="20" t="s">
        <v>27</v>
      </c>
      <c r="D32" s="26" t="s">
        <v>29</v>
      </c>
      <c r="E32" s="26"/>
      <c r="F32" s="26"/>
    </row>
    <row r="33" spans="4:6" x14ac:dyDescent="0.2">
      <c r="D33" s="26"/>
      <c r="E33" s="26"/>
      <c r="F33" s="26"/>
    </row>
  </sheetData>
  <sheetProtection formatCells="0" formatColumns="0" formatRows="0" autoFilter="0"/>
  <mergeCells count="5">
    <mergeCell ref="A1:G1"/>
    <mergeCell ref="D31:F31"/>
    <mergeCell ref="D32:F32"/>
    <mergeCell ref="D33:F33"/>
    <mergeCell ref="D30:F30"/>
  </mergeCells>
  <pageMargins left="0.9055118110236221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2021-04-30T16:10:05Z</cp:lastPrinted>
  <dcterms:created xsi:type="dcterms:W3CDTF">2014-02-09T04:04:15Z</dcterms:created>
  <dcterms:modified xsi:type="dcterms:W3CDTF">2021-09-13T15:14:26Z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