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275" windowHeight="594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ENTE_PUBLICO_A">'[1]Info General'!$C$7</definedName>
    <definedName name="GASTO_E_FIN_01">'Hoja1'!$B$28</definedName>
    <definedName name="GASTO_E_FIN_02">'Hoja1'!$C$28</definedName>
    <definedName name="GASTO_E_FIN_03">'Hoja1'!$D$28</definedName>
    <definedName name="GASTO_E_FIN_04">'Hoja1'!$E$28</definedName>
    <definedName name="GASTO_E_FIN_05">'Hoja1'!$F$28</definedName>
    <definedName name="GASTO_E_FIN_06">'Hoja1'!$G$28</definedName>
    <definedName name="GASTO_E_T1">'Hoja1'!$B$19</definedName>
    <definedName name="GASTO_E_T2">'Hoja1'!$C$19</definedName>
    <definedName name="GASTO_E_T3">'Hoja1'!$D$19</definedName>
    <definedName name="GASTO_E_T4">'Hoja1'!$E$19</definedName>
    <definedName name="GASTO_E_T5">'Hoja1'!$F$19</definedName>
    <definedName name="GASTO_E_T6">'Hoja1'!$G$19</definedName>
    <definedName name="GASTO_NE_FIN_01">'Hoja1'!$B$18</definedName>
    <definedName name="GASTO_NE_FIN_02">'Hoja1'!$C$18</definedName>
    <definedName name="GASTO_NE_FIN_03">'Hoja1'!$D$18</definedName>
    <definedName name="GASTO_NE_FIN_04">'Hoja1'!$E$18</definedName>
    <definedName name="GASTO_NE_FIN_05">'Hoja1'!$F$18</definedName>
    <definedName name="GASTO_NE_FIN_06">'Hoja1'!$G$18</definedName>
    <definedName name="GASTO_NE_T1">'Hoja1'!$B$9</definedName>
    <definedName name="GASTO_NE_T2">'Hoja1'!$C$9</definedName>
    <definedName name="GASTO_NE_T3">'Hoja1'!$D$9</definedName>
    <definedName name="GASTO_NE_T4">'Hoja1'!$E$9</definedName>
    <definedName name="GASTO_NE_T5">'Hoja1'!$F$9</definedName>
    <definedName name="GASTO_NE_T6">'Hoja1'!$G$9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<sst xmlns="http://schemas.openxmlformats.org/spreadsheetml/2006/main" count="33" uniqueCount="24">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</sst>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5" fillId="0" borderId="0" xfId="0" applyFont="1" applyBorder="1" applyAlignment="1">
      <alignment horizontal="left" vertical="center" wrapText="1"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34" fillId="33" borderId="11" xfId="0" applyFont="1" applyFill="1" applyBorder="1" applyAlignment="1" applyProtection="1">
      <alignment horizontal="center" vertical="center"/>
      <protection/>
    </xf>
    <xf numFmtId="0" fontId="34" fillId="33" borderId="12" xfId="0" applyFont="1" applyFill="1" applyBorder="1" applyAlignment="1" applyProtection="1">
      <alignment horizontal="center" vertical="center"/>
      <protection/>
    </xf>
    <xf numFmtId="0" fontId="34" fillId="33" borderId="13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3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4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indent="3"/>
    </xf>
    <xf numFmtId="0" fontId="34" fillId="0" borderId="18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left" vertical="center" indent="6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9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4" fillId="0" borderId="21" xfId="0" applyFont="1" applyFill="1" applyBorder="1" applyAlignment="1">
      <alignment horizontal="left" vertical="center" indent="3"/>
    </xf>
    <xf numFmtId="0" fontId="34" fillId="0" borderId="21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ma\Desktop\XONOTLI\Obligaciones\Cuenta%20Publica\FINANZAS\Septiembre%202018\Formatos_Anexo_1_Criterios_LDF%20Septiembre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TECNOLOGICO XONOTLI, SA DE CV, Gobierno del Estado de Guanajuato (a)</v>
          </cell>
        </row>
        <row r="16">
          <cell r="C16" t="str">
            <v>Del 1 de enero al 30 de septiembre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:IV16384"/>
    </sheetView>
  </sheetViews>
  <sheetFormatPr defaultColWidth="0" defaultRowHeight="15" customHeight="1" zeroHeight="1"/>
  <cols>
    <col min="1" max="1" width="59.28125" style="0" customWidth="1"/>
    <col min="2" max="6" width="20.7109375" style="0" customWidth="1"/>
    <col min="7" max="7" width="18.28125" style="0" customWidth="1"/>
    <col min="8" max="16384" width="10.7109375" style="0" hidden="1" customWidth="1"/>
  </cols>
  <sheetData>
    <row r="1" spans="1:7" ht="56.25" customHeight="1">
      <c r="A1" s="1" t="s">
        <v>0</v>
      </c>
      <c r="B1" s="1"/>
      <c r="C1" s="1"/>
      <c r="D1" s="1"/>
      <c r="E1" s="1"/>
      <c r="F1" s="1"/>
      <c r="G1" s="1"/>
    </row>
    <row r="2" spans="1:7" ht="15">
      <c r="A2" s="2" t="str">
        <f>ENTE_PUBLICO_A</f>
        <v>PARQUE AGRO TECNOLOGICO XONOTLI, SA DE CV, Gobierno del Estado de Guanajuato (a)</v>
      </c>
      <c r="B2" s="3"/>
      <c r="C2" s="3"/>
      <c r="D2" s="3"/>
      <c r="E2" s="3"/>
      <c r="F2" s="3"/>
      <c r="G2" s="4"/>
    </row>
    <row r="3" spans="1:7" ht="15">
      <c r="A3" s="5" t="s">
        <v>1</v>
      </c>
      <c r="B3" s="6"/>
      <c r="C3" s="6"/>
      <c r="D3" s="6"/>
      <c r="E3" s="6"/>
      <c r="F3" s="6"/>
      <c r="G3" s="7"/>
    </row>
    <row r="4" spans="1:7" ht="15">
      <c r="A4" s="5" t="s">
        <v>2</v>
      </c>
      <c r="B4" s="6"/>
      <c r="C4" s="6"/>
      <c r="D4" s="6"/>
      <c r="E4" s="6"/>
      <c r="F4" s="6"/>
      <c r="G4" s="7"/>
    </row>
    <row r="5" spans="1:7" ht="15">
      <c r="A5" s="8" t="str">
        <f>TRIMESTRE</f>
        <v>Del 1 de enero al 30 de septiembre de 2018 (b)</v>
      </c>
      <c r="B5" s="9"/>
      <c r="C5" s="9"/>
      <c r="D5" s="9"/>
      <c r="E5" s="9"/>
      <c r="F5" s="9"/>
      <c r="G5" s="10"/>
    </row>
    <row r="6" spans="1:7" ht="15">
      <c r="A6" s="11" t="s">
        <v>3</v>
      </c>
      <c r="B6" s="12"/>
      <c r="C6" s="12"/>
      <c r="D6" s="12"/>
      <c r="E6" s="12"/>
      <c r="F6" s="12"/>
      <c r="G6" s="13"/>
    </row>
    <row r="7" spans="1:7" ht="1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ht="15">
      <c r="A9" s="21" t="s">
        <v>12</v>
      </c>
      <c r="B9" s="22">
        <f>SUM(B10:GASTO_NE_FIN_01)</f>
        <v>66079028.58</v>
      </c>
      <c r="C9" s="22">
        <f>SUM(C10:GASTO_NE_FIN_02)</f>
        <v>0</v>
      </c>
      <c r="D9" s="22">
        <f>SUM(D10:GASTO_NE_FIN_03)</f>
        <v>66079028.58</v>
      </c>
      <c r="E9" s="22">
        <f>SUM(E10:GASTO_NE_FIN_04)</f>
        <v>33923549.78</v>
      </c>
      <c r="F9" s="22">
        <f>SUM(F10:GASTO_NE_FIN_05)</f>
        <v>33923548.78</v>
      </c>
      <c r="G9" s="22">
        <f>SUM(G10:GASTO_NE_FIN_06)</f>
        <v>32155478.799999997</v>
      </c>
    </row>
    <row r="10" spans="1:7" s="26" customFormat="1" ht="15">
      <c r="A10" s="23" t="s">
        <v>13</v>
      </c>
      <c r="B10" s="24">
        <v>66079028.58</v>
      </c>
      <c r="C10" s="24">
        <v>0</v>
      </c>
      <c r="D10" s="24">
        <f>+B10+C10</f>
        <v>66079028.58</v>
      </c>
      <c r="E10" s="24">
        <v>33923549.78</v>
      </c>
      <c r="F10" s="24">
        <v>33923548.78</v>
      </c>
      <c r="G10" s="25">
        <f>D10-E10</f>
        <v>32155478.799999997</v>
      </c>
    </row>
    <row r="11" spans="1:7" s="26" customFormat="1" ht="15">
      <c r="A11" s="23" t="s">
        <v>14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5">
        <f aca="true" t="shared" si="0" ref="G11:G17">D11-E11</f>
        <v>0</v>
      </c>
    </row>
    <row r="12" spans="1:7" s="26" customFormat="1" ht="15">
      <c r="A12" s="23" t="s">
        <v>15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</row>
    <row r="13" spans="1:7" s="26" customFormat="1" ht="15">
      <c r="A13" s="23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</row>
    <row r="14" spans="1:7" s="26" customFormat="1" ht="15">
      <c r="A14" s="23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</row>
    <row r="15" spans="1:7" s="26" customFormat="1" ht="15">
      <c r="A15" s="23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</row>
    <row r="16" spans="1:7" s="26" customFormat="1" ht="15">
      <c r="A16" s="23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</row>
    <row r="17" spans="1:7" s="26" customFormat="1" ht="15">
      <c r="A17" s="23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</row>
    <row r="18" spans="1:7" ht="15">
      <c r="A18" s="27" t="s">
        <v>21</v>
      </c>
      <c r="B18" s="28"/>
      <c r="C18" s="28"/>
      <c r="D18" s="28"/>
      <c r="E18" s="28"/>
      <c r="F18" s="28"/>
      <c r="G18" s="28"/>
    </row>
    <row r="19" spans="1:7" s="26" customFormat="1" ht="15">
      <c r="A19" s="29" t="s">
        <v>22</v>
      </c>
      <c r="B19" s="30">
        <f>SUM(B20:GASTO_E_FIN_01)</f>
        <v>0</v>
      </c>
      <c r="C19" s="30">
        <f>SUM(C20:GASTO_E_FIN_02)</f>
        <v>0</v>
      </c>
      <c r="D19" s="30">
        <f>SUM(D20:GASTO_E_FIN_03)</f>
        <v>0</v>
      </c>
      <c r="E19" s="30">
        <f>SUM(E20:GASTO_E_FIN_04)</f>
        <v>0</v>
      </c>
      <c r="F19" s="30">
        <f>SUM(F20:GASTO_E_FIN_05)</f>
        <v>0</v>
      </c>
      <c r="G19" s="30">
        <f>SUM(G20:GASTO_E_FIN_06)</f>
        <v>0</v>
      </c>
    </row>
    <row r="20" spans="1:7" s="26" customFormat="1" ht="15">
      <c r="A20" s="23" t="s">
        <v>13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f>D20-E20</f>
        <v>0</v>
      </c>
    </row>
    <row r="21" spans="1:7" s="26" customFormat="1" ht="15">
      <c r="A21" s="23" t="s">
        <v>14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f aca="true" t="shared" si="1" ref="G21:G27">D21-E21</f>
        <v>0</v>
      </c>
    </row>
    <row r="22" spans="1:7" s="26" customFormat="1" ht="15">
      <c r="A22" s="23" t="s">
        <v>15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f t="shared" si="1"/>
        <v>0</v>
      </c>
    </row>
    <row r="23" spans="1:7" s="26" customFormat="1" ht="15">
      <c r="A23" s="23" t="s">
        <v>16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f t="shared" si="1"/>
        <v>0</v>
      </c>
    </row>
    <row r="24" spans="1:7" s="26" customFormat="1" ht="15">
      <c r="A24" s="23" t="s">
        <v>17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f t="shared" si="1"/>
        <v>0</v>
      </c>
    </row>
    <row r="25" spans="1:7" s="26" customFormat="1" ht="15">
      <c r="A25" s="23" t="s">
        <v>18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f t="shared" si="1"/>
        <v>0</v>
      </c>
    </row>
    <row r="26" spans="1:7" s="26" customFormat="1" ht="15">
      <c r="A26" s="23" t="s">
        <v>19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f t="shared" si="1"/>
        <v>0</v>
      </c>
    </row>
    <row r="27" spans="1:7" s="26" customFormat="1" ht="15">
      <c r="A27" s="23" t="s">
        <v>20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f t="shared" si="1"/>
        <v>0</v>
      </c>
    </row>
    <row r="28" spans="1:7" ht="15">
      <c r="A28" s="27" t="s">
        <v>21</v>
      </c>
      <c r="B28" s="28"/>
      <c r="C28" s="28"/>
      <c r="D28" s="28"/>
      <c r="E28" s="28"/>
      <c r="F28" s="28"/>
      <c r="G28" s="28"/>
    </row>
    <row r="29" spans="1:7" ht="15">
      <c r="A29" s="29" t="s">
        <v>23</v>
      </c>
      <c r="B29" s="30">
        <f>GASTO_NE_T1+GASTO_E_T1</f>
        <v>66079028.58</v>
      </c>
      <c r="C29" s="30">
        <f>GASTO_NE_T2+GASTO_E_T2</f>
        <v>0</v>
      </c>
      <c r="D29" s="30">
        <f>GASTO_NE_T3+GASTO_E_T3</f>
        <v>66079028.58</v>
      </c>
      <c r="E29" s="30">
        <f>GASTO_NE_T4+GASTO_E_T4</f>
        <v>33923549.78</v>
      </c>
      <c r="F29" s="30">
        <f>GASTO_NE_T5+GASTO_E_T5</f>
        <v>33923548.78</v>
      </c>
      <c r="G29" s="30">
        <f>GASTO_NE_T6+GASTO_E_T6</f>
        <v>32155478.799999997</v>
      </c>
    </row>
    <row r="30" spans="1:7" ht="15">
      <c r="A30" s="31"/>
      <c r="B30" s="32"/>
      <c r="C30" s="32"/>
      <c r="D30" s="32"/>
      <c r="E30" s="32"/>
      <c r="F30" s="32"/>
      <c r="G30" s="33"/>
    </row>
    <row r="31" ht="15" hidden="1">
      <c r="A31" s="34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2018-10-18T19:37:04Z</dcterms:created>
  <dcterms:modified xsi:type="dcterms:W3CDTF">2018-10-18T19:37:22Z</dcterms:modified>
  <cp:category/>
  <cp:version/>
  <cp:contentType/>
  <cp:contentStatus/>
</cp:coreProperties>
</file>