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D1FD0A6E-D60F-4516-8F3E-D1815FC78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28" i="1" l="1"/>
  <c r="D27" i="1"/>
  <c r="F27" i="1" s="1"/>
  <c r="D20" i="1"/>
  <c r="F13" i="1"/>
  <c r="F11" i="1"/>
  <c r="F9" i="1" s="1"/>
  <c r="C9" i="1"/>
  <c r="C20" i="1" s="1"/>
  <c r="C38" i="1" s="1"/>
  <c r="F5" i="1"/>
  <c r="B4" i="1"/>
  <c r="B20" i="1" s="1"/>
  <c r="B38" i="1" s="1"/>
  <c r="D38" i="1" l="1"/>
  <c r="F4" i="1"/>
  <c r="F20" i="1" s="1"/>
  <c r="F38" i="1" s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<sst xmlns="http://schemas.openxmlformats.org/spreadsheetml/2006/main" count="40" uniqueCount="30">
  <si>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</si>
  <si>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</si>
  <si>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</si>
  <si>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</si>
  <si>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</si>
  <si>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</si>
  <si>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</si>
  <si>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</si>
  <si>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</si>
  <si>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</si>
  <si>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</si>
  <si>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</si>
  <si>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</si>
  <si>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</si>
  <si>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</si>
  <si>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</si>
  <si>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</si>
  <si>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</si>
  <si>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</si>
  <si>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</si>
  <si>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</si>
  <si>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</si>
  <si>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>Hacienda Pública / Patrimonio Contribuido Neto de 2019</t>
  </si>
  <si>
    <t>Hacienda Pública / Patrimonio Generado Neto de 2019</t>
  </si>
  <si>
    <t>Exceso o Insuficiencia en la Actualización de la Hacienda
Pública / Patrimonio Neto de 2019</t>
  </si>
  <si>
    <t>Cambios en la Hacienda Pública / Patrimonio Contribuido Neto de 2020</t>
  </si>
  <si>
    <t>Variaciones de la Hacienda Pública / Patrimonio Neto de 2020</t>
  </si>
  <si>
    <t>Cambios en el Exceso o Insuficiencia en la Actualización
de la Hacienda Pública / Patrimonio Neto de 2020</t>
  </si>
  <si>
    <t>Hacienda Pública / Patrimonio Neto Final de 2020</t>
  </si>
  <si>
    <t>Parque Agro Tecnológico Xonotli S.A. de C.V.
Eestado de Variación en la Hacienda Pública
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</si>
</sst>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2" borderId="1" xfId="9" applyFont="1" applyFill="1" applyBorder="1" applyAlignment="1">
      <alignment horizontal="center" vertical="center" wrapText="1"/>
    </xf>
    <xf numFmtId="166" fontId="4" fillId="2" borderId="1" xfId="26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166" fontId="4" fillId="0" borderId="1" xfId="26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vertical="top" wrapText="1"/>
    </xf>
    <xf numFmtId="4" fontId="4" fillId="0" borderId="1" xfId="9" applyNumberFormat="1" applyFont="1" applyFill="1" applyBorder="1" applyProtection="1">
      <protection locked="0"/>
    </xf>
    <xf numFmtId="4" fontId="5" fillId="0" borderId="1" xfId="9" applyNumberFormat="1" applyFont="1" applyFill="1" applyBorder="1" applyProtection="1">
      <protection locked="0"/>
    </xf>
    <xf numFmtId="0" fontId="5" fillId="0" borderId="1" xfId="9" applyFont="1" applyFill="1" applyBorder="1" applyAlignment="1">
      <alignment horizontal="left" vertical="top" wrapText="1" indent="1"/>
    </xf>
    <xf numFmtId="4" fontId="5" fillId="0" borderId="1" xfId="9" applyNumberFormat="1" applyFont="1" applyFill="1" applyBorder="1" applyAlignment="1" applyProtection="1">
      <alignment vertical="top"/>
      <protection locked="0"/>
    </xf>
    <xf numFmtId="0" fontId="4" fillId="0" borderId="1" xfId="9" applyFont="1" applyFill="1" applyBorder="1" applyAlignment="1">
      <alignment horizontal="left" vertical="top" wrapText="1"/>
    </xf>
    <xf numFmtId="0" fontId="4" fillId="0" borderId="1" xfId="9" applyFont="1" applyFill="1" applyBorder="1" applyAlignment="1">
      <alignment vertical="center" wrapText="1"/>
    </xf>
    <xf numFmtId="4" fontId="4" fillId="0" borderId="1" xfId="9" applyNumberFormat="1" applyFont="1" applyFill="1" applyBorder="1" applyAlignment="1" applyProtection="1">
      <alignment vertical="center"/>
      <protection locked="0"/>
    </xf>
    <xf numFmtId="4" fontId="5" fillId="0" borderId="0" xfId="9" applyNumberFormat="1" applyFont="1" applyFill="1" applyBorder="1" applyAlignment="1">
      <alignment vertical="top"/>
    </xf>
    <xf numFmtId="0" fontId="5" fillId="0" borderId="0" xfId="9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26" applyFont="1" applyFill="1" applyBorder="1"/>
    <xf numFmtId="0" fontId="8" fillId="3" borderId="0" xfId="0" applyFont="1" applyFill="1" applyBorder="1" applyAlignment="1">
      <alignment horizontal="right" vertical="top"/>
    </xf>
    <xf numFmtId="4" fontId="3" fillId="3" borderId="0" xfId="0" applyNumberFormat="1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3" fillId="3" borderId="0" xfId="26" applyNumberFormat="1" applyFont="1" applyFill="1" applyBorder="1"/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26" applyNumberFormat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center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6" xfId="26" xr:uid="{00000000-0005-0000-0000-000003000000}"/>
    <cellStyle name="Millares 2 2" xfId="4" xr:uid="{00000000-0005-0000-0000-000004000000}"/>
    <cellStyle name="Millares 2 2 2" xfId="18" xr:uid="{00000000-0005-0000-0000-000005000000}"/>
    <cellStyle name="Millares 2 3" xfId="5" xr:uid="{00000000-0005-0000-0000-000006000000}"/>
    <cellStyle name="Millares 2 3 2" xfId="19" xr:uid="{00000000-0005-0000-0000-000007000000}"/>
    <cellStyle name="Millares 2 4" xfId="17" xr:uid="{00000000-0005-0000-0000-000008000000}"/>
    <cellStyle name="Millares 3" xfId="6" xr:uid="{00000000-0005-0000-0000-000009000000}"/>
    <cellStyle name="Millares 3 2" xfId="20" xr:uid="{00000000-0005-0000-0000-00000A000000}"/>
    <cellStyle name="Moneda 2" xfId="7" xr:uid="{00000000-0005-0000-0000-00000B000000}"/>
    <cellStyle name="Moneda 2 2" xfId="21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2" xr:uid="{00000000-0005-0000-0000-000010000000}"/>
    <cellStyle name="Normal 3" xfId="10" xr:uid="{00000000-0005-0000-0000-000011000000}"/>
    <cellStyle name="Normal 3 2" xfId="23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5" xr:uid="{00000000-0005-0000-0000-000019000000}"/>
    <cellStyle name="Normal 6 3" xfId="24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workbookViewId="0">
      <selection activeCell="D29" sqref="D29"/>
    </sheetView>
  </sheetViews>
  <sheetFormatPr baseColWidth="10" defaultRowHeight="11.25" x14ac:dyDescent="0.2"/>
  <cols>
    <col min="1" max="1" width="57.83203125" style="3" customWidth="1"/>
    <col min="2" max="2" width="23.83203125" style="1" customWidth="1"/>
    <col min="3" max="3" width="24" style="1" customWidth="1"/>
    <col min="4" max="5" width="22.33203125" style="1" customWidth="1"/>
    <col min="6" max="6" width="18.33203125" style="1" customWidth="1"/>
    <col min="7" max="7" width="12.6640625" style="2" bestFit="1" customWidth="1"/>
    <col min="8" max="16384" width="12" style="2"/>
  </cols>
  <sheetData>
    <row r="1" spans="1:6" ht="39.950000000000003" customHeight="1" x14ac:dyDescent="0.2">
      <c r="A1" s="33" t="s">
        <v>29</v>
      </c>
      <c r="B1" s="34"/>
      <c r="C1" s="34"/>
      <c r="D1" s="34"/>
      <c r="E1" s="34"/>
      <c r="F1" s="35"/>
    </row>
    <row r="2" spans="1:6" s="3" customFormat="1" ht="50.1" customHeight="1" x14ac:dyDescent="0.2">
      <c r="A2" s="4" t="s">
        <v>3</v>
      </c>
      <c r="B2" s="5" t="s">
        <v>12</v>
      </c>
      <c r="C2" s="5" t="s">
        <v>13</v>
      </c>
      <c r="D2" s="5" t="s">
        <v>14</v>
      </c>
      <c r="E2" s="5" t="s">
        <v>5</v>
      </c>
      <c r="F2" s="5" t="s">
        <v>15</v>
      </c>
    </row>
    <row r="3" spans="1:6" s="3" customFormat="1" ht="9" customHeight="1" x14ac:dyDescent="0.2">
      <c r="A3" s="6"/>
      <c r="B3" s="7"/>
      <c r="C3" s="7"/>
      <c r="D3" s="7"/>
      <c r="E3" s="7"/>
      <c r="F3" s="7"/>
    </row>
    <row r="4" spans="1:6" x14ac:dyDescent="0.2">
      <c r="A4" s="8" t="s">
        <v>22</v>
      </c>
      <c r="B4" s="9">
        <f>+B5</f>
        <v>47391188.710000001</v>
      </c>
      <c r="C4" s="10"/>
      <c r="D4" s="10"/>
      <c r="E4" s="10"/>
      <c r="F4" s="9">
        <f>SUM(B4:E4)</f>
        <v>47391188.710000001</v>
      </c>
    </row>
    <row r="5" spans="1:6" x14ac:dyDescent="0.2">
      <c r="A5" s="11" t="s">
        <v>0</v>
      </c>
      <c r="B5" s="10">
        <v>47391188.710000001</v>
      </c>
      <c r="C5" s="10"/>
      <c r="D5" s="10"/>
      <c r="E5" s="10"/>
      <c r="F5" s="10">
        <f t="shared" ref="F5:F28" si="0">SUM(B5:E5)</f>
        <v>47391188.710000001</v>
      </c>
    </row>
    <row r="6" spans="1:6" x14ac:dyDescent="0.2">
      <c r="A6" s="11" t="s">
        <v>4</v>
      </c>
      <c r="B6" s="10"/>
      <c r="C6" s="10"/>
      <c r="D6" s="10"/>
      <c r="E6" s="10"/>
      <c r="F6" s="9"/>
    </row>
    <row r="7" spans="1:6" x14ac:dyDescent="0.2">
      <c r="A7" s="11" t="s">
        <v>6</v>
      </c>
      <c r="B7" s="10"/>
      <c r="C7" s="10"/>
      <c r="D7" s="10"/>
      <c r="E7" s="10"/>
      <c r="F7" s="9"/>
    </row>
    <row r="8" spans="1:6" ht="9" customHeight="1" x14ac:dyDescent="0.2">
      <c r="A8" s="11"/>
      <c r="B8" s="10"/>
      <c r="C8" s="10"/>
      <c r="D8" s="10"/>
      <c r="E8" s="10"/>
      <c r="F8" s="9"/>
    </row>
    <row r="9" spans="1:6" x14ac:dyDescent="0.2">
      <c r="A9" s="8" t="s">
        <v>23</v>
      </c>
      <c r="B9" s="10"/>
      <c r="C9" s="9">
        <f>+C11</f>
        <v>13305480.560000001</v>
      </c>
      <c r="D9" s="9"/>
      <c r="E9" s="10"/>
      <c r="F9" s="9">
        <f>+F11+F13</f>
        <v>14002592.18</v>
      </c>
    </row>
    <row r="10" spans="1:6" x14ac:dyDescent="0.2">
      <c r="A10" s="11" t="s">
        <v>7</v>
      </c>
      <c r="B10" s="10"/>
      <c r="C10" s="10"/>
      <c r="D10" s="10"/>
      <c r="E10" s="10"/>
      <c r="F10" s="9"/>
    </row>
    <row r="11" spans="1:6" x14ac:dyDescent="0.2">
      <c r="A11" s="11" t="s">
        <v>8</v>
      </c>
      <c r="B11" s="10"/>
      <c r="C11" s="10">
        <v>13305480.560000001</v>
      </c>
      <c r="D11" s="10"/>
      <c r="E11" s="10"/>
      <c r="F11" s="10">
        <f t="shared" si="0"/>
        <v>13305480.560000001</v>
      </c>
    </row>
    <row r="12" spans="1:6" x14ac:dyDescent="0.2">
      <c r="A12" s="11" t="s">
        <v>9</v>
      </c>
      <c r="B12" s="10"/>
      <c r="C12" s="10"/>
      <c r="D12" s="10"/>
      <c r="E12" s="10"/>
      <c r="F12" s="9"/>
    </row>
    <row r="13" spans="1:6" x14ac:dyDescent="0.2">
      <c r="A13" s="11" t="s">
        <v>1</v>
      </c>
      <c r="B13" s="10"/>
      <c r="C13" s="10"/>
      <c r="D13" s="10">
        <v>697111.62</v>
      </c>
      <c r="E13" s="10"/>
      <c r="F13" s="10">
        <f>+D13</f>
        <v>697111.62</v>
      </c>
    </row>
    <row r="14" spans="1:6" x14ac:dyDescent="0.2">
      <c r="A14" s="11" t="s">
        <v>2</v>
      </c>
      <c r="B14" s="10"/>
      <c r="C14" s="10"/>
      <c r="D14" s="10"/>
      <c r="E14" s="10"/>
      <c r="F14" s="9"/>
    </row>
    <row r="15" spans="1:6" ht="9" customHeight="1" x14ac:dyDescent="0.2">
      <c r="A15" s="11"/>
      <c r="B15" s="10"/>
      <c r="C15" s="10"/>
      <c r="D15" s="10"/>
      <c r="E15" s="10"/>
      <c r="F15" s="9"/>
    </row>
    <row r="16" spans="1:6" ht="22.5" x14ac:dyDescent="0.2">
      <c r="A16" s="8" t="s">
        <v>24</v>
      </c>
      <c r="B16" s="10"/>
      <c r="C16" s="10"/>
      <c r="D16" s="10"/>
      <c r="E16" s="9"/>
      <c r="F16" s="9"/>
    </row>
    <row r="17" spans="1:6" x14ac:dyDescent="0.2">
      <c r="A17" s="11" t="s">
        <v>10</v>
      </c>
      <c r="B17" s="10"/>
      <c r="C17" s="10"/>
      <c r="D17" s="10"/>
      <c r="E17" s="10"/>
      <c r="F17" s="9"/>
    </row>
    <row r="18" spans="1:6" x14ac:dyDescent="0.2">
      <c r="A18" s="11" t="s">
        <v>11</v>
      </c>
      <c r="B18" s="10"/>
      <c r="C18" s="10"/>
      <c r="D18" s="10"/>
      <c r="E18" s="10"/>
      <c r="F18" s="9"/>
    </row>
    <row r="19" spans="1:6" ht="9" customHeight="1" x14ac:dyDescent="0.2">
      <c r="A19" s="11"/>
      <c r="B19" s="10"/>
      <c r="C19" s="10"/>
      <c r="D19" s="10"/>
      <c r="E19" s="10"/>
      <c r="F19" s="9"/>
    </row>
    <row r="20" spans="1:6" x14ac:dyDescent="0.2">
      <c r="A20" s="8" t="s">
        <v>16</v>
      </c>
      <c r="B20" s="9">
        <f>B4</f>
        <v>47391188.710000001</v>
      </c>
      <c r="C20" s="9">
        <f>C9</f>
        <v>13305480.560000001</v>
      </c>
      <c r="D20" s="9">
        <f>+D13</f>
        <v>697111.62</v>
      </c>
      <c r="E20" s="9">
        <v>0</v>
      </c>
      <c r="F20" s="9">
        <f>F4+F9</f>
        <v>61393780.890000001</v>
      </c>
    </row>
    <row r="21" spans="1:6" ht="9" customHeight="1" x14ac:dyDescent="0.2">
      <c r="A21" s="8"/>
      <c r="B21" s="9"/>
      <c r="C21" s="9"/>
      <c r="D21" s="9"/>
      <c r="E21" s="9"/>
      <c r="F21" s="9"/>
    </row>
    <row r="22" spans="1:6" ht="22.5" x14ac:dyDescent="0.2">
      <c r="A22" s="8" t="s">
        <v>25</v>
      </c>
      <c r="B22" s="9"/>
      <c r="C22" s="10"/>
      <c r="D22" s="10"/>
      <c r="E22" s="9"/>
      <c r="F22" s="9"/>
    </row>
    <row r="23" spans="1:6" x14ac:dyDescent="0.2">
      <c r="A23" s="11" t="s">
        <v>0</v>
      </c>
      <c r="B23" s="10"/>
      <c r="C23" s="10"/>
      <c r="D23" s="10"/>
      <c r="E23" s="10"/>
      <c r="F23" s="9"/>
    </row>
    <row r="24" spans="1:6" x14ac:dyDescent="0.2">
      <c r="A24" s="11" t="s">
        <v>4</v>
      </c>
      <c r="B24" s="10"/>
      <c r="C24" s="10"/>
      <c r="D24" s="10"/>
      <c r="E24" s="10"/>
      <c r="F24" s="9"/>
    </row>
    <row r="25" spans="1:6" x14ac:dyDescent="0.2">
      <c r="A25" s="11" t="s">
        <v>6</v>
      </c>
      <c r="B25" s="10"/>
      <c r="C25" s="10"/>
      <c r="D25" s="10"/>
      <c r="E25" s="10"/>
      <c r="F25" s="9"/>
    </row>
    <row r="26" spans="1:6" ht="9" customHeight="1" x14ac:dyDescent="0.2">
      <c r="A26" s="11"/>
      <c r="B26" s="10"/>
      <c r="C26" s="10"/>
      <c r="D26" s="10"/>
      <c r="E26" s="10"/>
      <c r="F26" s="9"/>
    </row>
    <row r="27" spans="1:6" x14ac:dyDescent="0.2">
      <c r="A27" s="8" t="s">
        <v>26</v>
      </c>
      <c r="B27" s="10"/>
      <c r="C27" s="9"/>
      <c r="D27" s="9">
        <f>+D28+D31</f>
        <v>-4899068.68</v>
      </c>
      <c r="E27" s="9"/>
      <c r="F27" s="9">
        <f t="shared" si="0"/>
        <v>-4899068.68</v>
      </c>
    </row>
    <row r="28" spans="1:6" x14ac:dyDescent="0.2">
      <c r="A28" s="11" t="s">
        <v>7</v>
      </c>
      <c r="B28" s="10"/>
      <c r="C28" s="10"/>
      <c r="D28" s="10">
        <v>-4899068.68</v>
      </c>
      <c r="E28" s="10"/>
      <c r="F28" s="10">
        <f t="shared" si="0"/>
        <v>-4899068.68</v>
      </c>
    </row>
    <row r="29" spans="1:6" x14ac:dyDescent="0.2">
      <c r="A29" s="11" t="s">
        <v>8</v>
      </c>
      <c r="B29" s="10"/>
      <c r="C29" s="10"/>
      <c r="D29" s="10"/>
      <c r="E29" s="10"/>
      <c r="F29" s="9"/>
    </row>
    <row r="30" spans="1:6" x14ac:dyDescent="0.2">
      <c r="A30" s="11" t="s">
        <v>9</v>
      </c>
      <c r="B30" s="10"/>
      <c r="C30" s="12"/>
      <c r="D30" s="12"/>
      <c r="E30" s="12"/>
      <c r="F30" s="9"/>
    </row>
    <row r="31" spans="1:6" x14ac:dyDescent="0.2">
      <c r="A31" s="11" t="s">
        <v>1</v>
      </c>
      <c r="B31" s="10"/>
      <c r="C31" s="12"/>
      <c r="D31" s="12"/>
      <c r="E31" s="12"/>
      <c r="F31" s="9"/>
    </row>
    <row r="32" spans="1:6" x14ac:dyDescent="0.2">
      <c r="A32" s="11" t="s">
        <v>2</v>
      </c>
      <c r="B32" s="10"/>
      <c r="C32" s="12"/>
      <c r="D32" s="12"/>
      <c r="E32" s="12"/>
      <c r="F32" s="9"/>
    </row>
    <row r="33" spans="1:7" ht="9" customHeight="1" x14ac:dyDescent="0.2">
      <c r="A33" s="11"/>
      <c r="B33" s="10"/>
      <c r="C33" s="12"/>
      <c r="D33" s="12"/>
      <c r="E33" s="12"/>
      <c r="F33" s="9"/>
    </row>
    <row r="34" spans="1:7" ht="22.5" x14ac:dyDescent="0.2">
      <c r="A34" s="13" t="s">
        <v>27</v>
      </c>
      <c r="B34" s="10"/>
      <c r="C34" s="12"/>
      <c r="D34" s="12"/>
      <c r="E34" s="9"/>
      <c r="F34" s="9"/>
    </row>
    <row r="35" spans="1:7" x14ac:dyDescent="0.2">
      <c r="A35" s="11" t="s">
        <v>10</v>
      </c>
      <c r="B35" s="10"/>
      <c r="C35" s="12"/>
      <c r="D35" s="12"/>
      <c r="E35" s="10"/>
      <c r="F35" s="9"/>
    </row>
    <row r="36" spans="1:7" x14ac:dyDescent="0.2">
      <c r="A36" s="11" t="s">
        <v>11</v>
      </c>
      <c r="B36" s="10"/>
      <c r="C36" s="12"/>
      <c r="D36" s="12"/>
      <c r="E36" s="10"/>
      <c r="F36" s="9"/>
    </row>
    <row r="37" spans="1:7" ht="9" customHeight="1" x14ac:dyDescent="0.2">
      <c r="A37" s="11"/>
      <c r="B37" s="10"/>
      <c r="C37" s="12"/>
      <c r="D37" s="12"/>
      <c r="E37" s="10"/>
      <c r="F37" s="9"/>
    </row>
    <row r="38" spans="1:7" ht="20.100000000000001" customHeight="1" x14ac:dyDescent="0.2">
      <c r="A38" s="14" t="s">
        <v>28</v>
      </c>
      <c r="B38" s="15">
        <f>+B20</f>
        <v>47391188.710000001</v>
      </c>
      <c r="C38" s="15">
        <f>+C20</f>
        <v>13305480.560000001</v>
      </c>
      <c r="D38" s="15">
        <f>+D20+D27</f>
        <v>-4201957.0599999996</v>
      </c>
      <c r="E38" s="15">
        <v>0</v>
      </c>
      <c r="F38" s="15">
        <f>F20+F27</f>
        <v>56494712.210000001</v>
      </c>
      <c r="G38" s="1"/>
    </row>
    <row r="39" spans="1:7" x14ac:dyDescent="0.2">
      <c r="A39" s="16"/>
      <c r="B39" s="16"/>
      <c r="C39" s="16"/>
      <c r="D39" s="16"/>
      <c r="E39" s="16"/>
      <c r="F39" s="17"/>
    </row>
    <row r="40" spans="1:7" x14ac:dyDescent="0.2">
      <c r="A40" s="37" t="s">
        <v>17</v>
      </c>
      <c r="B40" s="37"/>
      <c r="C40" s="37"/>
      <c r="D40" s="37"/>
      <c r="E40" s="37"/>
      <c r="F40" s="37"/>
    </row>
    <row r="41" spans="1:7" x14ac:dyDescent="0.2">
      <c r="A41" s="32"/>
      <c r="B41" s="32"/>
      <c r="C41" s="32"/>
      <c r="D41" s="32"/>
      <c r="E41" s="32"/>
      <c r="F41" s="32"/>
    </row>
    <row r="42" spans="1:7" x14ac:dyDescent="0.2">
      <c r="A42" s="32"/>
      <c r="B42" s="32"/>
      <c r="C42" s="32"/>
      <c r="D42" s="32"/>
      <c r="E42" s="32"/>
      <c r="F42" s="32"/>
    </row>
    <row r="43" spans="1:7" ht="12.75" x14ac:dyDescent="0.2">
      <c r="A43" s="18"/>
      <c r="B43" s="19"/>
      <c r="C43" s="20"/>
      <c r="D43" s="20"/>
      <c r="E43" s="21"/>
      <c r="F43" s="22"/>
    </row>
    <row r="44" spans="1:7" ht="12.75" x14ac:dyDescent="0.2">
      <c r="A44" s="23"/>
      <c r="B44" s="24"/>
      <c r="C44" s="25"/>
      <c r="D44" s="20"/>
      <c r="E44" s="26"/>
      <c r="F44" s="26"/>
    </row>
    <row r="45" spans="1:7" ht="12.75" x14ac:dyDescent="0.2">
      <c r="A45" s="27" t="s">
        <v>18</v>
      </c>
      <c r="B45" s="28"/>
      <c r="C45" s="25"/>
      <c r="D45" s="29"/>
      <c r="E45" s="38" t="s">
        <v>20</v>
      </c>
      <c r="F45" s="38"/>
    </row>
    <row r="46" spans="1:7" ht="12.75" x14ac:dyDescent="0.2">
      <c r="A46" s="30" t="s">
        <v>19</v>
      </c>
      <c r="B46" s="30"/>
      <c r="C46" s="25"/>
      <c r="D46" s="31"/>
      <c r="E46" s="36" t="s">
        <v>21</v>
      </c>
      <c r="F46" s="36"/>
    </row>
  </sheetData>
  <sheetProtection formatCells="0" formatColumns="0" formatRows="0" autoFilter="0"/>
  <mergeCells count="4">
    <mergeCell ref="A1:F1"/>
    <mergeCell ref="E46:F46"/>
    <mergeCell ref="A40:F40"/>
    <mergeCell ref="E45:F45"/>
  </mergeCells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2020-10-26T22:04:01Z</cp:lastPrinted>
  <dcterms:created xsi:type="dcterms:W3CDTF">2012-12-11T20:30:33Z</dcterms:created>
  <dcterms:modified xsi:type="dcterms:W3CDTF">2021-09-10T15:40:17Z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