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8_{6807DDEE-EB25-4A6E-969C-F20CF3DA59D6}" xr6:coauthVersionLast="47" xr6:coauthVersionMax="47" xr10:uidLastSave="{00000000-0000-0000-0000-000000000000}"/>
  <bookViews>
    <workbookView xWindow="-120" yWindow="-120" windowWidth="20730" windowHeight="11040" xr2:uid="{8EA1A067-6F9F-400F-B408-427D55727D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H38" i="1"/>
  <c r="H37" i="1" s="1"/>
  <c r="H39" i="1" s="1"/>
  <c r="E38" i="1"/>
  <c r="G37" i="1"/>
  <c r="F37" i="1"/>
  <c r="C37" i="1"/>
  <c r="H35" i="1"/>
  <c r="H34" i="1"/>
  <c r="H33" i="1"/>
  <c r="E33" i="1"/>
  <c r="H32" i="1"/>
  <c r="E32" i="1"/>
  <c r="E31" i="1" s="1"/>
  <c r="H31" i="1"/>
  <c r="G31" i="1"/>
  <c r="F31" i="1"/>
  <c r="D31" i="1"/>
  <c r="C31" i="1"/>
  <c r="H29" i="1"/>
  <c r="E29" i="1"/>
  <c r="H28" i="1"/>
  <c r="E28" i="1"/>
  <c r="H27" i="1"/>
  <c r="E27" i="1"/>
  <c r="H26" i="1"/>
  <c r="H21" i="1" s="1"/>
  <c r="E26" i="1"/>
  <c r="H25" i="1"/>
  <c r="E25" i="1"/>
  <c r="H24" i="1"/>
  <c r="E24" i="1"/>
  <c r="H23" i="1"/>
  <c r="E23" i="1"/>
  <c r="H22" i="1"/>
  <c r="E22" i="1"/>
  <c r="E21" i="1" s="1"/>
  <c r="G21" i="1"/>
  <c r="G39" i="1" s="1"/>
  <c r="F21" i="1"/>
  <c r="F39" i="1" s="1"/>
  <c r="D21" i="1"/>
  <c r="C21" i="1"/>
  <c r="G16" i="1"/>
  <c r="F16" i="1"/>
  <c r="D16" i="1"/>
  <c r="C16" i="1"/>
  <c r="H15" i="1"/>
  <c r="H14" i="1"/>
  <c r="E14" i="1"/>
  <c r="H13" i="1"/>
  <c r="E13" i="1"/>
  <c r="H12" i="1"/>
  <c r="H11" i="1"/>
  <c r="H10" i="1"/>
  <c r="E10" i="1"/>
  <c r="H9" i="1"/>
  <c r="E9" i="1"/>
  <c r="H8" i="1"/>
  <c r="E8" i="1"/>
  <c r="H7" i="1"/>
  <c r="E7" i="1"/>
  <c r="H6" i="1"/>
  <c r="E6" i="1"/>
  <c r="E16" i="1" s="1"/>
  <c r="H5" i="1"/>
  <c r="H16" i="1" s="1"/>
  <c r="E5" i="1"/>
  <c r="E39" i="1" l="1"/>
</calcChain>
</file>

<file path=xl/sharedStrings.xml><?xml version="1.0" encoding="utf-8"?>
<sst xmlns="http://schemas.openxmlformats.org/spreadsheetml/2006/main" count="104" uniqueCount="56">
  <si>
    <t>Cuenta Pública 2021
Parque Agro Tecnológico Xonotli, SA de C
Estado Analítico de Ingresos
Del 1 de Enero al 31 de Diciembre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</si>
  <si>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</si>
  <si>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</si>
  <si>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</si>
  <si>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</si>
  <si>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</si>
  <si>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</si>
  <si>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</si>
  <si>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</si>
  <si>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</si>
  <si>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</si>
  <si>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</si>
  <si>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</si>
  <si>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</si>
  <si>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</si>
  <si>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</si>
  <si>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</si>
  <si>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</si>
  <si>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</si>
  <si>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</si>
  <si>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</si>
  <si>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</si>
  <si>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</si>
  <si>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</si>
  <si>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</si>
  <si>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</si>
  <si>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</si>
  <si>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</si>
  <si>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</si>
  <si>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</si>
  <si>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</si>
  <si>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</si>
  <si>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</si>
  <si>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</si>
  <si>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</si>
  <si>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</si>
  <si>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</si>
  <si>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</si>
  <si>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</si>
  <si>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</si>
  <si>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</si>
  <si>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</si>
  <si>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</si>
  <si>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</si>
  <si>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</si>
  <si>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</si>
  <si>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</si>
  <si>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</si>
  <si>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</si>
  <si>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</si>
  <si>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</si>
  <si>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</si>
  <si>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</si>
  <si>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>C.P. Martín Soto Rodríguez</t>
  </si>
  <si>
    <t xml:space="preserve">Encargado de Despacho de la Dirección General                                      Coordinador Administrativo              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</si>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</sst>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3" fontId="6" fillId="0" borderId="6" xfId="1" applyNumberFormat="1" applyFont="1" applyBorder="1" applyAlignment="1" applyProtection="1">
      <alignment horizontal="right"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3" fontId="2" fillId="0" borderId="13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6" fillId="0" borderId="6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6" fillId="0" borderId="15" xfId="2" applyFont="1" applyBorder="1" applyAlignment="1" applyProtection="1">
      <alignment horizontal="center" vertical="top" wrapText="1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9" fillId="0" borderId="0" xfId="2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</cellXfs>
  <cellStyles count="3">
    <cellStyle name="Normal" xfId="0" builtinId="0"/>
    <cellStyle name="Normal 2 2" xfId="2" xr:uid="{566E4184-4E9F-45DA-9A95-58B5398DB094}"/>
    <cellStyle name="Normal 2 24" xfId="1" xr:uid="{CAAF584E-A732-4F59-A624-47065EBB5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6C23-377B-4BAE-A0FE-F9AD8E38D7BD}">
  <sheetPr>
    <pageSetUpPr fitToPage="1"/>
  </sheetPr>
  <dimension ref="A1:I49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1.5703125" style="23" customWidth="1"/>
    <col min="2" max="2" width="53.5703125" style="23" customWidth="1"/>
    <col min="3" max="3" width="15.28515625" style="23" customWidth="1"/>
    <col min="4" max="4" width="17" style="23" customWidth="1"/>
    <col min="5" max="6" width="15.28515625" style="23" customWidth="1"/>
    <col min="7" max="7" width="16.140625" style="23" customWidth="1"/>
    <col min="8" max="8" width="15.28515625" style="23" customWidth="1"/>
    <col min="9" max="9" width="1.5703125" style="23" customWidth="1"/>
    <col min="10" max="16384" width="10.28515625" style="23"/>
  </cols>
  <sheetData>
    <row r="1" spans="1:9" s="4" customFormat="1" ht="52.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s="4" customFormat="1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9" s="14" customFormat="1" ht="24.95" customHeight="1" x14ac:dyDescent="0.25">
      <c r="A3" s="8"/>
      <c r="B3" s="9"/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</row>
    <row r="4" spans="1:9" s="14" customFormat="1" x14ac:dyDescent="0.25">
      <c r="A4" s="15"/>
      <c r="B4" s="16"/>
      <c r="C4" s="17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9" x14ac:dyDescent="0.25">
      <c r="A5" s="19"/>
      <c r="B5" s="20" t="s">
        <v>15</v>
      </c>
      <c r="C5" s="21">
        <v>0</v>
      </c>
      <c r="D5" s="21">
        <v>0</v>
      </c>
      <c r="E5" s="21">
        <f>+C5+D5</f>
        <v>0</v>
      </c>
      <c r="F5" s="21">
        <v>0</v>
      </c>
      <c r="G5" s="21">
        <v>0</v>
      </c>
      <c r="H5" s="21">
        <f>+G5-C5</f>
        <v>0</v>
      </c>
      <c r="I5" s="22" t="s">
        <v>16</v>
      </c>
    </row>
    <row r="6" spans="1:9" x14ac:dyDescent="0.25">
      <c r="A6" s="24"/>
      <c r="B6" s="25" t="s">
        <v>17</v>
      </c>
      <c r="C6" s="26">
        <v>0</v>
      </c>
      <c r="D6" s="26">
        <v>0</v>
      </c>
      <c r="E6" s="26">
        <f t="shared" ref="E6:E14" si="0">+C6+D6</f>
        <v>0</v>
      </c>
      <c r="F6" s="26">
        <v>0</v>
      </c>
      <c r="G6" s="26">
        <v>0</v>
      </c>
      <c r="H6" s="26">
        <f t="shared" ref="H6:H15" si="1">+G6-C6</f>
        <v>0</v>
      </c>
      <c r="I6" s="22" t="s">
        <v>18</v>
      </c>
    </row>
    <row r="7" spans="1:9" x14ac:dyDescent="0.25">
      <c r="A7" s="19"/>
      <c r="B7" s="20" t="s">
        <v>19</v>
      </c>
      <c r="C7" s="26">
        <v>0</v>
      </c>
      <c r="D7" s="26">
        <v>0</v>
      </c>
      <c r="E7" s="26">
        <f t="shared" si="0"/>
        <v>0</v>
      </c>
      <c r="F7" s="26">
        <v>0</v>
      </c>
      <c r="G7" s="26">
        <v>0</v>
      </c>
      <c r="H7" s="26">
        <f t="shared" si="1"/>
        <v>0</v>
      </c>
      <c r="I7" s="22" t="s">
        <v>20</v>
      </c>
    </row>
    <row r="8" spans="1:9" x14ac:dyDescent="0.25">
      <c r="A8" s="19"/>
      <c r="B8" s="20" t="s">
        <v>21</v>
      </c>
      <c r="C8" s="26">
        <v>0</v>
      </c>
      <c r="D8" s="26">
        <v>0</v>
      </c>
      <c r="E8" s="26">
        <f t="shared" si="0"/>
        <v>0</v>
      </c>
      <c r="F8" s="26">
        <v>0</v>
      </c>
      <c r="G8" s="26">
        <v>0</v>
      </c>
      <c r="H8" s="26">
        <f t="shared" si="1"/>
        <v>0</v>
      </c>
      <c r="I8" s="22" t="s">
        <v>22</v>
      </c>
    </row>
    <row r="9" spans="1:9" x14ac:dyDescent="0.25">
      <c r="A9" s="19"/>
      <c r="B9" s="20" t="s">
        <v>23</v>
      </c>
      <c r="C9" s="26">
        <v>0</v>
      </c>
      <c r="D9" s="26">
        <v>0</v>
      </c>
      <c r="E9" s="26">
        <f t="shared" si="0"/>
        <v>0</v>
      </c>
      <c r="F9" s="26">
        <v>0</v>
      </c>
      <c r="G9" s="26">
        <v>0</v>
      </c>
      <c r="H9" s="26">
        <f t="shared" si="1"/>
        <v>0</v>
      </c>
      <c r="I9" s="22" t="s">
        <v>24</v>
      </c>
    </row>
    <row r="10" spans="1:9" x14ac:dyDescent="0.25">
      <c r="A10" s="24"/>
      <c r="B10" s="25" t="s">
        <v>25</v>
      </c>
      <c r="C10" s="26">
        <v>0</v>
      </c>
      <c r="D10" s="26">
        <v>0</v>
      </c>
      <c r="E10" s="26">
        <f t="shared" si="0"/>
        <v>0</v>
      </c>
      <c r="F10" s="26">
        <v>0</v>
      </c>
      <c r="G10" s="26">
        <v>0</v>
      </c>
      <c r="H10" s="26">
        <f t="shared" si="1"/>
        <v>0</v>
      </c>
      <c r="I10" s="22" t="s">
        <v>26</v>
      </c>
    </row>
    <row r="11" spans="1:9" ht="15" x14ac:dyDescent="0.25">
      <c r="A11" s="27"/>
      <c r="B11" s="20" t="s">
        <v>27</v>
      </c>
      <c r="C11" s="26">
        <v>19302275</v>
      </c>
      <c r="D11" s="26">
        <v>0</v>
      </c>
      <c r="E11" s="26">
        <v>19302275</v>
      </c>
      <c r="F11" s="26">
        <v>16319633.4</v>
      </c>
      <c r="G11" s="26">
        <v>16319633.4</v>
      </c>
      <c r="H11" s="26">
        <f t="shared" si="1"/>
        <v>-2982641.5999999996</v>
      </c>
      <c r="I11" s="22" t="s">
        <v>28</v>
      </c>
    </row>
    <row r="12" spans="1:9" ht="22.5" x14ac:dyDescent="0.25">
      <c r="A12" s="27"/>
      <c r="B12" s="20" t="s">
        <v>29</v>
      </c>
      <c r="C12" s="26">
        <v>9437731.6600000001</v>
      </c>
      <c r="D12" s="26">
        <v>415620.86999999965</v>
      </c>
      <c r="E12" s="26">
        <v>9853352.5299999993</v>
      </c>
      <c r="F12" s="26">
        <v>9792318.1999999993</v>
      </c>
      <c r="G12" s="26">
        <v>9792318.1999999993</v>
      </c>
      <c r="H12" s="26">
        <f t="shared" si="1"/>
        <v>354586.53999999911</v>
      </c>
      <c r="I12" s="22" t="s">
        <v>30</v>
      </c>
    </row>
    <row r="13" spans="1:9" ht="22.5" x14ac:dyDescent="0.25">
      <c r="A13" s="27"/>
      <c r="B13" s="20" t="s">
        <v>31</v>
      </c>
      <c r="C13" s="26">
        <v>0</v>
      </c>
      <c r="D13" s="26">
        <v>0</v>
      </c>
      <c r="E13" s="26">
        <f t="shared" si="0"/>
        <v>0</v>
      </c>
      <c r="F13" s="26">
        <v>0</v>
      </c>
      <c r="G13" s="26">
        <v>0</v>
      </c>
      <c r="H13" s="26">
        <f t="shared" si="1"/>
        <v>0</v>
      </c>
      <c r="I13" s="22" t="s">
        <v>32</v>
      </c>
    </row>
    <row r="14" spans="1:9" x14ac:dyDescent="0.25">
      <c r="A14" s="19"/>
      <c r="B14" s="20" t="s">
        <v>33</v>
      </c>
      <c r="C14" s="26">
        <v>0</v>
      </c>
      <c r="D14" s="26">
        <v>0</v>
      </c>
      <c r="E14" s="26">
        <f t="shared" si="0"/>
        <v>0</v>
      </c>
      <c r="F14" s="26">
        <v>0</v>
      </c>
      <c r="G14" s="26">
        <v>0</v>
      </c>
      <c r="H14" s="26">
        <f t="shared" si="1"/>
        <v>0</v>
      </c>
      <c r="I14" s="22" t="s">
        <v>34</v>
      </c>
    </row>
    <row r="15" spans="1:9" x14ac:dyDescent="0.25">
      <c r="A15" s="19"/>
      <c r="C15" s="28"/>
      <c r="D15" s="28"/>
      <c r="E15" s="28"/>
      <c r="F15" s="28">
        <v>0</v>
      </c>
      <c r="G15" s="28">
        <v>0</v>
      </c>
      <c r="H15" s="28">
        <f t="shared" si="1"/>
        <v>0</v>
      </c>
      <c r="I15" s="22" t="s">
        <v>35</v>
      </c>
    </row>
    <row r="16" spans="1:9" x14ac:dyDescent="0.25">
      <c r="A16" s="29"/>
      <c r="B16" s="30" t="s">
        <v>36</v>
      </c>
      <c r="C16" s="31">
        <f>SUM(C5:C15)</f>
        <v>28740006.66</v>
      </c>
      <c r="D16" s="31">
        <f t="shared" ref="D16:G16" si="2">SUM(D5:D15)</f>
        <v>415620.86999999965</v>
      </c>
      <c r="E16" s="31">
        <f t="shared" si="2"/>
        <v>29155627.530000001</v>
      </c>
      <c r="F16" s="31">
        <f t="shared" si="2"/>
        <v>26111951.600000001</v>
      </c>
      <c r="G16" s="31">
        <f t="shared" si="2"/>
        <v>26111951.600000001</v>
      </c>
      <c r="H16" s="32">
        <f>SUM(H5:H15)</f>
        <v>-2628055.0600000005</v>
      </c>
      <c r="I16" s="22" t="s">
        <v>35</v>
      </c>
    </row>
    <row r="17" spans="1:9" x14ac:dyDescent="0.25">
      <c r="A17" s="33"/>
      <c r="B17" s="34"/>
      <c r="C17" s="35"/>
      <c r="D17" s="35"/>
      <c r="E17" s="36"/>
      <c r="F17" s="37" t="s">
        <v>37</v>
      </c>
      <c r="G17" s="38"/>
      <c r="H17" s="39"/>
      <c r="I17" s="22" t="s">
        <v>35</v>
      </c>
    </row>
    <row r="18" spans="1:9" ht="10.15" customHeight="1" x14ac:dyDescent="0.25">
      <c r="A18" s="40" t="s">
        <v>38</v>
      </c>
      <c r="B18" s="41"/>
      <c r="C18" s="42" t="s">
        <v>2</v>
      </c>
      <c r="D18" s="43"/>
      <c r="E18" s="43"/>
      <c r="F18" s="43"/>
      <c r="G18" s="44"/>
      <c r="H18" s="45" t="s">
        <v>3</v>
      </c>
      <c r="I18" s="22" t="s">
        <v>35</v>
      </c>
    </row>
    <row r="19" spans="1:9" ht="22.5" x14ac:dyDescent="0.25">
      <c r="A19" s="46"/>
      <c r="B19" s="47"/>
      <c r="C19" s="48" t="s">
        <v>4</v>
      </c>
      <c r="D19" s="49" t="s">
        <v>5</v>
      </c>
      <c r="E19" s="49" t="s">
        <v>6</v>
      </c>
      <c r="F19" s="49" t="s">
        <v>7</v>
      </c>
      <c r="G19" s="50" t="s">
        <v>8</v>
      </c>
      <c r="H19" s="51"/>
      <c r="I19" s="22" t="s">
        <v>35</v>
      </c>
    </row>
    <row r="20" spans="1:9" x14ac:dyDescent="0.25">
      <c r="A20" s="52"/>
      <c r="B20" s="53"/>
      <c r="C20" s="54" t="s">
        <v>9</v>
      </c>
      <c r="D20" s="55" t="s">
        <v>10</v>
      </c>
      <c r="E20" s="55" t="s">
        <v>11</v>
      </c>
      <c r="F20" s="55" t="s">
        <v>12</v>
      </c>
      <c r="G20" s="55" t="s">
        <v>13</v>
      </c>
      <c r="H20" s="55" t="s">
        <v>14</v>
      </c>
      <c r="I20" s="22" t="s">
        <v>35</v>
      </c>
    </row>
    <row r="21" spans="1:9" x14ac:dyDescent="0.25">
      <c r="A21" s="56" t="s">
        <v>39</v>
      </c>
      <c r="B21" s="57"/>
      <c r="C21" s="58">
        <f>SUM(C22:C29)</f>
        <v>0</v>
      </c>
      <c r="D21" s="58">
        <f t="shared" ref="D21:G21" si="3">SUM(D22:D29)</f>
        <v>0</v>
      </c>
      <c r="E21" s="58">
        <f t="shared" si="3"/>
        <v>0</v>
      </c>
      <c r="F21" s="58">
        <f t="shared" si="3"/>
        <v>0</v>
      </c>
      <c r="G21" s="58">
        <f t="shared" si="3"/>
        <v>0</v>
      </c>
      <c r="H21" s="58">
        <f>SUM(H22:H29)</f>
        <v>0</v>
      </c>
      <c r="I21" s="22" t="s">
        <v>35</v>
      </c>
    </row>
    <row r="22" spans="1:9" x14ac:dyDescent="0.25">
      <c r="A22" s="59"/>
      <c r="B22" s="60" t="s">
        <v>15</v>
      </c>
      <c r="C22" s="61">
        <v>0</v>
      </c>
      <c r="D22" s="61">
        <v>0</v>
      </c>
      <c r="E22" s="61">
        <f>+C22+D22</f>
        <v>0</v>
      </c>
      <c r="F22" s="61">
        <v>0</v>
      </c>
      <c r="G22" s="61">
        <v>0</v>
      </c>
      <c r="H22" s="61">
        <f>+G22-C22</f>
        <v>0</v>
      </c>
      <c r="I22" s="22" t="s">
        <v>16</v>
      </c>
    </row>
    <row r="23" spans="1:9" x14ac:dyDescent="0.25">
      <c r="A23" s="59"/>
      <c r="B23" s="60" t="s">
        <v>17</v>
      </c>
      <c r="C23" s="61">
        <v>0</v>
      </c>
      <c r="D23" s="61">
        <v>0</v>
      </c>
      <c r="E23" s="61">
        <f t="shared" ref="E23:E29" si="4">+C23+D23</f>
        <v>0</v>
      </c>
      <c r="F23" s="61">
        <v>0</v>
      </c>
      <c r="G23" s="61">
        <v>0</v>
      </c>
      <c r="H23" s="61">
        <f t="shared" ref="H23:H29" si="5">+G23-C23</f>
        <v>0</v>
      </c>
      <c r="I23" s="22" t="s">
        <v>18</v>
      </c>
    </row>
    <row r="24" spans="1:9" x14ac:dyDescent="0.25">
      <c r="A24" s="59"/>
      <c r="B24" s="60" t="s">
        <v>19</v>
      </c>
      <c r="C24" s="61">
        <v>0</v>
      </c>
      <c r="D24" s="61">
        <v>0</v>
      </c>
      <c r="E24" s="61">
        <f t="shared" si="4"/>
        <v>0</v>
      </c>
      <c r="F24" s="61">
        <v>0</v>
      </c>
      <c r="G24" s="61">
        <v>0</v>
      </c>
      <c r="H24" s="61">
        <f t="shared" si="5"/>
        <v>0</v>
      </c>
      <c r="I24" s="22" t="s">
        <v>20</v>
      </c>
    </row>
    <row r="25" spans="1:9" x14ac:dyDescent="0.25">
      <c r="A25" s="59"/>
      <c r="B25" s="60" t="s">
        <v>21</v>
      </c>
      <c r="C25" s="61">
        <v>0</v>
      </c>
      <c r="D25" s="61">
        <v>0</v>
      </c>
      <c r="E25" s="61">
        <f t="shared" si="4"/>
        <v>0</v>
      </c>
      <c r="F25" s="61">
        <v>0</v>
      </c>
      <c r="G25" s="61">
        <v>0</v>
      </c>
      <c r="H25" s="61">
        <f t="shared" si="5"/>
        <v>0</v>
      </c>
      <c r="I25" s="22" t="s">
        <v>22</v>
      </c>
    </row>
    <row r="26" spans="1:9" x14ac:dyDescent="0.25">
      <c r="A26" s="59"/>
      <c r="B26" s="60" t="s">
        <v>40</v>
      </c>
      <c r="C26" s="61">
        <v>0</v>
      </c>
      <c r="D26" s="61">
        <v>0</v>
      </c>
      <c r="E26" s="61">
        <f t="shared" si="4"/>
        <v>0</v>
      </c>
      <c r="F26" s="61">
        <v>0</v>
      </c>
      <c r="G26" s="61">
        <v>0</v>
      </c>
      <c r="H26" s="61">
        <f t="shared" si="5"/>
        <v>0</v>
      </c>
      <c r="I26" s="22" t="s">
        <v>24</v>
      </c>
    </row>
    <row r="27" spans="1:9" x14ac:dyDescent="0.25">
      <c r="A27" s="59"/>
      <c r="B27" s="60" t="s">
        <v>41</v>
      </c>
      <c r="C27" s="61">
        <v>0</v>
      </c>
      <c r="D27" s="61">
        <v>0</v>
      </c>
      <c r="E27" s="61">
        <f t="shared" si="4"/>
        <v>0</v>
      </c>
      <c r="F27" s="61">
        <v>0</v>
      </c>
      <c r="G27" s="61">
        <v>0</v>
      </c>
      <c r="H27" s="61">
        <f t="shared" si="5"/>
        <v>0</v>
      </c>
      <c r="I27" s="22" t="s">
        <v>26</v>
      </c>
    </row>
    <row r="28" spans="1:9" ht="22.5" x14ac:dyDescent="0.25">
      <c r="A28" s="59"/>
      <c r="B28" s="60" t="s">
        <v>42</v>
      </c>
      <c r="C28" s="61">
        <v>0</v>
      </c>
      <c r="D28" s="61">
        <v>0</v>
      </c>
      <c r="E28" s="61">
        <f t="shared" si="4"/>
        <v>0</v>
      </c>
      <c r="F28" s="61">
        <v>0</v>
      </c>
      <c r="G28" s="61">
        <v>0</v>
      </c>
      <c r="H28" s="61">
        <f t="shared" si="5"/>
        <v>0</v>
      </c>
      <c r="I28" s="22" t="s">
        <v>30</v>
      </c>
    </row>
    <row r="29" spans="1:9" ht="22.5" x14ac:dyDescent="0.25">
      <c r="A29" s="59"/>
      <c r="B29" s="60" t="s">
        <v>31</v>
      </c>
      <c r="C29" s="61">
        <v>0</v>
      </c>
      <c r="D29" s="61">
        <v>0</v>
      </c>
      <c r="E29" s="61">
        <f t="shared" si="4"/>
        <v>0</v>
      </c>
      <c r="F29" s="61">
        <v>0</v>
      </c>
      <c r="G29" s="61">
        <v>0</v>
      </c>
      <c r="H29" s="61">
        <f t="shared" si="5"/>
        <v>0</v>
      </c>
      <c r="I29" s="22" t="s">
        <v>32</v>
      </c>
    </row>
    <row r="30" spans="1:9" x14ac:dyDescent="0.25">
      <c r="A30" s="59"/>
      <c r="B30" s="60"/>
      <c r="C30" s="61"/>
      <c r="D30" s="61"/>
      <c r="E30" s="61"/>
      <c r="F30" s="61"/>
      <c r="G30" s="61"/>
      <c r="H30" s="61"/>
      <c r="I30" s="22" t="s">
        <v>35</v>
      </c>
    </row>
    <row r="31" spans="1:9" ht="41.25" customHeight="1" x14ac:dyDescent="0.25">
      <c r="A31" s="62" t="s">
        <v>43</v>
      </c>
      <c r="B31" s="63"/>
      <c r="C31" s="64">
        <f>SUM(C32:C35)</f>
        <v>28740006.66</v>
      </c>
      <c r="D31" s="64">
        <f t="shared" ref="D31:H31" si="6">SUM(D32:D35)</f>
        <v>415620.86999999965</v>
      </c>
      <c r="E31" s="64">
        <f t="shared" si="6"/>
        <v>29155627.530000001</v>
      </c>
      <c r="F31" s="64">
        <f t="shared" si="6"/>
        <v>26111951.600000001</v>
      </c>
      <c r="G31" s="64">
        <f t="shared" si="6"/>
        <v>26111951.600000001</v>
      </c>
      <c r="H31" s="64">
        <f t="shared" si="6"/>
        <v>-2628055.0600000005</v>
      </c>
      <c r="I31" s="22" t="s">
        <v>35</v>
      </c>
    </row>
    <row r="32" spans="1:9" x14ac:dyDescent="0.25">
      <c r="A32" s="59"/>
      <c r="B32" s="60" t="s">
        <v>17</v>
      </c>
      <c r="C32" s="61">
        <v>0</v>
      </c>
      <c r="D32" s="61">
        <v>0</v>
      </c>
      <c r="E32" s="61">
        <f>+C32+D32</f>
        <v>0</v>
      </c>
      <c r="F32" s="61">
        <v>0</v>
      </c>
      <c r="G32" s="61">
        <v>0</v>
      </c>
      <c r="H32" s="61">
        <f t="shared" ref="H32:H34" si="7">+G32-C32</f>
        <v>0</v>
      </c>
      <c r="I32" s="22" t="s">
        <v>18</v>
      </c>
    </row>
    <row r="33" spans="1:9" x14ac:dyDescent="0.25">
      <c r="A33" s="59"/>
      <c r="B33" s="60" t="s">
        <v>44</v>
      </c>
      <c r="C33" s="61">
        <v>0</v>
      </c>
      <c r="D33" s="61">
        <v>0</v>
      </c>
      <c r="E33" s="61">
        <f t="shared" ref="E33" si="8">+C33+D33</f>
        <v>0</v>
      </c>
      <c r="F33" s="61">
        <v>0</v>
      </c>
      <c r="G33" s="61">
        <v>0</v>
      </c>
      <c r="H33" s="61">
        <f t="shared" si="7"/>
        <v>0</v>
      </c>
      <c r="I33" s="22" t="s">
        <v>24</v>
      </c>
    </row>
    <row r="34" spans="1:9" x14ac:dyDescent="0.25">
      <c r="A34" s="59"/>
      <c r="B34" s="60" t="s">
        <v>45</v>
      </c>
      <c r="C34" s="61">
        <v>19302275</v>
      </c>
      <c r="D34" s="61">
        <v>0</v>
      </c>
      <c r="E34" s="61">
        <v>19302275</v>
      </c>
      <c r="F34" s="26">
        <v>16319633.4</v>
      </c>
      <c r="G34" s="26">
        <v>16319633.4</v>
      </c>
      <c r="H34" s="61">
        <f t="shared" si="7"/>
        <v>-2982641.5999999996</v>
      </c>
      <c r="I34" s="22" t="s">
        <v>28</v>
      </c>
    </row>
    <row r="35" spans="1:9" ht="22.5" x14ac:dyDescent="0.25">
      <c r="A35" s="59"/>
      <c r="B35" s="60" t="s">
        <v>31</v>
      </c>
      <c r="C35" s="61">
        <v>9437731.6600000001</v>
      </c>
      <c r="D35" s="61">
        <v>415620.86999999965</v>
      </c>
      <c r="E35" s="61">
        <v>9853352.5299999993</v>
      </c>
      <c r="F35" s="26">
        <v>9792318.1999999993</v>
      </c>
      <c r="G35" s="26">
        <v>9792318.1999999993</v>
      </c>
      <c r="H35" s="61">
        <f>+G35-C35</f>
        <v>354586.53999999911</v>
      </c>
      <c r="I35" s="22" t="s">
        <v>32</v>
      </c>
    </row>
    <row r="36" spans="1:9" x14ac:dyDescent="0.25">
      <c r="A36" s="59"/>
      <c r="B36" s="60"/>
      <c r="C36" s="61"/>
      <c r="D36" s="61"/>
      <c r="E36" s="61"/>
      <c r="F36" s="61"/>
      <c r="G36" s="61"/>
      <c r="H36" s="61"/>
      <c r="I36" s="22" t="s">
        <v>35</v>
      </c>
    </row>
    <row r="37" spans="1:9" x14ac:dyDescent="0.25">
      <c r="A37" s="65" t="s">
        <v>46</v>
      </c>
      <c r="B37" s="66"/>
      <c r="C37" s="64">
        <f>SUM(C38)</f>
        <v>0</v>
      </c>
      <c r="D37" s="64">
        <v>0</v>
      </c>
      <c r="E37" s="64">
        <v>0</v>
      </c>
      <c r="F37" s="64">
        <f>+F38</f>
        <v>0</v>
      </c>
      <c r="G37" s="64">
        <f>+G38</f>
        <v>0</v>
      </c>
      <c r="H37" s="64">
        <f>+H38</f>
        <v>0</v>
      </c>
      <c r="I37" s="22" t="s">
        <v>35</v>
      </c>
    </row>
    <row r="38" spans="1:9" x14ac:dyDescent="0.25">
      <c r="A38" s="67"/>
      <c r="B38" s="60" t="s">
        <v>33</v>
      </c>
      <c r="C38" s="61">
        <v>0</v>
      </c>
      <c r="D38" s="61">
        <v>0</v>
      </c>
      <c r="E38" s="61">
        <f>+C38+D38</f>
        <v>0</v>
      </c>
      <c r="F38" s="61">
        <v>0</v>
      </c>
      <c r="G38" s="61">
        <v>0</v>
      </c>
      <c r="H38" s="61">
        <f t="shared" ref="H38" si="9">+G38-C38</f>
        <v>0</v>
      </c>
      <c r="I38" s="22" t="s">
        <v>34</v>
      </c>
    </row>
    <row r="39" spans="1:9" x14ac:dyDescent="0.25">
      <c r="A39" s="68"/>
      <c r="B39" s="69" t="s">
        <v>36</v>
      </c>
      <c r="C39" s="31">
        <f>+C21+C31+C37</f>
        <v>28740006.66</v>
      </c>
      <c r="D39" s="31">
        <f t="shared" ref="D39:G39" si="10">+D21+D31+D37</f>
        <v>415620.86999999965</v>
      </c>
      <c r="E39" s="31">
        <f t="shared" si="10"/>
        <v>29155627.530000001</v>
      </c>
      <c r="F39" s="31">
        <f t="shared" si="10"/>
        <v>26111951.600000001</v>
      </c>
      <c r="G39" s="31">
        <f t="shared" si="10"/>
        <v>26111951.600000001</v>
      </c>
      <c r="H39" s="70">
        <f>+H37+H31+H21</f>
        <v>-2628055.0600000005</v>
      </c>
      <c r="I39" s="22" t="s">
        <v>35</v>
      </c>
    </row>
    <row r="40" spans="1:9" x14ac:dyDescent="0.25">
      <c r="A40" s="71"/>
      <c r="B40" s="34"/>
      <c r="C40" s="72"/>
      <c r="D40" s="72"/>
      <c r="E40" s="72"/>
      <c r="F40" s="73" t="s">
        <v>37</v>
      </c>
      <c r="G40" s="74"/>
      <c r="H40" s="75"/>
      <c r="I40" s="22" t="s">
        <v>35</v>
      </c>
    </row>
    <row r="41" spans="1:9" x14ac:dyDescent="0.25">
      <c r="A41" s="76"/>
      <c r="B41" s="77"/>
      <c r="C41" s="78"/>
      <c r="D41" s="78"/>
      <c r="E41" s="78"/>
      <c r="F41" s="79"/>
      <c r="G41" s="79"/>
      <c r="H41" s="78"/>
      <c r="I41" s="22"/>
    </row>
    <row r="42" spans="1:9" ht="15" x14ac:dyDescent="0.25">
      <c r="B42" t="s">
        <v>47</v>
      </c>
    </row>
    <row r="43" spans="1:9" ht="30" x14ac:dyDescent="0.25">
      <c r="B43" s="80" t="s">
        <v>48</v>
      </c>
    </row>
    <row r="44" spans="1:9" ht="15" x14ac:dyDescent="0.25">
      <c r="B44" s="81" t="s">
        <v>49</v>
      </c>
    </row>
    <row r="45" spans="1:9" ht="30.75" customHeight="1" x14ac:dyDescent="0.25">
      <c r="B45" s="82" t="s">
        <v>50</v>
      </c>
      <c r="C45" s="82"/>
      <c r="D45" s="82"/>
      <c r="E45" s="82"/>
      <c r="F45" s="82"/>
      <c r="G45" s="82"/>
      <c r="H45" s="82"/>
    </row>
    <row r="47" spans="1:9" ht="12.75" x14ac:dyDescent="0.2">
      <c r="B47" s="83" t="s">
        <v>51</v>
      </c>
      <c r="C47" s="84"/>
      <c r="D47" s="84"/>
      <c r="E47" s="84"/>
      <c r="F47" s="85"/>
    </row>
    <row r="48" spans="1:9" ht="12.75" x14ac:dyDescent="0.2">
      <c r="B48" s="86" t="s">
        <v>52</v>
      </c>
      <c r="C48" s="87" t="s">
        <v>53</v>
      </c>
      <c r="D48" s="87"/>
      <c r="E48" s="87"/>
      <c r="F48" s="85"/>
    </row>
    <row r="49" spans="2:6" ht="12.75" customHeight="1" x14ac:dyDescent="0.25">
      <c r="B49" s="88" t="s">
        <v>54</v>
      </c>
      <c r="C49" s="89" t="s">
        <v>55</v>
      </c>
      <c r="D49" s="89"/>
      <c r="E49" s="89"/>
      <c r="F49" s="88"/>
    </row>
  </sheetData>
  <mergeCells count="13">
    <mergeCell ref="A31:B31"/>
    <mergeCell ref="B45:H45"/>
    <mergeCell ref="C47:E47"/>
    <mergeCell ref="C48:E48"/>
    <mergeCell ref="C49:E49"/>
    <mergeCell ref="A1:H1"/>
    <mergeCell ref="A2:B4"/>
    <mergeCell ref="C2:G2"/>
    <mergeCell ref="H2:H3"/>
    <mergeCell ref="H16:H17"/>
    <mergeCell ref="A18:B20"/>
    <mergeCell ref="C18:G18"/>
    <mergeCell ref="H18:H19"/>
  </mergeCells>
  <pageMargins left="0.9055118110236221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2022-02-16T17:30:29Z</cp:lastPrinted>
  <dcterms:created xsi:type="dcterms:W3CDTF">2022-02-16T17:29:58Z</dcterms:created>
  <dcterms:modified xsi:type="dcterms:W3CDTF">2022-02-16T17:30:52Z</dcterms:modified>
</cp:coreProperties>
</file>