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9DE2A7B9-13CC-403F-A627-8EA711FAD39B}" xr6:coauthVersionLast="47" xr6:coauthVersionMax="47" xr10:uidLastSave="{00000000-0000-0000-0000-000000000000}"/>
  <bookViews>
    <workbookView xWindow="-120" yWindow="-120" windowWidth="20730" windowHeight="11160" xr2:uid="{C7CFC299-934B-42B2-8C32-5FD7751B69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G35" i="1"/>
  <c r="G46" i="1" s="1"/>
  <c r="F35" i="1"/>
  <c r="G30" i="1"/>
  <c r="F30" i="1"/>
  <c r="F46" i="1" s="1"/>
  <c r="F48" i="1" s="1"/>
  <c r="C28" i="1"/>
  <c r="B28" i="1"/>
  <c r="G26" i="1"/>
  <c r="G48" i="1" s="1"/>
  <c r="C26" i="1"/>
  <c r="B26" i="1"/>
  <c r="G24" i="1"/>
  <c r="F24" i="1"/>
  <c r="G14" i="1"/>
  <c r="F14" i="1"/>
  <c r="F26" i="1" s="1"/>
  <c r="C13" i="1"/>
  <c r="B13" i="1"/>
</calcChain>
</file>

<file path=xl/sharedStrings.xml><?xml version="1.0" encoding="utf-8"?>
<sst xmlns="http://schemas.openxmlformats.org/spreadsheetml/2006/main" count="64" uniqueCount="64">
  <si>
    <t>Cuenta Pública 2021
Parque Agro Tecnológico Xonotli S.A. de C.V.
Estado de Situación Financiera
Al 30 de Septiembre de 2021 y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</si>
  <si>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</si>
  <si>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</si>
  <si>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</si>
  <si>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</si>
  <si>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</si>
  <si>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</si>
  <si>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</si>
  <si>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</si>
  <si>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</si>
  <si>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</si>
  <si>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</si>
  <si>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</si>
  <si>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</si>
  <si>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</si>
  <si>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</si>
  <si>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</si>
  <si>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</si>
  <si>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</si>
  <si>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</si>
  <si>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</si>
  <si>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</si>
  <si>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</si>
  <si>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</si>
  <si>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</si>
  <si>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</si>
  <si>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</si>
  <si>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</si>
  <si>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</si>
  <si>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</si>
  <si>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</si>
  <si>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</si>
  <si>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</si>
  <si>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</si>
  <si>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</si>
  <si>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</si>
  <si>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</si>
  <si>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</si>
  <si>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</si>
  <si>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</si>
  <si>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</si>
  <si>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</si>
  <si>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</si>
  <si>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</si>
  <si>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</si>
  <si>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</si>
  <si>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</si>
  <si>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</si>
  <si>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</si>
  <si>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</si>
  <si>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</si>
  <si>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</si>
  <si>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</si>
  <si>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</si>
  <si>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</si>
  <si>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</si>
  <si>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</si>
  <si>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</si>
  <si>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</si>
  <si>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</si>
  <si>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>Lic. Luis Gerardo Valdovino Fuentes</t>
  </si>
  <si>
    <t>C.P. Martín Soto Rodríguez</t>
  </si>
  <si>
    <t>Encargado de Despacho de la Direcciòn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</si>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</sst>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6" fillId="0" borderId="5" xfId="2" applyFont="1" applyBorder="1" applyAlignment="1" applyProtection="1">
      <alignment horizontal="left" vertical="center" wrapText="1" indent="4"/>
      <protection locked="0"/>
    </xf>
    <xf numFmtId="0" fontId="3" fillId="0" borderId="5" xfId="2" applyFont="1" applyBorder="1" applyAlignment="1" applyProtection="1">
      <alignment horizontal="center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6" fillId="0" borderId="6" xfId="2" applyFont="1" applyBorder="1" applyAlignment="1" applyProtection="1">
      <alignment horizontal="left" vertical="center" wrapText="1" indent="4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7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4" fillId="0" borderId="8" xfId="2" applyNumberFormat="1" applyFont="1" applyBorder="1" applyAlignment="1" applyProtection="1">
      <alignment vertical="top"/>
      <protection locked="0"/>
    </xf>
    <xf numFmtId="0" fontId="4" fillId="0" borderId="7" xfId="2" applyFont="1" applyBorder="1" applyAlignment="1" applyProtection="1">
      <alignment horizontal="left" vertical="top" wrapText="1"/>
      <protection locked="0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3" fontId="4" fillId="3" borderId="0" xfId="0" applyNumberFormat="1" applyFont="1" applyFill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3" fontId="4" fillId="3" borderId="8" xfId="0" applyNumberFormat="1" applyFont="1" applyFill="1" applyBorder="1" applyAlignment="1" applyProtection="1">
      <alignment vertical="top"/>
      <protection locked="0"/>
    </xf>
    <xf numFmtId="3" fontId="4" fillId="0" borderId="0" xfId="5" applyNumberFormat="1" applyFont="1" applyFill="1" applyBorder="1" applyAlignment="1" applyProtection="1">
      <alignment vertical="top" wrapText="1"/>
      <protection locked="0"/>
    </xf>
    <xf numFmtId="3" fontId="4" fillId="3" borderId="0" xfId="1" applyNumberFormat="1" applyFont="1" applyFill="1" applyBorder="1" applyAlignment="1">
      <alignment vertical="top"/>
    </xf>
    <xf numFmtId="0" fontId="7" fillId="0" borderId="7" xfId="2" applyFont="1" applyBorder="1" applyAlignment="1" applyProtection="1">
      <alignment horizontal="left" vertical="top" wrapText="1"/>
      <protection locked="0"/>
    </xf>
    <xf numFmtId="3" fontId="3" fillId="0" borderId="0" xfId="5" applyNumberFormat="1" applyFont="1" applyFill="1" applyBorder="1" applyAlignment="1" applyProtection="1">
      <alignment vertical="top" wrapText="1"/>
      <protection locked="0"/>
    </xf>
    <xf numFmtId="3" fontId="3" fillId="3" borderId="0" xfId="0" applyNumberFormat="1" applyFont="1" applyFill="1" applyAlignment="1">
      <alignment vertical="top"/>
    </xf>
    <xf numFmtId="3" fontId="3" fillId="0" borderId="0" xfId="3" applyNumberFormat="1" applyFont="1" applyFill="1" applyBorder="1" applyAlignment="1" applyProtection="1">
      <alignment vertical="top" wrapText="1"/>
      <protection locked="0"/>
    </xf>
    <xf numFmtId="3" fontId="3" fillId="3" borderId="8" xfId="1" applyNumberFormat="1" applyFont="1" applyFill="1" applyBorder="1" applyAlignment="1">
      <alignment vertical="top"/>
    </xf>
    <xf numFmtId="0" fontId="7" fillId="0" borderId="0" xfId="2" applyFont="1" applyAlignment="1" applyProtection="1">
      <alignment horizontal="left" vertical="top" wrapText="1"/>
      <protection locked="0"/>
    </xf>
    <xf numFmtId="3" fontId="3" fillId="3" borderId="8" xfId="0" applyNumberFormat="1" applyFont="1" applyFill="1" applyBorder="1" applyAlignment="1">
      <alignment vertical="top"/>
    </xf>
    <xf numFmtId="3" fontId="3" fillId="0" borderId="8" xfId="2" applyNumberFormat="1" applyFont="1" applyBorder="1" applyAlignment="1" applyProtection="1">
      <alignment vertical="top"/>
      <protection locked="0"/>
    </xf>
    <xf numFmtId="3" fontId="4" fillId="0" borderId="8" xfId="2" applyNumberFormat="1" applyFont="1" applyBorder="1" applyAlignment="1" applyProtection="1">
      <alignment vertical="top"/>
      <protection locked="0"/>
    </xf>
    <xf numFmtId="0" fontId="2" fillId="0" borderId="7" xfId="2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/>
      <protection locked="0"/>
    </xf>
    <xf numFmtId="3" fontId="4" fillId="0" borderId="0" xfId="3" applyNumberFormat="1" applyFont="1" applyFill="1" applyBorder="1" applyAlignment="1" applyProtection="1">
      <alignment vertical="top" wrapText="1"/>
      <protection locked="0"/>
    </xf>
    <xf numFmtId="3" fontId="4" fillId="3" borderId="8" xfId="1" applyNumberFormat="1" applyFont="1" applyFill="1" applyBorder="1" applyAlignment="1">
      <alignment vertical="top"/>
    </xf>
    <xf numFmtId="3" fontId="4" fillId="0" borderId="0" xfId="0" applyNumberFormat="1" applyFont="1"/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4" fillId="0" borderId="7" xfId="2" applyFont="1" applyBorder="1" applyAlignment="1" applyProtection="1">
      <alignment vertical="top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7" xfId="2" applyFont="1" applyBorder="1" applyAlignment="1" applyProtection="1">
      <alignment vertical="top"/>
      <protection locked="0"/>
    </xf>
    <xf numFmtId="164" fontId="4" fillId="0" borderId="0" xfId="3" applyNumberFormat="1" applyFont="1" applyFill="1" applyBorder="1" applyAlignment="1" applyProtection="1">
      <alignment vertical="top" wrapText="1"/>
      <protection locked="0"/>
    </xf>
    <xf numFmtId="0" fontId="2" fillId="0" borderId="7" xfId="2" applyBorder="1" applyAlignment="1" applyProtection="1">
      <alignment vertical="top"/>
      <protection locked="0"/>
    </xf>
    <xf numFmtId="164" fontId="3" fillId="0" borderId="0" xfId="3" applyNumberFormat="1" applyFont="1" applyFill="1" applyBorder="1" applyAlignment="1" applyProtection="1">
      <alignment vertical="top" wrapText="1"/>
      <protection locked="0"/>
    </xf>
    <xf numFmtId="3" fontId="4" fillId="0" borderId="0" xfId="2" applyNumberFormat="1" applyFont="1" applyAlignment="1" applyProtection="1">
      <alignment vertical="top"/>
      <protection locked="0"/>
    </xf>
    <xf numFmtId="3" fontId="3" fillId="3" borderId="8" xfId="0" applyNumberFormat="1" applyFont="1" applyFill="1" applyBorder="1" applyAlignment="1" applyProtection="1">
      <alignment vertical="top"/>
      <protection locked="0"/>
    </xf>
    <xf numFmtId="0" fontId="2" fillId="0" borderId="7" xfId="2" applyBorder="1" applyAlignment="1" applyProtection="1">
      <alignment vertical="top" wrapText="1"/>
      <protection locked="0"/>
    </xf>
    <xf numFmtId="3" fontId="4" fillId="3" borderId="8" xfId="0" applyNumberFormat="1" applyFont="1" applyFill="1" applyBorder="1" applyAlignment="1">
      <alignment vertical="top"/>
    </xf>
    <xf numFmtId="0" fontId="4" fillId="0" borderId="9" xfId="2" applyFont="1" applyBorder="1" applyAlignment="1" applyProtection="1">
      <alignment vertical="top" wrapText="1"/>
      <protection locked="0"/>
    </xf>
    <xf numFmtId="0" fontId="4" fillId="0" borderId="10" xfId="2" applyFont="1" applyBorder="1" applyAlignment="1" applyProtection="1">
      <alignment vertical="top" wrapText="1"/>
      <protection locked="0"/>
    </xf>
    <xf numFmtId="4" fontId="4" fillId="0" borderId="10" xfId="2" applyNumberFormat="1" applyFont="1" applyBorder="1" applyAlignment="1" applyProtection="1">
      <alignment vertical="top"/>
      <protection locked="0"/>
    </xf>
    <xf numFmtId="3" fontId="3" fillId="3" borderId="11" xfId="0" applyNumberFormat="1" applyFont="1" applyFill="1" applyBorder="1" applyAlignment="1">
      <alignment vertical="top"/>
    </xf>
    <xf numFmtId="0" fontId="4" fillId="0" borderId="0" xfId="0" applyFont="1"/>
    <xf numFmtId="0" fontId="2" fillId="3" borderId="10" xfId="0" applyFont="1" applyFill="1" applyBorder="1" applyAlignment="1" applyProtection="1">
      <alignment horizontal="center"/>
      <protection locked="0"/>
    </xf>
    <xf numFmtId="43" fontId="2" fillId="3" borderId="0" xfId="1" applyFont="1" applyFill="1" applyBorder="1"/>
    <xf numFmtId="0" fontId="8" fillId="3" borderId="0" xfId="0" applyFont="1" applyFill="1" applyAlignment="1">
      <alignment horizontal="right" vertical="top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2" fillId="3" borderId="0" xfId="1" applyNumberFormat="1" applyFont="1" applyFill="1" applyBorder="1"/>
    <xf numFmtId="0" fontId="8" fillId="0" borderId="5" xfId="0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1" applyNumberFormat="1" applyFont="1" applyFill="1" applyBorder="1" applyAlignment="1">
      <alignment vertical="top"/>
    </xf>
    <xf numFmtId="43" fontId="2" fillId="3" borderId="0" xfId="1" applyFont="1" applyFill="1" applyBorder="1" applyAlignment="1">
      <alignment vertical="top"/>
    </xf>
    <xf numFmtId="0" fontId="8" fillId="0" borderId="0" xfId="0" applyFont="1" applyAlignment="1">
      <alignment horizontal="center"/>
    </xf>
    <xf numFmtId="0" fontId="2" fillId="0" borderId="0" xfId="2" applyAlignment="1" applyProtection="1">
      <alignment vertical="top" wrapText="1"/>
      <protection locked="0"/>
    </xf>
  </cellXfs>
  <cellStyles count="6">
    <cellStyle name="Millares" xfId="1" builtinId="3"/>
    <cellStyle name="Millares 2" xfId="3" xr:uid="{D8DB835E-12A2-42FE-830B-84C647733DEE}"/>
    <cellStyle name="Millares 2 16" xfId="4" xr:uid="{69060C76-5D84-4647-9030-E982CEFA77F1}"/>
    <cellStyle name="Millares 2 4" xfId="5" xr:uid="{76DC08F4-A59D-4C8C-A430-4BFCD8B0F0F2}"/>
    <cellStyle name="Normal" xfId="0" builtinId="0"/>
    <cellStyle name="Normal 2 2" xfId="2" xr:uid="{E73E2624-49D8-4C0B-B2A2-8D816C98C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1AD8-B08C-4EBC-B1B6-A14BE4DFDBD5}">
  <sheetPr>
    <pageSetUpPr fitToPage="1"/>
  </sheetPr>
  <dimension ref="A1:H102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53" style="44" customWidth="1"/>
    <col min="2" max="2" width="15.7109375" style="44" bestFit="1" customWidth="1"/>
    <col min="3" max="3" width="15.7109375" style="45" bestFit="1" customWidth="1"/>
    <col min="4" max="4" width="0.85546875" style="45" customWidth="1"/>
    <col min="5" max="5" width="56.85546875" style="45" customWidth="1"/>
    <col min="6" max="7" width="14" style="45" bestFit="1" customWidth="1"/>
    <col min="8" max="8" width="2.7109375" style="4" customWidth="1"/>
    <col min="9" max="16384" width="10.28515625" style="4"/>
  </cols>
  <sheetData>
    <row r="1" spans="1:7" ht="51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s="10" customFormat="1" ht="15" x14ac:dyDescent="0.25">
      <c r="A2" s="5" t="s">
        <v>1</v>
      </c>
      <c r="B2" s="6">
        <v>2021</v>
      </c>
      <c r="C2" s="6">
        <v>2020</v>
      </c>
      <c r="D2" s="7"/>
      <c r="E2" s="8" t="s">
        <v>2</v>
      </c>
      <c r="F2" s="6">
        <v>2021</v>
      </c>
      <c r="G2" s="9">
        <v>2020</v>
      </c>
    </row>
    <row r="3" spans="1:7" s="10" customFormat="1" x14ac:dyDescent="0.25">
      <c r="A3" s="11"/>
      <c r="B3" s="12"/>
      <c r="C3" s="12"/>
      <c r="D3" s="13"/>
      <c r="E3" s="14"/>
      <c r="F3" s="12"/>
      <c r="G3" s="15"/>
    </row>
    <row r="4" spans="1:7" x14ac:dyDescent="0.25">
      <c r="A4" s="16" t="s">
        <v>3</v>
      </c>
      <c r="B4" s="17"/>
      <c r="C4" s="17"/>
      <c r="D4" s="4"/>
      <c r="E4" s="14" t="s">
        <v>4</v>
      </c>
      <c r="F4" s="17"/>
      <c r="G4" s="18"/>
    </row>
    <row r="5" spans="1:7" x14ac:dyDescent="0.25">
      <c r="A5" s="19" t="s">
        <v>5</v>
      </c>
      <c r="B5" s="20">
        <v>8151046.0099999998</v>
      </c>
      <c r="C5" s="21">
        <v>11909583.66</v>
      </c>
      <c r="D5" s="22"/>
      <c r="E5" s="23" t="s">
        <v>6</v>
      </c>
      <c r="F5" s="20">
        <v>1411878.71</v>
      </c>
      <c r="G5" s="24">
        <v>1412364.48</v>
      </c>
    </row>
    <row r="6" spans="1:7" x14ac:dyDescent="0.25">
      <c r="A6" s="19" t="s">
        <v>7</v>
      </c>
      <c r="B6" s="20">
        <v>4195205.79</v>
      </c>
      <c r="C6" s="21">
        <v>5249548.1500000004</v>
      </c>
      <c r="D6" s="22"/>
      <c r="E6" s="23" t="s">
        <v>8</v>
      </c>
      <c r="F6" s="20">
        <v>8515256.2200000007</v>
      </c>
      <c r="G6" s="24">
        <v>13057686.220000001</v>
      </c>
    </row>
    <row r="7" spans="1:7" x14ac:dyDescent="0.25">
      <c r="A7" s="19" t="s">
        <v>9</v>
      </c>
      <c r="B7" s="20">
        <v>12646.91</v>
      </c>
      <c r="C7" s="21">
        <v>10753.46</v>
      </c>
      <c r="D7" s="22"/>
      <c r="E7" s="23" t="s">
        <v>10</v>
      </c>
      <c r="F7" s="20">
        <v>0</v>
      </c>
      <c r="G7" s="24">
        <v>0</v>
      </c>
    </row>
    <row r="8" spans="1:7" x14ac:dyDescent="0.25">
      <c r="A8" s="19" t="s">
        <v>11</v>
      </c>
      <c r="B8" s="20">
        <v>7221441.8899999997</v>
      </c>
      <c r="C8" s="21">
        <v>6307503.4299999997</v>
      </c>
      <c r="D8" s="22"/>
      <c r="E8" s="23" t="s">
        <v>12</v>
      </c>
      <c r="F8" s="20">
        <v>0</v>
      </c>
      <c r="G8" s="24">
        <v>0</v>
      </c>
    </row>
    <row r="9" spans="1:7" x14ac:dyDescent="0.25">
      <c r="A9" s="19" t="s">
        <v>13</v>
      </c>
      <c r="B9" s="20">
        <v>0</v>
      </c>
      <c r="C9" s="21">
        <v>0</v>
      </c>
      <c r="D9" s="22"/>
      <c r="E9" s="23" t="s">
        <v>14</v>
      </c>
      <c r="F9" s="20">
        <v>0</v>
      </c>
      <c r="G9" s="24">
        <v>0</v>
      </c>
    </row>
    <row r="10" spans="1:7" x14ac:dyDescent="0.25">
      <c r="A10" s="19" t="s">
        <v>15</v>
      </c>
      <c r="B10" s="20">
        <v>0</v>
      </c>
      <c r="C10" s="21">
        <v>0</v>
      </c>
      <c r="D10" s="22"/>
      <c r="E10" s="23" t="s">
        <v>16</v>
      </c>
      <c r="F10" s="20">
        <v>0</v>
      </c>
      <c r="G10" s="24">
        <v>0</v>
      </c>
    </row>
    <row r="11" spans="1:7" x14ac:dyDescent="0.25">
      <c r="A11" s="19" t="s">
        <v>17</v>
      </c>
      <c r="B11" s="20">
        <v>0</v>
      </c>
      <c r="C11" s="21">
        <v>2297936.12</v>
      </c>
      <c r="D11" s="22"/>
      <c r="E11" s="23" t="s">
        <v>18</v>
      </c>
      <c r="F11" s="20">
        <v>0</v>
      </c>
      <c r="G11" s="24">
        <v>0</v>
      </c>
    </row>
    <row r="12" spans="1:7" x14ac:dyDescent="0.25">
      <c r="A12" s="19"/>
      <c r="B12" s="25"/>
      <c r="C12" s="26"/>
      <c r="D12" s="22"/>
      <c r="E12" s="23" t="s">
        <v>19</v>
      </c>
      <c r="F12" s="20">
        <v>0</v>
      </c>
      <c r="G12" s="24">
        <v>1001107.88</v>
      </c>
    </row>
    <row r="13" spans="1:7" x14ac:dyDescent="0.25">
      <c r="A13" s="27" t="s">
        <v>20</v>
      </c>
      <c r="B13" s="28">
        <f>SUM(B5:B12)</f>
        <v>19580340.600000001</v>
      </c>
      <c r="C13" s="29">
        <f>SUM(C5:C11)</f>
        <v>25775324.820000004</v>
      </c>
      <c r="D13" s="22"/>
      <c r="E13" s="23"/>
      <c r="F13" s="30"/>
      <c r="G13" s="31"/>
    </row>
    <row r="14" spans="1:7" x14ac:dyDescent="0.25">
      <c r="A14" s="11"/>
      <c r="B14" s="28"/>
      <c r="C14" s="28"/>
      <c r="D14" s="13"/>
      <c r="E14" s="32" t="s">
        <v>21</v>
      </c>
      <c r="F14" s="30">
        <f>SUM(F5:F13)</f>
        <v>9927134.9299999997</v>
      </c>
      <c r="G14" s="33">
        <f>SUM(G5:G12)</f>
        <v>15471158.580000002</v>
      </c>
    </row>
    <row r="15" spans="1:7" x14ac:dyDescent="0.25">
      <c r="A15" s="11" t="s">
        <v>22</v>
      </c>
      <c r="B15" s="25"/>
      <c r="C15" s="25"/>
      <c r="D15" s="22"/>
      <c r="E15" s="14"/>
      <c r="F15" s="30"/>
      <c r="G15" s="34"/>
    </row>
    <row r="16" spans="1:7" x14ac:dyDescent="0.25">
      <c r="A16" s="19" t="s">
        <v>23</v>
      </c>
      <c r="B16" s="20">
        <v>0</v>
      </c>
      <c r="C16" s="21">
        <v>0</v>
      </c>
      <c r="D16" s="13"/>
      <c r="E16" s="14" t="s">
        <v>24</v>
      </c>
      <c r="F16" s="30"/>
      <c r="G16" s="35"/>
    </row>
    <row r="17" spans="1:7" x14ac:dyDescent="0.25">
      <c r="A17" s="19" t="s">
        <v>25</v>
      </c>
      <c r="B17" s="20">
        <v>0</v>
      </c>
      <c r="C17" s="21">
        <v>0</v>
      </c>
      <c r="D17" s="22"/>
      <c r="E17" s="23" t="s">
        <v>26</v>
      </c>
      <c r="F17" s="20">
        <v>0</v>
      </c>
      <c r="G17" s="24">
        <v>0</v>
      </c>
    </row>
    <row r="18" spans="1:7" x14ac:dyDescent="0.25">
      <c r="A18" s="19" t="s">
        <v>27</v>
      </c>
      <c r="B18" s="20">
        <v>32440265.18</v>
      </c>
      <c r="C18" s="21">
        <v>32440265.18</v>
      </c>
      <c r="D18" s="22"/>
      <c r="E18" s="23" t="s">
        <v>28</v>
      </c>
      <c r="F18" s="20">
        <v>0</v>
      </c>
      <c r="G18" s="24">
        <v>0</v>
      </c>
    </row>
    <row r="19" spans="1:7" x14ac:dyDescent="0.25">
      <c r="A19" s="19" t="s">
        <v>29</v>
      </c>
      <c r="B19" s="20">
        <v>15880747.98</v>
      </c>
      <c r="C19" s="21">
        <v>15759055.119999999</v>
      </c>
      <c r="D19" s="22"/>
      <c r="E19" s="23" t="s">
        <v>30</v>
      </c>
      <c r="F19" s="20">
        <v>0</v>
      </c>
      <c r="G19" s="24">
        <v>0</v>
      </c>
    </row>
    <row r="20" spans="1:7" ht="12.75" x14ac:dyDescent="0.25">
      <c r="A20" s="36" t="s">
        <v>31</v>
      </c>
      <c r="B20" s="20">
        <v>12547098</v>
      </c>
      <c r="C20" s="21">
        <v>12547098</v>
      </c>
      <c r="D20" s="22"/>
      <c r="E20" s="23" t="s">
        <v>32</v>
      </c>
      <c r="F20" s="20">
        <v>1619.9</v>
      </c>
      <c r="G20" s="24">
        <v>1619.9</v>
      </c>
    </row>
    <row r="21" spans="1:7" x14ac:dyDescent="0.25">
      <c r="A21" s="19" t="s">
        <v>33</v>
      </c>
      <c r="B21" s="20">
        <v>-17931518.219999999</v>
      </c>
      <c r="C21" s="21">
        <v>-16112875.169999998</v>
      </c>
      <c r="D21" s="22"/>
      <c r="E21" s="37" t="s">
        <v>34</v>
      </c>
      <c r="F21" s="20">
        <v>0</v>
      </c>
      <c r="G21" s="24">
        <v>0</v>
      </c>
    </row>
    <row r="22" spans="1:7" x14ac:dyDescent="0.25">
      <c r="A22" s="19" t="s">
        <v>35</v>
      </c>
      <c r="B22" s="20">
        <v>7177344.6699999999</v>
      </c>
      <c r="C22" s="21">
        <v>6457691.4199999999</v>
      </c>
      <c r="D22" s="22"/>
      <c r="E22" s="23" t="s">
        <v>36</v>
      </c>
      <c r="F22" s="20">
        <v>553554</v>
      </c>
      <c r="G22" s="24">
        <v>0</v>
      </c>
    </row>
    <row r="23" spans="1:7" x14ac:dyDescent="0.25">
      <c r="A23" s="19" t="s">
        <v>37</v>
      </c>
      <c r="B23" s="20">
        <v>0</v>
      </c>
      <c r="C23" s="21">
        <v>0</v>
      </c>
      <c r="D23" s="13"/>
      <c r="E23" s="23"/>
      <c r="F23" s="38"/>
      <c r="G23" s="39"/>
    </row>
    <row r="24" spans="1:7" x14ac:dyDescent="0.25">
      <c r="A24" s="19" t="s">
        <v>38</v>
      </c>
      <c r="B24" s="20">
        <v>2259459.06</v>
      </c>
      <c r="C24" s="21">
        <v>0</v>
      </c>
      <c r="D24" s="22"/>
      <c r="E24" s="32" t="s">
        <v>39</v>
      </c>
      <c r="F24" s="30">
        <f>SUM(F17:F23)</f>
        <v>555173.9</v>
      </c>
      <c r="G24" s="33">
        <f>SUM(G17:G22)</f>
        <v>1619.9</v>
      </c>
    </row>
    <row r="25" spans="1:7" s="10" customFormat="1" x14ac:dyDescent="0.25">
      <c r="A25" s="19"/>
      <c r="B25" s="25"/>
      <c r="C25" s="26"/>
      <c r="D25" s="13"/>
      <c r="E25" s="23"/>
      <c r="F25" s="30"/>
      <c r="G25" s="31"/>
    </row>
    <row r="26" spans="1:7" x14ac:dyDescent="0.25">
      <c r="A26" s="27" t="s">
        <v>40</v>
      </c>
      <c r="B26" s="28">
        <f>SUM(B16:B25)</f>
        <v>52373396.670000002</v>
      </c>
      <c r="C26" s="29">
        <f>SUM(C16:C24)</f>
        <v>51091234.549999997</v>
      </c>
      <c r="D26" s="22"/>
      <c r="E26" s="14" t="s">
        <v>41</v>
      </c>
      <c r="F26" s="30">
        <f>+F14+F24</f>
        <v>10482308.83</v>
      </c>
      <c r="G26" s="33">
        <f>G14+G24</f>
        <v>15472778.480000002</v>
      </c>
    </row>
    <row r="27" spans="1:7" x14ac:dyDescent="0.2">
      <c r="A27" s="11"/>
      <c r="B27" s="40"/>
      <c r="C27" s="40"/>
      <c r="D27" s="4"/>
      <c r="E27" s="14"/>
      <c r="F27" s="30"/>
      <c r="G27" s="31"/>
    </row>
    <row r="28" spans="1:7" ht="12.75" x14ac:dyDescent="0.25">
      <c r="A28" s="41" t="s">
        <v>42</v>
      </c>
      <c r="B28" s="28">
        <f>+B13+B26</f>
        <v>71953737.270000011</v>
      </c>
      <c r="C28" s="28">
        <f>+C13+C26</f>
        <v>76866559.370000005</v>
      </c>
      <c r="D28" s="4"/>
      <c r="E28" s="42" t="s">
        <v>43</v>
      </c>
      <c r="F28" s="30"/>
      <c r="G28" s="39"/>
    </row>
    <row r="29" spans="1:7" x14ac:dyDescent="0.25">
      <c r="A29" s="43"/>
      <c r="D29" s="13"/>
      <c r="E29" s="14"/>
      <c r="F29" s="30"/>
      <c r="G29" s="39"/>
    </row>
    <row r="30" spans="1:7" x14ac:dyDescent="0.25">
      <c r="A30" s="46"/>
      <c r="B30" s="47"/>
      <c r="C30" s="47"/>
      <c r="D30" s="22"/>
      <c r="E30" s="32" t="s">
        <v>44</v>
      </c>
      <c r="F30" s="30">
        <f>SUM(F31:F33)</f>
        <v>47391188.710000001</v>
      </c>
      <c r="G30" s="33">
        <f>SUM(G31:G33)</f>
        <v>47391188.710000001</v>
      </c>
    </row>
    <row r="31" spans="1:7" x14ac:dyDescent="0.25">
      <c r="A31" s="46"/>
      <c r="B31" s="47"/>
      <c r="C31" s="47"/>
      <c r="D31" s="22"/>
      <c r="E31" s="23" t="s">
        <v>45</v>
      </c>
      <c r="F31" s="20">
        <v>47391188.710000001</v>
      </c>
      <c r="G31" s="24">
        <v>47391188.710000001</v>
      </c>
    </row>
    <row r="32" spans="1:7" x14ac:dyDescent="0.25">
      <c r="A32" s="46"/>
      <c r="B32" s="47"/>
      <c r="C32" s="47"/>
      <c r="D32" s="22"/>
      <c r="E32" s="23" t="s">
        <v>46</v>
      </c>
      <c r="F32" s="20">
        <v>0</v>
      </c>
      <c r="G32" s="24">
        <v>0</v>
      </c>
    </row>
    <row r="33" spans="1:8" x14ac:dyDescent="0.25">
      <c r="A33" s="46"/>
      <c r="B33" s="47"/>
      <c r="C33" s="47"/>
      <c r="D33" s="22"/>
      <c r="E33" s="23" t="s">
        <v>47</v>
      </c>
      <c r="F33" s="20">
        <v>0</v>
      </c>
      <c r="G33" s="24">
        <v>0</v>
      </c>
    </row>
    <row r="34" spans="1:8" x14ac:dyDescent="0.25">
      <c r="A34" s="46"/>
      <c r="B34" s="47"/>
      <c r="C34" s="47"/>
      <c r="D34" s="13"/>
      <c r="E34" s="23"/>
      <c r="F34" s="38"/>
      <c r="G34" s="24"/>
    </row>
    <row r="35" spans="1:8" x14ac:dyDescent="0.25">
      <c r="A35" s="46"/>
      <c r="B35" s="47"/>
      <c r="C35" s="47"/>
      <c r="D35" s="22"/>
      <c r="E35" s="32" t="s">
        <v>48</v>
      </c>
      <c r="F35" s="30">
        <f>SUM(F36:F40)</f>
        <v>14080239.17</v>
      </c>
      <c r="G35" s="31">
        <f>SUM(G36:G40)</f>
        <v>14002592.18</v>
      </c>
    </row>
    <row r="36" spans="1:8" ht="12.75" x14ac:dyDescent="0.25">
      <c r="A36" s="48"/>
      <c r="B36" s="47"/>
      <c r="C36" s="47"/>
      <c r="D36" s="22"/>
      <c r="E36" s="23" t="s">
        <v>49</v>
      </c>
      <c r="F36" s="20">
        <v>77647.55</v>
      </c>
      <c r="G36" s="24">
        <v>206754.3</v>
      </c>
    </row>
    <row r="37" spans="1:8" x14ac:dyDescent="0.25">
      <c r="A37" s="46"/>
      <c r="B37" s="47"/>
      <c r="C37" s="47"/>
      <c r="D37" s="22"/>
      <c r="E37" s="23" t="s">
        <v>50</v>
      </c>
      <c r="F37" s="20">
        <v>13305480</v>
      </c>
      <c r="G37" s="24">
        <v>13098726.26</v>
      </c>
    </row>
    <row r="38" spans="1:8" x14ac:dyDescent="0.25">
      <c r="A38" s="46"/>
      <c r="B38" s="49"/>
      <c r="C38" s="49"/>
      <c r="D38" s="22"/>
      <c r="E38" s="23" t="s">
        <v>51</v>
      </c>
      <c r="F38" s="20">
        <v>0</v>
      </c>
      <c r="G38" s="24">
        <v>0</v>
      </c>
      <c r="H38" s="50"/>
    </row>
    <row r="39" spans="1:8" x14ac:dyDescent="0.25">
      <c r="A39" s="46"/>
      <c r="B39" s="47"/>
      <c r="C39" s="47"/>
      <c r="D39" s="22"/>
      <c r="E39" s="23" t="s">
        <v>52</v>
      </c>
      <c r="F39" s="20">
        <v>697111.62</v>
      </c>
      <c r="G39" s="24">
        <v>697111.62</v>
      </c>
    </row>
    <row r="40" spans="1:8" x14ac:dyDescent="0.25">
      <c r="A40" s="46"/>
      <c r="B40" s="47"/>
      <c r="C40" s="47"/>
      <c r="E40" s="23" t="s">
        <v>53</v>
      </c>
      <c r="F40" s="20">
        <v>0</v>
      </c>
      <c r="G40" s="24">
        <v>0</v>
      </c>
    </row>
    <row r="41" spans="1:8" x14ac:dyDescent="0.25">
      <c r="A41" s="46"/>
      <c r="B41" s="47"/>
      <c r="C41" s="47"/>
      <c r="E41" s="23"/>
      <c r="F41" s="38"/>
      <c r="G41" s="24"/>
    </row>
    <row r="42" spans="1:8" ht="21" x14ac:dyDescent="0.25">
      <c r="A42" s="46"/>
      <c r="E42" s="32" t="s">
        <v>54</v>
      </c>
      <c r="F42" s="30">
        <f>SUM(F43:F44)</f>
        <v>0</v>
      </c>
      <c r="G42" s="51">
        <f>SUM(G43:G44)</f>
        <v>0</v>
      </c>
    </row>
    <row r="43" spans="1:8" x14ac:dyDescent="0.25">
      <c r="A43" s="43"/>
      <c r="E43" s="23" t="s">
        <v>55</v>
      </c>
      <c r="F43" s="38">
        <v>0</v>
      </c>
      <c r="G43" s="39">
        <v>0</v>
      </c>
    </row>
    <row r="44" spans="1:8" ht="12.75" x14ac:dyDescent="0.25">
      <c r="A44" s="52"/>
      <c r="E44" s="23" t="s">
        <v>56</v>
      </c>
      <c r="F44" s="38">
        <v>0</v>
      </c>
      <c r="G44" s="53">
        <v>0</v>
      </c>
    </row>
    <row r="45" spans="1:8" x14ac:dyDescent="0.25">
      <c r="A45" s="43"/>
      <c r="E45" s="23"/>
      <c r="F45" s="38"/>
      <c r="G45" s="39"/>
    </row>
    <row r="46" spans="1:8" x14ac:dyDescent="0.25">
      <c r="A46" s="43"/>
      <c r="E46" s="14" t="s">
        <v>57</v>
      </c>
      <c r="F46" s="30">
        <f>+F30+F35+F42</f>
        <v>61471427.880000003</v>
      </c>
      <c r="G46" s="51">
        <f>+G35+G30</f>
        <v>61393780.890000001</v>
      </c>
    </row>
    <row r="47" spans="1:8" x14ac:dyDescent="0.25">
      <c r="A47" s="43"/>
      <c r="E47" s="14"/>
      <c r="F47" s="30"/>
      <c r="G47" s="24"/>
    </row>
    <row r="48" spans="1:8" ht="12.75" x14ac:dyDescent="0.25">
      <c r="A48" s="43"/>
      <c r="E48" s="42" t="s">
        <v>58</v>
      </c>
      <c r="F48" s="30">
        <f>+F46+F26</f>
        <v>71953736.710000008</v>
      </c>
      <c r="G48" s="31">
        <f>+G26+G46</f>
        <v>76866559.370000005</v>
      </c>
    </row>
    <row r="49" spans="1:8" x14ac:dyDescent="0.25">
      <c r="A49" s="54"/>
      <c r="B49" s="55"/>
      <c r="C49" s="56"/>
      <c r="D49" s="56"/>
      <c r="E49" s="56"/>
      <c r="F49" s="56"/>
      <c r="G49" s="57"/>
    </row>
    <row r="50" spans="1:8" x14ac:dyDescent="0.2">
      <c r="A50" s="58" t="s">
        <v>59</v>
      </c>
    </row>
    <row r="51" spans="1:8" x14ac:dyDescent="0.25">
      <c r="H51" s="45"/>
    </row>
    <row r="52" spans="1:8" x14ac:dyDescent="0.25">
      <c r="H52" s="45"/>
    </row>
    <row r="53" spans="1:8" x14ac:dyDescent="0.25">
      <c r="H53" s="45"/>
    </row>
    <row r="54" spans="1:8" ht="12.75" x14ac:dyDescent="0.2">
      <c r="A54" s="59"/>
      <c r="B54" s="60"/>
      <c r="C54" s="61"/>
      <c r="D54" s="62"/>
      <c r="E54" s="62"/>
      <c r="G54" s="4"/>
    </row>
    <row r="55" spans="1:8" ht="12.75" x14ac:dyDescent="0.2">
      <c r="A55" s="63" t="s">
        <v>60</v>
      </c>
      <c r="B55" s="64"/>
      <c r="C55" s="60"/>
      <c r="D55" s="65" t="s">
        <v>61</v>
      </c>
      <c r="E55" s="65"/>
      <c r="G55" s="4"/>
    </row>
    <row r="56" spans="1:8" ht="12.75" x14ac:dyDescent="0.2">
      <c r="A56" s="66" t="s">
        <v>62</v>
      </c>
      <c r="B56" s="67"/>
      <c r="C56" s="68"/>
      <c r="D56" s="69" t="s">
        <v>63</v>
      </c>
      <c r="E56" s="69"/>
      <c r="G56" s="4"/>
    </row>
    <row r="61" spans="1:8" ht="12.75" x14ac:dyDescent="0.25">
      <c r="A61" s="70"/>
    </row>
    <row r="68" spans="1:1" ht="12.75" x14ac:dyDescent="0.25">
      <c r="A68" s="70"/>
    </row>
    <row r="76" spans="1:1" ht="12.75" x14ac:dyDescent="0.25">
      <c r="A76" s="70"/>
    </row>
    <row r="84" spans="1:1" ht="12.75" x14ac:dyDescent="0.25">
      <c r="A84" s="70"/>
    </row>
    <row r="93" spans="1:1" ht="12.75" x14ac:dyDescent="0.25">
      <c r="A93" s="70"/>
    </row>
    <row r="102" spans="1:1" ht="12.75" x14ac:dyDescent="0.25">
      <c r="A102" s="70"/>
    </row>
  </sheetData>
  <mergeCells count="4">
    <mergeCell ref="A1:G1"/>
    <mergeCell ref="D54:E54"/>
    <mergeCell ref="D55:E55"/>
    <mergeCell ref="D56:E56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2021-11-09T17:15:53Z</cp:lastPrinted>
  <dcterms:created xsi:type="dcterms:W3CDTF">2021-11-09T17:15:31Z</dcterms:created>
  <dcterms:modified xsi:type="dcterms:W3CDTF">2021-11-09T17:16:06Z</dcterms:modified>
</cp:coreProperties>
</file>