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FFE19A49-B9E0-4B51-8AC1-0A55624705AC}" xr6:coauthVersionLast="47" xr6:coauthVersionMax="47" xr10:uidLastSave="{00000000-0000-0000-0000-000000000000}"/>
  <bookViews>
    <workbookView xWindow="-120" yWindow="-120" windowWidth="20730" windowHeight="11160" xr2:uid="{94A46FEB-594E-4887-A1F7-76D06D24B335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GASTO_E_FIN_01">Hoja1!$B$28</definedName>
    <definedName name="GASTO_E_FIN_02">Hoja1!$C$28</definedName>
    <definedName name="GASTO_E_FIN_03">Hoja1!$D$28</definedName>
    <definedName name="GASTO_E_FIN_04">Hoja1!$E$28</definedName>
    <definedName name="GASTO_E_FIN_05">Hoja1!$F$28</definedName>
    <definedName name="GASTO_E_FIN_06">Hoja1!$G$28</definedName>
    <definedName name="GASTO_E_T1">Hoja1!$B$19</definedName>
    <definedName name="GASTO_E_T2">Hoja1!$C$19</definedName>
    <definedName name="GASTO_E_T3">Hoja1!$D$19</definedName>
    <definedName name="GASTO_E_T4">Hoja1!$E$19</definedName>
    <definedName name="GASTO_E_T5">Hoja1!$F$19</definedName>
    <definedName name="GASTO_E_T6">Hoja1!$G$19</definedName>
    <definedName name="GASTO_NE_FIN_01">Hoja1!$B$18</definedName>
    <definedName name="GASTO_NE_FIN_02">Hoja1!$C$18</definedName>
    <definedName name="GASTO_NE_FIN_03">Hoja1!$D$18</definedName>
    <definedName name="GASTO_NE_FIN_04">Hoja1!$E$18</definedName>
    <definedName name="GASTO_NE_FIN_05">Hoja1!$F$18</definedName>
    <definedName name="GASTO_NE_FIN_06">Hoja1!$G$18</definedName>
    <definedName name="GASTO_NE_T1">Hoja1!$B$9</definedName>
    <definedName name="GASTO_NE_T2">Hoja1!$C$9</definedName>
    <definedName name="GASTO_NE_T3">Hoja1!$D$9</definedName>
    <definedName name="GASTO_NE_T4">Hoja1!$E$9</definedName>
    <definedName name="GASTO_NE_T5">Hoja1!$F$9</definedName>
    <definedName name="GASTO_NE_T6">Hoja1!$G$9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7" i="1"/>
  <c r="G26" i="1"/>
  <c r="G25" i="1"/>
  <c r="G24" i="1"/>
  <c r="G23" i="1"/>
  <c r="G22" i="1"/>
  <c r="G21" i="1"/>
  <c r="G20" i="1"/>
  <c r="G19" i="1" s="1"/>
  <c r="F19" i="1"/>
  <c r="E19" i="1"/>
  <c r="D19" i="1"/>
  <c r="C19" i="1"/>
  <c r="B19" i="1"/>
  <c r="G17" i="1"/>
  <c r="G16" i="1"/>
  <c r="G15" i="1"/>
  <c r="G14" i="1"/>
  <c r="G13" i="1"/>
  <c r="G12" i="1"/>
  <c r="G11" i="1"/>
  <c r="G10" i="1"/>
  <c r="G9" i="1" s="1"/>
  <c r="G29" i="1" s="1"/>
  <c r="D10" i="1"/>
  <c r="F9" i="1"/>
  <c r="E9" i="1"/>
  <c r="E29" i="1" s="1"/>
  <c r="D9" i="1"/>
  <c r="D29" i="1" s="1"/>
  <c r="C9" i="1"/>
  <c r="C29" i="1" s="1"/>
  <c r="B9" i="1"/>
  <c r="B29" i="1" s="1"/>
  <c r="A5" i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<sst xmlns="http://schemas.openxmlformats.org/spreadsheetml/2006/main" count="33" uniqueCount="24">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</sst>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vertical="center"/>
      <protection locked="0"/>
    </xf>
    <xf numFmtId="43" fontId="0" fillId="0" borderId="12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564C-A70F-4096-956A-417C23EB89D7}">
  <dimension ref="A1:G31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ENTE_PUBLICO_A</f>
        <v>PARQUE AGRO TECNOLOGICO XONOTLI, SA DE CV, Gobierno del Estado de Guanajuato (a)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tr">
        <f>TRIMESTRE</f>
        <v>Del 1 de enero al 30 de junio de 2021 (b)</v>
      </c>
      <c r="B5" s="6"/>
      <c r="C5" s="6"/>
      <c r="D5" s="6"/>
      <c r="E5" s="6"/>
      <c r="F5" s="6"/>
      <c r="G5" s="7"/>
    </row>
    <row r="6" spans="1:7" ht="15" x14ac:dyDescent="0.25">
      <c r="A6" s="8" t="s">
        <v>3</v>
      </c>
      <c r="B6" s="9"/>
      <c r="C6" s="9"/>
      <c r="D6" s="9"/>
      <c r="E6" s="9"/>
      <c r="F6" s="9"/>
      <c r="G6" s="10"/>
    </row>
    <row r="7" spans="1:7" ht="15" x14ac:dyDescent="0.25">
      <c r="A7" s="11" t="s">
        <v>4</v>
      </c>
      <c r="B7" s="12" t="s">
        <v>5</v>
      </c>
      <c r="C7" s="12"/>
      <c r="D7" s="12"/>
      <c r="E7" s="12"/>
      <c r="F7" s="12"/>
      <c r="G7" s="13" t="s">
        <v>6</v>
      </c>
    </row>
    <row r="8" spans="1:7" ht="30" x14ac:dyDescent="0.25">
      <c r="A8" s="14"/>
      <c r="B8" s="15" t="s">
        <v>7</v>
      </c>
      <c r="C8" s="16" t="s">
        <v>8</v>
      </c>
      <c r="D8" s="15" t="s">
        <v>9</v>
      </c>
      <c r="E8" s="15" t="s">
        <v>10</v>
      </c>
      <c r="F8" s="15" t="s">
        <v>11</v>
      </c>
      <c r="G8" s="17"/>
    </row>
    <row r="9" spans="1:7" ht="15" x14ac:dyDescent="0.25">
      <c r="A9" s="18" t="s">
        <v>12</v>
      </c>
      <c r="B9" s="19">
        <f>SUM(B10:GASTO_NE_FIN_01)</f>
        <v>28740006.659999996</v>
      </c>
      <c r="C9" s="19">
        <f>SUM(C10:GASTO_NE_FIN_02)</f>
        <v>0</v>
      </c>
      <c r="D9" s="19">
        <f>SUM(D10:GASTO_NE_FIN_03)</f>
        <v>28740006.659999996</v>
      </c>
      <c r="E9" s="19">
        <f>SUM(E10:GASTO_NE_FIN_04)</f>
        <v>10216328.919999998</v>
      </c>
      <c r="F9" s="19">
        <f>SUM(F10:GASTO_NE_FIN_05)</f>
        <v>10216328.919999998</v>
      </c>
      <c r="G9" s="19">
        <f>SUM(G10:GASTO_NE_FIN_06)</f>
        <v>18523677.739999998</v>
      </c>
    </row>
    <row r="10" spans="1:7" s="23" customFormat="1" ht="15" x14ac:dyDescent="0.25">
      <c r="A10" s="20" t="s">
        <v>13</v>
      </c>
      <c r="B10" s="21">
        <v>28740006.659999996</v>
      </c>
      <c r="C10" s="21">
        <v>0</v>
      </c>
      <c r="D10" s="21">
        <f>+B10+C10</f>
        <v>28740006.659999996</v>
      </c>
      <c r="E10" s="22">
        <v>10216328.919999998</v>
      </c>
      <c r="F10" s="21">
        <v>10216328.919999998</v>
      </c>
      <c r="G10" s="21">
        <f>D10-E10</f>
        <v>18523677.739999998</v>
      </c>
    </row>
    <row r="11" spans="1:7" s="23" customFormat="1" ht="15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7" si="0">D11-E11</f>
        <v>0</v>
      </c>
    </row>
    <row r="12" spans="1:7" s="23" customFormat="1" ht="15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s="23" customFormat="1" ht="15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s="23" customFormat="1" ht="15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s="23" customFormat="1" ht="15" x14ac:dyDescent="0.25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0"/>
        <v>0</v>
      </c>
    </row>
    <row r="16" spans="1:7" s="23" customFormat="1" ht="15" x14ac:dyDescent="0.25">
      <c r="A16" s="20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f t="shared" si="0"/>
        <v>0</v>
      </c>
    </row>
    <row r="17" spans="1:7" s="23" customFormat="1" ht="15" x14ac:dyDescent="0.25">
      <c r="A17" s="20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si="0"/>
        <v>0</v>
      </c>
    </row>
    <row r="18" spans="1:7" ht="15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s="23" customFormat="1" ht="15" x14ac:dyDescent="0.25">
      <c r="A19" s="26" t="s">
        <v>22</v>
      </c>
      <c r="B19" s="27">
        <f>SUM(B20:GASTO_E_FIN_01)</f>
        <v>0</v>
      </c>
      <c r="C19" s="27">
        <f>SUM(C20:GASTO_E_FIN_02)</f>
        <v>0</v>
      </c>
      <c r="D19" s="27">
        <f>SUM(D20:GASTO_E_FIN_03)</f>
        <v>0</v>
      </c>
      <c r="E19" s="27">
        <f>SUM(E20:GASTO_E_FIN_04)</f>
        <v>0</v>
      </c>
      <c r="F19" s="27">
        <f>SUM(F20:GASTO_E_FIN_05)</f>
        <v>0</v>
      </c>
      <c r="G19" s="27">
        <f>SUM(G20:GASTO_E_FIN_06)</f>
        <v>0</v>
      </c>
    </row>
    <row r="20" spans="1:7" s="23" customFormat="1" ht="15" x14ac:dyDescent="0.25">
      <c r="A20" s="20" t="s">
        <v>13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>D20-E20</f>
        <v>0</v>
      </c>
    </row>
    <row r="21" spans="1:7" s="23" customFormat="1" ht="15" x14ac:dyDescent="0.25">
      <c r="A21" s="20" t="s">
        <v>14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ref="G21:G27" si="1">D21-E21</f>
        <v>0</v>
      </c>
    </row>
    <row r="22" spans="1:7" s="23" customFormat="1" ht="15" x14ac:dyDescent="0.25">
      <c r="A22" s="20" t="s">
        <v>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</row>
    <row r="23" spans="1:7" s="23" customFormat="1" ht="15" x14ac:dyDescent="0.25">
      <c r="A23" s="20" t="s">
        <v>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</row>
    <row r="24" spans="1:7" s="23" customFormat="1" ht="15" x14ac:dyDescent="0.25">
      <c r="A24" s="20" t="s">
        <v>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</row>
    <row r="25" spans="1:7" s="23" customFormat="1" ht="15" x14ac:dyDescent="0.25">
      <c r="A25" s="20" t="s">
        <v>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1"/>
        <v>0</v>
      </c>
    </row>
    <row r="26" spans="1:7" s="23" customFormat="1" ht="15" x14ac:dyDescent="0.25">
      <c r="A26" s="20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1"/>
        <v>0</v>
      </c>
    </row>
    <row r="27" spans="1:7" s="23" customFormat="1" ht="15" x14ac:dyDescent="0.25">
      <c r="A27" s="20" t="s">
        <v>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</row>
    <row r="28" spans="1:7" ht="15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ht="15" x14ac:dyDescent="0.25">
      <c r="A29" s="26" t="s">
        <v>23</v>
      </c>
      <c r="B29" s="27">
        <f>GASTO_NE_T1+GASTO_E_T1</f>
        <v>28740006.659999996</v>
      </c>
      <c r="C29" s="27">
        <f>GASTO_NE_T2+GASTO_E_T2</f>
        <v>0</v>
      </c>
      <c r="D29" s="27">
        <f>GASTO_NE_T3+GASTO_E_T3</f>
        <v>28740006.659999996</v>
      </c>
      <c r="E29" s="27">
        <f>GASTO_NE_T4+GASTO_E_T4</f>
        <v>10216328.919999998</v>
      </c>
      <c r="F29" s="27">
        <f>GASTO_NE_T5+GASTO_E_T5</f>
        <v>10216328.919999998</v>
      </c>
      <c r="G29" s="27">
        <f>GASTO_NE_T6+GASTO_E_T6</f>
        <v>18523677.739999998</v>
      </c>
    </row>
    <row r="30" spans="1:7" ht="15" x14ac:dyDescent="0.25">
      <c r="A30" s="28"/>
      <c r="B30" s="28"/>
      <c r="C30" s="28"/>
      <c r="D30" s="28"/>
      <c r="E30" s="28"/>
      <c r="F30" s="28"/>
      <c r="G30" s="28"/>
    </row>
    <row r="31" spans="1:7" ht="15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 xr:uid="{0066C9B3-BA60-4326-B24A-FA8532F53DCE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2021-09-13T15:48:01Z</dcterms:created>
  <dcterms:modified xsi:type="dcterms:W3CDTF">2021-09-13T15:48:19Z</dcterms:modified>
</cp:coreProperties>
</file>