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1A10DC20-F182-4B85-9078-C258088ADD03}" xr6:coauthVersionLast="47" xr6:coauthVersionMax="47" xr10:uidLastSave="{00000000-0000-0000-0000-000000000000}"/>
  <bookViews>
    <workbookView xWindow="-120" yWindow="-120" windowWidth="20730" windowHeight="11160" xr2:uid="{5FC8437E-0539-4446-A4E6-353E695686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F23" i="1"/>
  <c r="G23" i="1" s="1"/>
  <c r="F22" i="1"/>
  <c r="G22" i="1" s="1"/>
  <c r="C21" i="1"/>
  <c r="F21" i="1" s="1"/>
  <c r="G21" i="1" s="1"/>
  <c r="F20" i="1"/>
  <c r="G20" i="1" s="1"/>
  <c r="F19" i="1"/>
  <c r="G19" i="1" s="1"/>
  <c r="G18" i="1"/>
  <c r="F18" i="1"/>
  <c r="F17" i="1"/>
  <c r="G17" i="1" s="1"/>
  <c r="F16" i="1"/>
  <c r="G16" i="1" s="1"/>
  <c r="E15" i="1"/>
  <c r="E4" i="1" s="1"/>
  <c r="D15" i="1"/>
  <c r="D4" i="1" s="1"/>
  <c r="C15" i="1"/>
  <c r="F15" i="1" s="1"/>
  <c r="G15" i="1" s="1"/>
  <c r="G13" i="1"/>
  <c r="F13" i="1"/>
  <c r="F12" i="1"/>
  <c r="G12" i="1" s="1"/>
  <c r="F11" i="1"/>
  <c r="G11" i="1" s="1"/>
  <c r="F10" i="1"/>
  <c r="G10" i="1" s="1"/>
  <c r="F9" i="1"/>
  <c r="G9" i="1" s="1"/>
  <c r="F8" i="1"/>
  <c r="G8" i="1" s="1"/>
  <c r="G7" i="1"/>
  <c r="F7" i="1"/>
  <c r="E6" i="1"/>
  <c r="D6" i="1"/>
  <c r="C6" i="1"/>
  <c r="F6" i="1" s="1"/>
  <c r="G6" i="1" s="1"/>
  <c r="C4" i="1" l="1"/>
  <c r="F4" i="1" s="1"/>
  <c r="G4" i="1" s="1"/>
</calcChain>
</file>

<file path=xl/sharedStrings.xml><?xml version="1.0" encoding="utf-8"?>
<sst xmlns="http://schemas.openxmlformats.org/spreadsheetml/2006/main" count="31" uniqueCount="31">
  <si>
    <t>Cuenta Pública 2021
Parque Agro Tecnológico Xonotli S.A. de C.V.
Estado Analítico del Activo
Del 1 de Enero al 30 de Septiembre de 2021</t>
  </si>
  <si>
    <t>Concepto</t>
  </si>
  <si>
    <t>Saldo Inicial 
1</t>
  </si>
  <si>
    <t>Cargos del Periodo
2</t>
  </si>
  <si>
    <t>Abonos del Periodo
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</si>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</sst>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5" fillId="0" borderId="8" xfId="1" applyFont="1" applyBorder="1" applyAlignment="1">
      <alignment vertical="top"/>
    </xf>
    <xf numFmtId="0" fontId="2" fillId="0" borderId="0" xfId="1" applyFont="1" applyAlignment="1">
      <alignment vertical="top" wrapText="1"/>
    </xf>
    <xf numFmtId="3" fontId="6" fillId="0" borderId="0" xfId="1" applyNumberFormat="1" applyFont="1" applyAlignment="1" applyProtection="1">
      <alignment vertical="top" wrapText="1"/>
      <protection locked="0"/>
    </xf>
    <xf numFmtId="3" fontId="6" fillId="0" borderId="9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Alignment="1" applyProtection="1">
      <alignment vertical="top"/>
      <protection locked="0"/>
    </xf>
    <xf numFmtId="0" fontId="2" fillId="0" borderId="8" xfId="1" applyFont="1" applyBorder="1" applyAlignment="1">
      <alignment vertical="top"/>
    </xf>
    <xf numFmtId="3" fontId="4" fillId="0" borderId="0" xfId="1" applyNumberFormat="1" applyFont="1" applyAlignment="1" applyProtection="1">
      <alignment vertical="top" wrapText="1"/>
      <protection locked="0"/>
    </xf>
    <xf numFmtId="3" fontId="4" fillId="0" borderId="9" xfId="1" applyNumberFormat="1" applyFont="1" applyBorder="1" applyAlignment="1" applyProtection="1">
      <alignment vertical="top" wrapText="1"/>
      <protection locked="0"/>
    </xf>
    <xf numFmtId="0" fontId="4" fillId="0" borderId="8" xfId="1" applyFont="1" applyBorder="1" applyAlignment="1">
      <alignment horizontal="center" vertical="top"/>
    </xf>
    <xf numFmtId="0" fontId="7" fillId="0" borderId="0" xfId="1" applyFont="1" applyAlignment="1">
      <alignment vertical="top" wrapText="1"/>
    </xf>
    <xf numFmtId="3" fontId="2" fillId="0" borderId="0" xfId="1" applyNumberFormat="1" applyFont="1" applyAlignment="1" applyProtection="1">
      <alignment vertical="top" wrapText="1"/>
      <protection locked="0"/>
    </xf>
    <xf numFmtId="3" fontId="2" fillId="0" borderId="9" xfId="1" applyNumberFormat="1" applyFont="1" applyBorder="1" applyAlignment="1" applyProtection="1">
      <alignment vertical="top" wrapText="1"/>
      <protection locked="0"/>
    </xf>
    <xf numFmtId="0" fontId="4" fillId="0" borderId="0" xfId="1" applyFont="1" applyAlignment="1">
      <alignment horizontal="left" vertical="top" wrapText="1"/>
    </xf>
    <xf numFmtId="3" fontId="4" fillId="0" borderId="0" xfId="1" applyNumberFormat="1" applyFont="1" applyAlignment="1" applyProtection="1">
      <alignment wrapText="1"/>
      <protection locked="0"/>
    </xf>
    <xf numFmtId="3" fontId="4" fillId="0" borderId="9" xfId="1" applyNumberFormat="1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 2" xfId="1" xr:uid="{25ACCEDF-FCF8-44F1-9DE7-2DB6A0CCB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DD0A-D1F8-4C2A-ACBD-9E9EB9D0A5E4}">
  <sheetPr>
    <pageSetUpPr fitToPage="1"/>
  </sheetPr>
  <dimension ref="A1:I31"/>
  <sheetViews>
    <sheetView showGridLines="0" tabSelected="1" workbookViewId="0">
      <selection activeCell="B11" sqref="B11"/>
    </sheetView>
  </sheetViews>
  <sheetFormatPr baseColWidth="10" defaultColWidth="10.28515625" defaultRowHeight="11.25" x14ac:dyDescent="0.2"/>
  <cols>
    <col min="1" max="1" width="0.85546875" style="4" customWidth="1"/>
    <col min="2" max="2" width="49.42578125" style="4" customWidth="1"/>
    <col min="3" max="3" width="15.140625" style="4" customWidth="1"/>
    <col min="4" max="5" width="17" style="4" customWidth="1"/>
    <col min="6" max="7" width="15.140625" style="4" customWidth="1"/>
    <col min="8" max="8" width="1" style="4" customWidth="1"/>
    <col min="9" max="9" width="12.7109375" style="4" bestFit="1" customWidth="1"/>
    <col min="10" max="16384" width="10.28515625" style="4"/>
  </cols>
  <sheetData>
    <row r="1" spans="1:9" ht="49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ht="33.75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9" x14ac:dyDescent="0.2">
      <c r="A3" s="8"/>
      <c r="B3" s="9"/>
      <c r="C3" s="9"/>
      <c r="D3" s="9"/>
      <c r="E3" s="9"/>
      <c r="F3" s="9"/>
      <c r="G3" s="10"/>
    </row>
    <row r="4" spans="1:9" ht="12.75" x14ac:dyDescent="0.2">
      <c r="A4" s="11" t="s">
        <v>7</v>
      </c>
      <c r="B4" s="12"/>
      <c r="C4" s="13">
        <f>+C6+C15</f>
        <v>76650931.820999995</v>
      </c>
      <c r="D4" s="13">
        <f>+D6+D15</f>
        <v>41530946.819999993</v>
      </c>
      <c r="E4" s="13">
        <f>+E6+E15</f>
        <v>46227241.280000009</v>
      </c>
      <c r="F4" s="13">
        <f>+C4+D4-E4</f>
        <v>71954637.360999972</v>
      </c>
      <c r="G4" s="14">
        <f>+F4-C4</f>
        <v>-4696294.4600000232</v>
      </c>
      <c r="I4" s="15"/>
    </row>
    <row r="5" spans="1:9" x14ac:dyDescent="0.2">
      <c r="A5" s="16"/>
      <c r="B5" s="12"/>
      <c r="C5" s="17"/>
      <c r="D5" s="17"/>
      <c r="E5" s="17"/>
      <c r="F5" s="17"/>
      <c r="G5" s="18"/>
    </row>
    <row r="6" spans="1:9" x14ac:dyDescent="0.2">
      <c r="A6" s="19">
        <v>1100</v>
      </c>
      <c r="B6" s="20" t="s">
        <v>8</v>
      </c>
      <c r="C6" s="21">
        <f>+C7+C8+C9+C10+C11+C12+C13</f>
        <v>23260861.151000001</v>
      </c>
      <c r="D6" s="21">
        <f>+D7+D8+D9+D10+D11+D12+D13</f>
        <v>39105660.54999999</v>
      </c>
      <c r="E6" s="21">
        <f>+E7+E8+E9+E10+E11+E12+E13</f>
        <v>42786181.010000005</v>
      </c>
      <c r="F6" s="21">
        <f t="shared" ref="F6:F13" si="0">+C6+D6-E6</f>
        <v>19580340.690999985</v>
      </c>
      <c r="G6" s="22">
        <f t="shared" ref="G6:G13" si="1">+F6-C6</f>
        <v>-3680520.4600000158</v>
      </c>
    </row>
    <row r="7" spans="1:9" x14ac:dyDescent="0.2">
      <c r="A7" s="19">
        <v>1110</v>
      </c>
      <c r="B7" s="23" t="s">
        <v>9</v>
      </c>
      <c r="C7" s="17">
        <v>11909583.66</v>
      </c>
      <c r="D7" s="17">
        <v>18818666.57</v>
      </c>
      <c r="E7" s="17">
        <v>22577204.219999999</v>
      </c>
      <c r="F7" s="17">
        <f t="shared" si="0"/>
        <v>8151046.0100000016</v>
      </c>
      <c r="G7" s="18">
        <f t="shared" si="1"/>
        <v>-3758537.6499999985</v>
      </c>
    </row>
    <row r="8" spans="1:9" x14ac:dyDescent="0.2">
      <c r="A8" s="19">
        <v>1120</v>
      </c>
      <c r="B8" s="23" t="s">
        <v>10</v>
      </c>
      <c r="C8" s="17">
        <v>5249548.1500000004</v>
      </c>
      <c r="D8" s="17">
        <v>17013922.760000002</v>
      </c>
      <c r="E8" s="17">
        <v>18068265.120000001</v>
      </c>
      <c r="F8" s="17">
        <f t="shared" si="0"/>
        <v>4195205.7900000028</v>
      </c>
      <c r="G8" s="18">
        <f t="shared" si="1"/>
        <v>-1054342.3599999975</v>
      </c>
    </row>
    <row r="9" spans="1:9" x14ac:dyDescent="0.2">
      <c r="A9" s="19">
        <v>1130</v>
      </c>
      <c r="B9" s="23" t="s">
        <v>11</v>
      </c>
      <c r="C9" s="17">
        <v>10753.47</v>
      </c>
      <c r="D9" s="17">
        <v>3569.62</v>
      </c>
      <c r="E9" s="17">
        <v>1676.17</v>
      </c>
      <c r="F9" s="17">
        <f t="shared" si="0"/>
        <v>12646.92</v>
      </c>
      <c r="G9" s="18">
        <f t="shared" si="1"/>
        <v>1893.4500000000007</v>
      </c>
    </row>
    <row r="10" spans="1:9" x14ac:dyDescent="0.2">
      <c r="A10" s="19">
        <v>1140</v>
      </c>
      <c r="B10" s="23" t="s">
        <v>12</v>
      </c>
      <c r="C10" s="17">
        <v>5200535.9800000004</v>
      </c>
      <c r="D10" s="17">
        <v>2801922.23</v>
      </c>
      <c r="E10" s="17">
        <v>2139035.5</v>
      </c>
      <c r="F10" s="17">
        <f t="shared" si="0"/>
        <v>5863422.7100000009</v>
      </c>
      <c r="G10" s="18">
        <f t="shared" si="1"/>
        <v>662886.73000000045</v>
      </c>
    </row>
    <row r="11" spans="1:9" x14ac:dyDescent="0.2">
      <c r="A11" s="19">
        <v>1150</v>
      </c>
      <c r="B11" s="23" t="s">
        <v>13</v>
      </c>
      <c r="C11" s="17">
        <v>890439.89099999995</v>
      </c>
      <c r="D11" s="17">
        <v>467579.37</v>
      </c>
      <c r="E11" s="17">
        <v>0</v>
      </c>
      <c r="F11" s="17">
        <f t="shared" si="0"/>
        <v>1358019.2609999999</v>
      </c>
      <c r="G11" s="18">
        <f t="shared" si="1"/>
        <v>467579.37</v>
      </c>
    </row>
    <row r="12" spans="1:9" x14ac:dyDescent="0.2">
      <c r="A12" s="19">
        <v>1160</v>
      </c>
      <c r="B12" s="23" t="s">
        <v>14</v>
      </c>
      <c r="C12" s="17">
        <v>0</v>
      </c>
      <c r="D12" s="17">
        <v>0</v>
      </c>
      <c r="E12" s="17">
        <v>0</v>
      </c>
      <c r="F12" s="17">
        <f t="shared" si="0"/>
        <v>0</v>
      </c>
      <c r="G12" s="18">
        <f t="shared" si="1"/>
        <v>0</v>
      </c>
    </row>
    <row r="13" spans="1:9" x14ac:dyDescent="0.2">
      <c r="A13" s="19">
        <v>1190</v>
      </c>
      <c r="B13" s="23" t="s">
        <v>15</v>
      </c>
      <c r="C13" s="17">
        <v>0</v>
      </c>
      <c r="D13" s="17">
        <v>0</v>
      </c>
      <c r="E13" s="17">
        <v>0</v>
      </c>
      <c r="F13" s="17">
        <f t="shared" si="0"/>
        <v>0</v>
      </c>
      <c r="G13" s="18">
        <f t="shared" si="1"/>
        <v>0</v>
      </c>
    </row>
    <row r="14" spans="1:9" x14ac:dyDescent="0.2">
      <c r="A14" s="19"/>
      <c r="B14" s="23"/>
      <c r="C14" s="21"/>
      <c r="D14" s="21"/>
      <c r="E14" s="21"/>
      <c r="F14" s="21"/>
      <c r="G14" s="22"/>
    </row>
    <row r="15" spans="1:9" x14ac:dyDescent="0.2">
      <c r="A15" s="19">
        <v>1200</v>
      </c>
      <c r="B15" s="20" t="s">
        <v>16</v>
      </c>
      <c r="C15" s="21">
        <f>SUM(C16:C24)</f>
        <v>53390070.669999994</v>
      </c>
      <c r="D15" s="21">
        <f>SUM(D16:D24)</f>
        <v>2425286.27</v>
      </c>
      <c r="E15" s="21">
        <f>SUM(E16:E24)</f>
        <v>3441060.27</v>
      </c>
      <c r="F15" s="21">
        <f t="shared" ref="F15:F24" si="2">+C15+D15-E15</f>
        <v>52374296.669999994</v>
      </c>
      <c r="G15" s="22">
        <f t="shared" ref="G15:G24" si="3">+F15-C15</f>
        <v>-1015774</v>
      </c>
    </row>
    <row r="16" spans="1:9" x14ac:dyDescent="0.2">
      <c r="A16" s="19">
        <v>1210</v>
      </c>
      <c r="B16" s="23" t="s">
        <v>17</v>
      </c>
      <c r="C16" s="17">
        <v>0</v>
      </c>
      <c r="D16" s="17">
        <v>0</v>
      </c>
      <c r="E16" s="17">
        <v>0</v>
      </c>
      <c r="F16" s="17">
        <f t="shared" si="2"/>
        <v>0</v>
      </c>
      <c r="G16" s="18">
        <f t="shared" si="3"/>
        <v>0</v>
      </c>
    </row>
    <row r="17" spans="1:7" x14ac:dyDescent="0.2">
      <c r="A17" s="19">
        <v>1220</v>
      </c>
      <c r="B17" s="23" t="s">
        <v>18</v>
      </c>
      <c r="C17" s="24">
        <v>0</v>
      </c>
      <c r="D17" s="24">
        <v>0</v>
      </c>
      <c r="E17" s="24">
        <v>0</v>
      </c>
      <c r="F17" s="24">
        <f t="shared" si="2"/>
        <v>0</v>
      </c>
      <c r="G17" s="25">
        <f t="shared" si="3"/>
        <v>0</v>
      </c>
    </row>
    <row r="18" spans="1:7" x14ac:dyDescent="0.2">
      <c r="A18" s="19">
        <v>1230</v>
      </c>
      <c r="B18" s="23" t="s">
        <v>19</v>
      </c>
      <c r="C18" s="24">
        <v>32440265.18</v>
      </c>
      <c r="D18" s="24">
        <v>0</v>
      </c>
      <c r="E18" s="24">
        <v>0</v>
      </c>
      <c r="F18" s="24">
        <f t="shared" si="2"/>
        <v>32440265.18</v>
      </c>
      <c r="G18" s="25">
        <f t="shared" si="3"/>
        <v>0</v>
      </c>
    </row>
    <row r="19" spans="1:7" x14ac:dyDescent="0.2">
      <c r="A19" s="19">
        <v>1240</v>
      </c>
      <c r="B19" s="23" t="s">
        <v>20</v>
      </c>
      <c r="C19" s="17">
        <v>15759055.119999999</v>
      </c>
      <c r="D19" s="17">
        <v>132404.85999999999</v>
      </c>
      <c r="E19" s="17">
        <v>10712</v>
      </c>
      <c r="F19" s="17">
        <f t="shared" si="2"/>
        <v>15880747.979999999</v>
      </c>
      <c r="G19" s="18">
        <f t="shared" si="3"/>
        <v>121692.8599999994</v>
      </c>
    </row>
    <row r="20" spans="1:7" x14ac:dyDescent="0.2">
      <c r="A20" s="19">
        <v>1250</v>
      </c>
      <c r="B20" s="23" t="s">
        <v>21</v>
      </c>
      <c r="C20" s="17">
        <v>12547998</v>
      </c>
      <c r="D20" s="17">
        <v>0</v>
      </c>
      <c r="E20" s="17">
        <v>0</v>
      </c>
      <c r="F20" s="17">
        <f t="shared" si="2"/>
        <v>12547998</v>
      </c>
      <c r="G20" s="18">
        <f t="shared" si="3"/>
        <v>0</v>
      </c>
    </row>
    <row r="21" spans="1:7" x14ac:dyDescent="0.2">
      <c r="A21" s="19">
        <v>1260</v>
      </c>
      <c r="B21" s="23" t="s">
        <v>22</v>
      </c>
      <c r="C21" s="17">
        <f>+-12990583.04-3122292.13</f>
        <v>-16112875.169999998</v>
      </c>
      <c r="D21" s="17">
        <v>0</v>
      </c>
      <c r="E21" s="17">
        <v>1818643.05</v>
      </c>
      <c r="F21" s="17">
        <f t="shared" si="2"/>
        <v>-17931518.219999999</v>
      </c>
      <c r="G21" s="18">
        <f t="shared" si="3"/>
        <v>-1818643.0500000007</v>
      </c>
    </row>
    <row r="22" spans="1:7" x14ac:dyDescent="0.2">
      <c r="A22" s="19">
        <v>1270</v>
      </c>
      <c r="B22" s="23" t="s">
        <v>23</v>
      </c>
      <c r="C22" s="17">
        <v>6457691.4199999999</v>
      </c>
      <c r="D22" s="17">
        <v>719653.25</v>
      </c>
      <c r="E22" s="17">
        <v>0</v>
      </c>
      <c r="F22" s="17">
        <f t="shared" si="2"/>
        <v>7177344.6699999999</v>
      </c>
      <c r="G22" s="18">
        <f t="shared" si="3"/>
        <v>719653.25</v>
      </c>
    </row>
    <row r="23" spans="1:7" x14ac:dyDescent="0.2">
      <c r="A23" s="19">
        <v>1280</v>
      </c>
      <c r="B23" s="23" t="s">
        <v>24</v>
      </c>
      <c r="C23" s="17">
        <v>0</v>
      </c>
      <c r="D23" s="17">
        <v>0</v>
      </c>
      <c r="E23" s="17">
        <v>0</v>
      </c>
      <c r="F23" s="17">
        <f t="shared" si="2"/>
        <v>0</v>
      </c>
      <c r="G23" s="18">
        <f t="shared" si="3"/>
        <v>0</v>
      </c>
    </row>
    <row r="24" spans="1:7" x14ac:dyDescent="0.2">
      <c r="A24" s="19">
        <v>1290</v>
      </c>
      <c r="B24" s="23" t="s">
        <v>25</v>
      </c>
      <c r="C24" s="17">
        <v>2297936.12</v>
      </c>
      <c r="D24" s="17">
        <v>1573228.16</v>
      </c>
      <c r="E24" s="17">
        <v>1611705.22</v>
      </c>
      <c r="F24" s="17">
        <f t="shared" si="2"/>
        <v>2259459.0600000005</v>
      </c>
      <c r="G24" s="18">
        <f t="shared" si="3"/>
        <v>-38477.05999999959</v>
      </c>
    </row>
    <row r="25" spans="1:7" x14ac:dyDescent="0.2">
      <c r="A25" s="26"/>
      <c r="B25" s="27"/>
      <c r="C25" s="27"/>
      <c r="D25" s="27"/>
      <c r="E25" s="27"/>
      <c r="F25" s="27"/>
      <c r="G25" s="28"/>
    </row>
    <row r="26" spans="1:7" x14ac:dyDescent="0.2">
      <c r="B26" s="29" t="s">
        <v>26</v>
      </c>
      <c r="C26" s="29"/>
      <c r="D26" s="29"/>
      <c r="E26" s="29"/>
      <c r="F26" s="29"/>
      <c r="G26" s="29"/>
    </row>
    <row r="29" spans="1:7" ht="12.75" x14ac:dyDescent="0.2">
      <c r="B29" s="30"/>
      <c r="D29" s="31"/>
      <c r="E29" s="31"/>
      <c r="F29" s="31"/>
    </row>
    <row r="30" spans="1:7" ht="12.75" x14ac:dyDescent="0.2">
      <c r="B30" s="32" t="s">
        <v>27</v>
      </c>
      <c r="D30" s="33" t="s">
        <v>28</v>
      </c>
      <c r="E30" s="33"/>
      <c r="F30" s="33"/>
    </row>
    <row r="31" spans="1:7" ht="12.75" x14ac:dyDescent="0.2">
      <c r="B31" s="34" t="s">
        <v>29</v>
      </c>
      <c r="D31" s="35" t="s">
        <v>30</v>
      </c>
      <c r="E31" s="35"/>
      <c r="F31" s="35"/>
    </row>
  </sheetData>
  <mergeCells count="5">
    <mergeCell ref="A1:G1"/>
    <mergeCell ref="B26:G26"/>
    <mergeCell ref="D29:F29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2021-11-09T17:24:30Z</cp:lastPrinted>
  <dcterms:created xsi:type="dcterms:W3CDTF">2021-11-09T17:24:05Z</dcterms:created>
  <dcterms:modified xsi:type="dcterms:W3CDTF">2021-11-09T17:24:44Z</dcterms:modified>
</cp:coreProperties>
</file>