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D5FE9542-C1E0-40C2-9D0C-FEFD37C6D043}" xr6:coauthVersionLast="47" xr6:coauthVersionMax="47" xr10:uidLastSave="{00000000-0000-0000-0000-000000000000}"/>
  <bookViews>
    <workbookView xWindow="-120" yWindow="-120" windowWidth="29040" windowHeight="15840" xr2:uid="{00C7A5D1-8138-4F81-AF98-1F2BF0318549}"/>
  </bookViews>
  <sheets>
    <sheet name="EAA" sheetId="1" r:id="rId1"/>
  </sheets>
  <externalReferences>
    <externalReference r:id="rId2"/>
    <externalReference r:id="rId3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E19" i="1"/>
  <c r="D19" i="1"/>
  <c r="C19" i="1"/>
  <c r="B19" i="1"/>
  <c r="D18" i="1"/>
  <c r="C18" i="1"/>
  <c r="B18" i="1"/>
  <c r="E18" i="1" s="1"/>
  <c r="F18" i="1" s="1"/>
  <c r="D17" i="1"/>
  <c r="E17" i="1" s="1"/>
  <c r="C17" i="1"/>
  <c r="B17" i="1"/>
  <c r="D16" i="1"/>
  <c r="C16" i="1"/>
  <c r="B16" i="1"/>
  <c r="E16" i="1" s="1"/>
  <c r="F16" i="1" s="1"/>
  <c r="D15" i="1"/>
  <c r="C15" i="1"/>
  <c r="B15" i="1"/>
  <c r="D14" i="1"/>
  <c r="C14" i="1"/>
  <c r="B14" i="1"/>
  <c r="D13" i="1"/>
  <c r="C13" i="1"/>
  <c r="C12" i="1" s="1"/>
  <c r="B13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E7" i="1" s="1"/>
  <c r="D6" i="1"/>
  <c r="C6" i="1"/>
  <c r="B6" i="1"/>
  <c r="E6" i="1" s="1"/>
  <c r="F6" i="1" s="1"/>
  <c r="D5" i="1"/>
  <c r="D4" i="1" s="1"/>
  <c r="C5" i="1"/>
  <c r="C4" i="1" s="1"/>
  <c r="C3" i="1" s="1"/>
  <c r="B5" i="1"/>
  <c r="E5" i="1" s="1"/>
  <c r="D12" i="1" l="1"/>
  <c r="D3" i="1" s="1"/>
  <c r="E20" i="1"/>
  <c r="F20" i="1" s="1"/>
  <c r="E8" i="1"/>
  <c r="E11" i="1"/>
  <c r="F11" i="1" s="1"/>
  <c r="E15" i="1"/>
  <c r="F8" i="1"/>
  <c r="F15" i="1"/>
  <c r="F5" i="1"/>
  <c r="F17" i="1"/>
  <c r="F19" i="1"/>
  <c r="F7" i="1"/>
  <c r="E9" i="1"/>
  <c r="B12" i="1"/>
  <c r="E12" i="1" s="1"/>
  <c r="F12" i="1" s="1"/>
  <c r="E13" i="1"/>
  <c r="E21" i="1"/>
  <c r="E10" i="1"/>
  <c r="E14" i="1"/>
  <c r="B4" i="1"/>
  <c r="F10" i="1" l="1"/>
  <c r="F14" i="1"/>
  <c r="F21" i="1"/>
  <c r="F13" i="1"/>
  <c r="B3" i="1"/>
  <c r="E3" i="1" s="1"/>
  <c r="F3" i="1" s="1"/>
  <c r="E4" i="1"/>
  <c r="F4" i="1" s="1"/>
  <c r="F9" i="1"/>
</calcChain>
</file>

<file path=xl/sharedStrings.xml><?xml version="1.0" encoding="utf-8"?>
<sst xmlns="http://schemas.openxmlformats.org/spreadsheetml/2006/main" count="31" uniqueCount="31">
  <si>
    <t>Fondo Guanajuato de Inversión en Zonas Marginadas
Estado Analítico del Activo
Del 1 de Enero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</si>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</sst>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0" fontId="1" fillId="3" borderId="8" xfId="1" applyFill="1" applyBorder="1" applyAlignment="1">
      <alignment horizontal="left" vertical="top" indent="2"/>
    </xf>
    <xf numFmtId="0" fontId="1" fillId="3" borderId="9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3" fontId="1" fillId="3" borderId="11" xfId="1" applyNumberFormat="1" applyFill="1" applyBorder="1" applyAlignment="1">
      <alignment vertical="top" wrapText="1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5DFEEF49-FDF4-4E89-8A58-19B6C2FA2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ENERO%202026%20ARMON.xlsx" TargetMode="External"/><Relationship Id="rId1" Type="http://schemas.openxmlformats.org/officeDocument/2006/relationships/externalLinkPath" Target="/Users/MA%20DE%20LOURDES/Documents/despu&#233;s/Estados%20Financieros%202024/FOGI/01/FGM%20CONSOLIDADO%20ENERO%202026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MAR%202026%20ARMON.xlsx" TargetMode="External"/><Relationship Id="rId1" Type="http://schemas.openxmlformats.org/officeDocument/2006/relationships/externalLinkPath" Target="/Users/MA%20DE%20LOURDES/Documents/despu&#233;s/Estados%20Financieros%202024/FOGI/01/FGM%20CONSOLIDADO%20MAR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1042304.6399999997</v>
          </cell>
        </row>
      </sheetData>
      <sheetData sheetId="3"/>
      <sheetData sheetId="4">
        <row r="14">
          <cell r="E14">
            <v>5000</v>
          </cell>
        </row>
      </sheetData>
      <sheetData sheetId="5">
        <row r="16">
          <cell r="G16">
            <v>122486766.68999998</v>
          </cell>
        </row>
        <row r="29">
          <cell r="G29">
            <v>669454.73</v>
          </cell>
        </row>
        <row r="42">
          <cell r="G42">
            <v>0</v>
          </cell>
          <cell r="I42">
            <v>0</v>
          </cell>
        </row>
        <row r="56">
          <cell r="G56">
            <v>0</v>
          </cell>
          <cell r="H56">
            <v>0</v>
          </cell>
        </row>
        <row r="65">
          <cell r="G65">
            <v>0</v>
          </cell>
          <cell r="I65">
            <v>0</v>
          </cell>
        </row>
        <row r="68">
          <cell r="G68">
            <v>0</v>
          </cell>
          <cell r="I68">
            <v>0</v>
          </cell>
        </row>
        <row r="75">
          <cell r="G75">
            <v>311423.02</v>
          </cell>
          <cell r="I75">
            <v>0</v>
          </cell>
        </row>
        <row r="97">
          <cell r="G97">
            <v>0</v>
          </cell>
          <cell r="H97">
            <v>0</v>
          </cell>
          <cell r="I97">
            <v>0</v>
          </cell>
        </row>
        <row r="104">
          <cell r="G104">
            <v>178096119.74999994</v>
          </cell>
        </row>
        <row r="111">
          <cell r="G111">
            <v>0</v>
          </cell>
          <cell r="H111">
            <v>0</v>
          </cell>
          <cell r="I111">
            <v>0</v>
          </cell>
        </row>
        <row r="121">
          <cell r="G121">
            <v>7326805.3000000007</v>
          </cell>
        </row>
        <row r="134">
          <cell r="G134">
            <v>0</v>
          </cell>
          <cell r="H134">
            <v>0</v>
          </cell>
          <cell r="I134">
            <v>0</v>
          </cell>
        </row>
        <row r="140">
          <cell r="G140">
            <v>-5943467.3600000003</v>
          </cell>
        </row>
        <row r="151">
          <cell r="G151">
            <v>0</v>
          </cell>
          <cell r="H151">
            <v>0</v>
          </cell>
          <cell r="I151">
            <v>0</v>
          </cell>
        </row>
        <row r="162">
          <cell r="G162">
            <v>-62568755.629999995</v>
          </cell>
        </row>
        <row r="177">
          <cell r="G177">
            <v>0</v>
          </cell>
          <cell r="H177">
            <v>0</v>
          </cell>
          <cell r="I177">
            <v>0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2920961.6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H16">
            <v>45881617.409999996</v>
          </cell>
          <cell r="I16">
            <v>55782139.349999994</v>
          </cell>
        </row>
        <row r="29">
          <cell r="H29">
            <v>7807176.4699999997</v>
          </cell>
          <cell r="I29">
            <v>7341103.3000000007</v>
          </cell>
        </row>
        <row r="42">
          <cell r="H42">
            <v>0</v>
          </cell>
        </row>
        <row r="56">
          <cell r="H56">
            <v>0</v>
          </cell>
        </row>
        <row r="65">
          <cell r="H65">
            <v>0</v>
          </cell>
        </row>
        <row r="68">
          <cell r="H68">
            <v>0</v>
          </cell>
        </row>
        <row r="75">
          <cell r="H75">
            <v>0</v>
          </cell>
        </row>
        <row r="104">
          <cell r="H104">
            <v>51532.78</v>
          </cell>
          <cell r="I104">
            <v>8829439.7599999998</v>
          </cell>
        </row>
        <row r="121">
          <cell r="H121">
            <v>5014</v>
          </cell>
          <cell r="I121">
            <v>39801.040000000001</v>
          </cell>
        </row>
        <row r="140">
          <cell r="H140">
            <v>36270.81</v>
          </cell>
          <cell r="I140">
            <v>189251.72</v>
          </cell>
        </row>
        <row r="162">
          <cell r="H162">
            <v>186964582.63999993</v>
          </cell>
          <cell r="I162">
            <v>185386047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6512-34C2-48A8-98CF-359A060BD3A0}">
  <sheetPr>
    <tabColor rgb="FF00B0F0"/>
    <pageSetUpPr fitToPage="1"/>
  </sheetPr>
  <dimension ref="A1:F34"/>
  <sheetViews>
    <sheetView tabSelected="1" topLeftCell="B1" zoomScaleNormal="100" workbookViewId="0">
      <selection activeCell="G1" sqref="G1:U1048576"/>
    </sheetView>
  </sheetViews>
  <sheetFormatPr baseColWidth="10" defaultColWidth="12" defaultRowHeight="12.75" x14ac:dyDescent="0.2"/>
  <cols>
    <col min="1" max="1" width="68.83203125" style="1" customWidth="1"/>
    <col min="2" max="2" width="20.1640625" style="1" customWidth="1"/>
    <col min="3" max="5" width="20.33203125" style="1" customWidth="1"/>
    <col min="6" max="6" width="18.33203125" style="1" customWidth="1"/>
    <col min="7" max="16384" width="12" style="1"/>
  </cols>
  <sheetData>
    <row r="1" spans="1:6" ht="63" customHeight="1" x14ac:dyDescent="0.2">
      <c r="A1" s="23" t="s">
        <v>0</v>
      </c>
      <c r="B1" s="24"/>
      <c r="C1" s="24"/>
      <c r="D1" s="24"/>
      <c r="E1" s="24"/>
      <c r="F1" s="25"/>
    </row>
    <row r="2" spans="1:6" ht="29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6.5" customHeight="1" x14ac:dyDescent="0.2">
      <c r="A3" s="4" t="s">
        <v>7</v>
      </c>
      <c r="B3" s="5">
        <f>+B4+B12</f>
        <v>240378346.49999994</v>
      </c>
      <c r="C3" s="5">
        <f>+C4+C12</f>
        <v>240746194.10999992</v>
      </c>
      <c r="D3" s="5">
        <f t="shared" ref="D3" si="0">+D4+D12</f>
        <v>257567782.17000002</v>
      </c>
      <c r="E3" s="5">
        <f t="shared" ref="E3:E21" si="1">+B3+C3-D3</f>
        <v>223556758.43999988</v>
      </c>
      <c r="F3" s="5">
        <f t="shared" ref="F3:F21" si="2">+E3-B3</f>
        <v>-16821588.060000062</v>
      </c>
    </row>
    <row r="4" spans="1:6" ht="15.75" customHeight="1" x14ac:dyDescent="0.2">
      <c r="A4" s="6" t="s">
        <v>8</v>
      </c>
      <c r="B4" s="5">
        <f>SUM(B5:B11)</f>
        <v>123467644.43999998</v>
      </c>
      <c r="C4" s="5">
        <f t="shared" ref="C4:D4" si="3">SUM(C5:C11)</f>
        <v>53688793.879999995</v>
      </c>
      <c r="D4" s="5">
        <f t="shared" si="3"/>
        <v>63123242.649999991</v>
      </c>
      <c r="E4" s="5">
        <f t="shared" si="1"/>
        <v>114033195.67</v>
      </c>
      <c r="F4" s="5">
        <f t="shared" si="2"/>
        <v>-9434448.7699999809</v>
      </c>
    </row>
    <row r="5" spans="1:6" ht="16.5" customHeight="1" x14ac:dyDescent="0.2">
      <c r="A5" s="7" t="s">
        <v>9</v>
      </c>
      <c r="B5" s="8">
        <f>[1]RAA!$G$16</f>
        <v>122486766.68999998</v>
      </c>
      <c r="C5" s="8">
        <f>[2]RAA!$H$16</f>
        <v>45881617.409999996</v>
      </c>
      <c r="D5" s="8">
        <f>[2]RAA!$I$16</f>
        <v>55782139.349999994</v>
      </c>
      <c r="E5" s="9">
        <f t="shared" si="1"/>
        <v>112586244.74999997</v>
      </c>
      <c r="F5" s="9">
        <f>+E5-B5</f>
        <v>-9900521.9400000125</v>
      </c>
    </row>
    <row r="6" spans="1:6" ht="16.5" customHeight="1" x14ac:dyDescent="0.2">
      <c r="A6" s="10" t="s">
        <v>10</v>
      </c>
      <c r="B6" s="11">
        <f>[1]RAA!$G$29</f>
        <v>669454.73</v>
      </c>
      <c r="C6" s="11">
        <f>[2]RAA!$H$29</f>
        <v>7807176.4699999997</v>
      </c>
      <c r="D6" s="11">
        <f>[2]RAA!$I$29</f>
        <v>7341103.3000000007</v>
      </c>
      <c r="E6" s="12">
        <f t="shared" si="1"/>
        <v>1135527.8999999985</v>
      </c>
      <c r="F6" s="13">
        <f>+E6-B6</f>
        <v>466073.16999999853</v>
      </c>
    </row>
    <row r="7" spans="1:6" ht="14.25" customHeight="1" x14ac:dyDescent="0.2">
      <c r="A7" s="10" t="s">
        <v>11</v>
      </c>
      <c r="B7" s="11">
        <f>[1]RAA!$G$42</f>
        <v>0</v>
      </c>
      <c r="C7" s="11">
        <f>[2]RAA!$H$42</f>
        <v>0</v>
      </c>
      <c r="D7" s="11">
        <f>[1]RAA!$I$42</f>
        <v>0</v>
      </c>
      <c r="E7" s="13">
        <f t="shared" si="1"/>
        <v>0</v>
      </c>
      <c r="F7" s="12">
        <f t="shared" si="2"/>
        <v>0</v>
      </c>
    </row>
    <row r="8" spans="1:6" ht="14.25" customHeight="1" x14ac:dyDescent="0.2">
      <c r="A8" s="10" t="s">
        <v>12</v>
      </c>
      <c r="B8" s="11">
        <f>[1]RAA!$G$56</f>
        <v>0</v>
      </c>
      <c r="C8" s="11">
        <f>[2]RAA!$H$56</f>
        <v>0</v>
      </c>
      <c r="D8" s="11">
        <f>[1]RAA!$H$56</f>
        <v>0</v>
      </c>
      <c r="E8" s="11">
        <f t="shared" si="1"/>
        <v>0</v>
      </c>
      <c r="F8" s="12">
        <f t="shared" si="2"/>
        <v>0</v>
      </c>
    </row>
    <row r="9" spans="1:6" ht="15" customHeight="1" x14ac:dyDescent="0.2">
      <c r="A9" s="14" t="s">
        <v>13</v>
      </c>
      <c r="B9" s="11">
        <f>[1]RAA!$G$65</f>
        <v>0</v>
      </c>
      <c r="C9" s="11">
        <f>[2]RAA!$H$65</f>
        <v>0</v>
      </c>
      <c r="D9" s="11">
        <f>[1]RAA!$I$65</f>
        <v>0</v>
      </c>
      <c r="E9" s="11">
        <f t="shared" si="1"/>
        <v>0</v>
      </c>
      <c r="F9" s="12">
        <f t="shared" si="2"/>
        <v>0</v>
      </c>
    </row>
    <row r="10" spans="1:6" ht="16.5" customHeight="1" x14ac:dyDescent="0.2">
      <c r="A10" s="15" t="s">
        <v>14</v>
      </c>
      <c r="B10" s="11">
        <f>[1]RAA!$G$68</f>
        <v>0</v>
      </c>
      <c r="C10" s="11">
        <f>[2]RAA!$H$68</f>
        <v>0</v>
      </c>
      <c r="D10" s="11">
        <f>[1]RAA!$I$68</f>
        <v>0</v>
      </c>
      <c r="E10" s="12">
        <f t="shared" si="1"/>
        <v>0</v>
      </c>
      <c r="F10" s="12">
        <f t="shared" si="2"/>
        <v>0</v>
      </c>
    </row>
    <row r="11" spans="1:6" ht="15.75" customHeight="1" x14ac:dyDescent="0.2">
      <c r="A11" s="16" t="s">
        <v>15</v>
      </c>
      <c r="B11" s="17">
        <f>[1]RAA!$G$75</f>
        <v>311423.02</v>
      </c>
      <c r="C11" s="17">
        <f>[2]RAA!$H$75</f>
        <v>0</v>
      </c>
      <c r="D11" s="17">
        <f>[1]RAA!$I$75</f>
        <v>0</v>
      </c>
      <c r="E11" s="12">
        <f t="shared" si="1"/>
        <v>311423.02</v>
      </c>
      <c r="F11" s="12">
        <f t="shared" si="2"/>
        <v>0</v>
      </c>
    </row>
    <row r="12" spans="1:6" ht="15.75" customHeight="1" x14ac:dyDescent="0.2">
      <c r="A12" s="6" t="s">
        <v>16</v>
      </c>
      <c r="B12" s="5">
        <f>SUM(B13:B21)</f>
        <v>116910702.05999994</v>
      </c>
      <c r="C12" s="5">
        <f>SUM(C13:C21)</f>
        <v>187057400.22999993</v>
      </c>
      <c r="D12" s="5">
        <f>SUM(D13:D21)</f>
        <v>194444539.52000001</v>
      </c>
      <c r="E12" s="5">
        <f t="shared" si="1"/>
        <v>109523562.76999983</v>
      </c>
      <c r="F12" s="5">
        <f>+E12-B12</f>
        <v>-7387139.2900001109</v>
      </c>
    </row>
    <row r="13" spans="1:6" ht="16.5" customHeight="1" x14ac:dyDescent="0.2">
      <c r="A13" s="7" t="s">
        <v>17</v>
      </c>
      <c r="B13" s="11">
        <f>[1]RAA!$G$97</f>
        <v>0</v>
      </c>
      <c r="C13" s="11">
        <f>[1]RAA!$H$97</f>
        <v>0</v>
      </c>
      <c r="D13" s="11">
        <f>[1]RAA!$I$97</f>
        <v>0</v>
      </c>
      <c r="E13" s="8">
        <f t="shared" si="1"/>
        <v>0</v>
      </c>
      <c r="F13" s="8">
        <f t="shared" si="2"/>
        <v>0</v>
      </c>
    </row>
    <row r="14" spans="1:6" ht="16.5" customHeight="1" x14ac:dyDescent="0.2">
      <c r="A14" s="10" t="s">
        <v>18</v>
      </c>
      <c r="B14" s="12">
        <f>[1]RAA!$G$104</f>
        <v>178096119.74999994</v>
      </c>
      <c r="C14" s="12">
        <f>[2]RAA!$H$104</f>
        <v>51532.78</v>
      </c>
      <c r="D14" s="12">
        <f>[2]RAA!$I$104</f>
        <v>8829439.7599999998</v>
      </c>
      <c r="E14" s="12">
        <f t="shared" si="1"/>
        <v>169318212.76999995</v>
      </c>
      <c r="F14" s="12">
        <f t="shared" si="2"/>
        <v>-8777906.9799999893</v>
      </c>
    </row>
    <row r="15" spans="1:6" ht="17.25" customHeight="1" x14ac:dyDescent="0.2">
      <c r="A15" s="14" t="s">
        <v>19</v>
      </c>
      <c r="B15" s="11">
        <f>[1]RAA!$G$111</f>
        <v>0</v>
      </c>
      <c r="C15" s="11">
        <f>[1]RAA!$H$111</f>
        <v>0</v>
      </c>
      <c r="D15" s="11">
        <f>[1]RAA!$I$111</f>
        <v>0</v>
      </c>
      <c r="E15" s="13">
        <f t="shared" si="1"/>
        <v>0</v>
      </c>
      <c r="F15" s="13">
        <f t="shared" si="2"/>
        <v>0</v>
      </c>
    </row>
    <row r="16" spans="1:6" ht="15.75" customHeight="1" x14ac:dyDescent="0.2">
      <c r="A16" s="15" t="s">
        <v>20</v>
      </c>
      <c r="B16" s="11">
        <f>[1]RAA!$G$121</f>
        <v>7326805.3000000007</v>
      </c>
      <c r="C16" s="11">
        <f>[2]RAA!$H$121</f>
        <v>5014</v>
      </c>
      <c r="D16" s="11">
        <f>[2]RAA!$I$121</f>
        <v>39801.040000000001</v>
      </c>
      <c r="E16" s="11">
        <f t="shared" si="1"/>
        <v>7292018.2600000007</v>
      </c>
      <c r="F16" s="12">
        <f t="shared" si="2"/>
        <v>-34787.040000000037</v>
      </c>
    </row>
    <row r="17" spans="1:6" ht="17.25" customHeight="1" x14ac:dyDescent="0.2">
      <c r="A17" s="10" t="s">
        <v>21</v>
      </c>
      <c r="B17" s="11">
        <f>[1]RAA!$G$134</f>
        <v>0</v>
      </c>
      <c r="C17" s="11">
        <f>[1]RAA!$H$134</f>
        <v>0</v>
      </c>
      <c r="D17" s="11">
        <f>[1]RAA!$I$134</f>
        <v>0</v>
      </c>
      <c r="E17" s="11">
        <f t="shared" si="1"/>
        <v>0</v>
      </c>
      <c r="F17" s="12">
        <f t="shared" si="2"/>
        <v>0</v>
      </c>
    </row>
    <row r="18" spans="1:6" ht="16.5" customHeight="1" x14ac:dyDescent="0.2">
      <c r="A18" s="14" t="s">
        <v>22</v>
      </c>
      <c r="B18" s="11">
        <f>[1]RAA!$G$140</f>
        <v>-5943467.3600000003</v>
      </c>
      <c r="C18" s="11">
        <f>[2]RAA!$H$140</f>
        <v>36270.81</v>
      </c>
      <c r="D18" s="11">
        <f>[2]RAA!$I$140</f>
        <v>189251.72</v>
      </c>
      <c r="E18" s="11">
        <f t="shared" si="1"/>
        <v>-6096448.2700000005</v>
      </c>
      <c r="F18" s="12">
        <f t="shared" si="2"/>
        <v>-152980.91000000015</v>
      </c>
    </row>
    <row r="19" spans="1:6" ht="15" customHeight="1" x14ac:dyDescent="0.2">
      <c r="A19" s="15" t="s">
        <v>23</v>
      </c>
      <c r="B19" s="11">
        <f>[1]RAA!$G$151</f>
        <v>0</v>
      </c>
      <c r="C19" s="11">
        <f>[1]RAA!$H$151</f>
        <v>0</v>
      </c>
      <c r="D19" s="11">
        <f>[1]RAA!$I$151</f>
        <v>0</v>
      </c>
      <c r="E19" s="11">
        <f t="shared" si="1"/>
        <v>0</v>
      </c>
      <c r="F19" s="12">
        <f t="shared" si="2"/>
        <v>0</v>
      </c>
    </row>
    <row r="20" spans="1:6" ht="16.5" customHeight="1" x14ac:dyDescent="0.2">
      <c r="A20" s="14" t="s">
        <v>24</v>
      </c>
      <c r="B20" s="11">
        <f>[1]RAA!$G$162</f>
        <v>-62568755.629999995</v>
      </c>
      <c r="C20" s="11">
        <f>[2]RAA!$H$162</f>
        <v>186964582.63999993</v>
      </c>
      <c r="D20" s="11">
        <f>[2]RAA!$I$162</f>
        <v>185386047</v>
      </c>
      <c r="E20" s="12">
        <f t="shared" si="1"/>
        <v>-60990219.990000069</v>
      </c>
      <c r="F20" s="12">
        <f t="shared" si="2"/>
        <v>1578535.6399999261</v>
      </c>
    </row>
    <row r="21" spans="1:6" ht="15.75" customHeight="1" x14ac:dyDescent="0.2">
      <c r="A21" s="18" t="s">
        <v>25</v>
      </c>
      <c r="B21" s="17">
        <f>[1]RAA!$G$177</f>
        <v>0</v>
      </c>
      <c r="C21" s="17">
        <f>[1]RAA!$H$177</f>
        <v>0</v>
      </c>
      <c r="D21" s="17">
        <f>[1]RAA!$I$177</f>
        <v>0</v>
      </c>
      <c r="E21" s="19">
        <f t="shared" si="1"/>
        <v>0</v>
      </c>
      <c r="F21" s="17">
        <f t="shared" si="2"/>
        <v>0</v>
      </c>
    </row>
    <row r="23" spans="1:6" ht="19.5" customHeight="1" x14ac:dyDescent="0.2">
      <c r="A23" s="20" t="s">
        <v>26</v>
      </c>
    </row>
    <row r="32" spans="1:6" x14ac:dyDescent="0.2">
      <c r="A32" s="21" t="s">
        <v>27</v>
      </c>
      <c r="D32" s="22" t="s">
        <v>28</v>
      </c>
    </row>
    <row r="33" spans="1:4" x14ac:dyDescent="0.2">
      <c r="A33" s="21" t="s">
        <v>29</v>
      </c>
      <c r="D33" s="22" t="s">
        <v>30</v>
      </c>
    </row>
    <row r="34" spans="1:4" x14ac:dyDescent="0.2">
      <c r="A34" s="22"/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2026-04-16T17:03:04Z</dcterms:created>
  <dcterms:modified xsi:type="dcterms:W3CDTF">2026-04-17T17:55:05Z</dcterms:modified>
</cp:coreProperties>
</file>