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 DE LOURDES\Documents\2026\INFORMACION FINANCIERA - FG\06\SIRET\"/>
    </mc:Choice>
  </mc:AlternateContent>
  <xr:revisionPtr revIDLastSave="0" documentId="13_ncr:1_{31ADE578-C2BA-4FAB-9EC7-0909B9747D69}" xr6:coauthVersionLast="47" xr6:coauthVersionMax="47" xr10:uidLastSave="{00000000-0000-0000-0000-000000000000}"/>
  <bookViews>
    <workbookView xWindow="-120" yWindow="-120" windowWidth="29040" windowHeight="15840" xr2:uid="{1D82BCA9-FE20-4AD4-9B02-C44CD48D481A}"/>
  </bookViews>
  <sheets>
    <sheet name="ESF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Print_Area" localSheetId="0">ESF!$A$1:$F$63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42" i="1" l="1"/>
  <c r="E37" i="1"/>
  <c r="E36" i="1"/>
  <c r="F33" i="1"/>
  <c r="E33" i="1"/>
  <c r="F31" i="1"/>
  <c r="E31" i="1"/>
  <c r="B23" i="1"/>
  <c r="E22" i="1"/>
  <c r="E21" i="1"/>
  <c r="B21" i="1"/>
  <c r="B19" i="1"/>
  <c r="B17" i="1"/>
  <c r="F12" i="1"/>
  <c r="E12" i="1"/>
  <c r="B11" i="1"/>
  <c r="E10" i="1"/>
  <c r="F6" i="1"/>
  <c r="E6" i="1"/>
  <c r="B6" i="1"/>
  <c r="F5" i="1"/>
  <c r="E5" i="1"/>
  <c r="E14" i="1" s="1"/>
  <c r="B5" i="1"/>
  <c r="B26" i="1" l="1"/>
  <c r="E26" i="1"/>
  <c r="E24" i="1"/>
  <c r="E30" i="1"/>
  <c r="E35" i="1"/>
  <c r="B13" i="1"/>
  <c r="B28" i="1" s="1"/>
  <c r="E48" i="1" l="1"/>
  <c r="E46" i="1"/>
</calcChain>
</file>

<file path=xl/sharedStrings.xml><?xml version="1.0" encoding="utf-8"?>
<sst xmlns="http://schemas.openxmlformats.org/spreadsheetml/2006/main" count="67" uniqueCount="66">
  <si>
    <t>Fondo Guanajuato de Inversión en Zonas Marginadas
Estado de Situación Financiera
Del 1 de Enero al 30 de Junio de 2026
(Cifras en Pesos)</t>
  </si>
  <si>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</si>
  <si>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</si>
  <si>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</si>
  <si>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</si>
  <si>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</si>
  <si>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</si>
  <si>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</si>
  <si>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</si>
  <si>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</si>
  <si>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</si>
  <si>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</si>
  <si>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</si>
  <si>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</si>
  <si>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</si>
  <si>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</si>
  <si>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</si>
  <si>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</si>
  <si>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</si>
  <si>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</si>
  <si>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</si>
  <si>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</si>
  <si>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</si>
  <si>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</si>
  <si>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</si>
  <si>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</si>
  <si>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</si>
  <si>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</si>
  <si>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</si>
  <si>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</si>
  <si>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</si>
  <si>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</si>
  <si>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</si>
  <si>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</si>
  <si>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</si>
  <si>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</si>
  <si>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</si>
  <si>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</si>
  <si>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</si>
  <si>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</si>
  <si>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</si>
  <si>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</si>
  <si>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</si>
  <si>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</si>
  <si>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</si>
  <si>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</si>
  <si>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</si>
  <si>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</si>
  <si>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</si>
  <si>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</si>
  <si>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</si>
  <si>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</si>
  <si>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</si>
  <si>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</si>
  <si>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</si>
  <si>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</si>
  <si>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</si>
  <si>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</si>
  <si>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</si>
  <si>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</si>
  <si>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 xml:space="preserve">       </t>
  </si>
  <si>
    <t>Ricardo Martínez Huaracha</t>
  </si>
  <si>
    <t xml:space="preserve">                               Fátima Karina López Jiménez</t>
  </si>
  <si>
    <t>Director General y Liquidador</t>
  </si>
  <si>
    <t xml:space="preserve">                               Coordinador de Contabilidad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</si>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</sst>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2" fillId="0" borderId="0"/>
    <xf numFmtId="43" fontId="1" fillId="0" borderId="0" applyFont="0" applyFill="0" applyBorder="0" applyAlignment="0" applyProtection="0"/>
  </cellStyleXfs>
  <cellXfs count="73">
    <xf numFmtId="0" fontId="0" fillId="0" borderId="0" xfId="0"/>
    <xf numFmtId="0" fontId="2" fillId="3" borderId="0" xfId="1" applyFill="1" applyAlignment="1" applyProtection="1">
      <alignment vertical="top"/>
      <protection locked="0"/>
    </xf>
    <xf numFmtId="0" fontId="3" fillId="2" borderId="4" xfId="1" applyFont="1" applyFill="1" applyBorder="1" applyAlignment="1" applyProtection="1">
      <alignment horizontal="center" vertical="center" wrapText="1"/>
      <protection locked="0"/>
    </xf>
    <xf numFmtId="0" fontId="3" fillId="3" borderId="5" xfId="1" applyFont="1" applyFill="1" applyBorder="1" applyAlignment="1" applyProtection="1">
      <alignment horizontal="left" vertical="top" wrapText="1" indent="1"/>
      <protection locked="0"/>
    </xf>
    <xf numFmtId="3" fontId="2" fillId="3" borderId="5" xfId="2" applyNumberFormat="1" applyFont="1" applyFill="1" applyBorder="1" applyAlignment="1" applyProtection="1">
      <alignment horizontal="center" vertical="top" wrapText="1"/>
      <protection locked="0"/>
    </xf>
    <xf numFmtId="0" fontId="3" fillId="3" borderId="6" xfId="1" applyFont="1" applyFill="1" applyBorder="1" applyAlignment="1" applyProtection="1">
      <alignment horizontal="left" vertical="top" wrapText="1" indent="1"/>
      <protection locked="0"/>
    </xf>
    <xf numFmtId="3" fontId="2" fillId="3" borderId="6" xfId="2" applyNumberFormat="1" applyFont="1" applyFill="1" applyBorder="1" applyAlignment="1" applyProtection="1">
      <alignment horizontal="center" vertical="top" wrapText="1"/>
      <protection locked="0"/>
    </xf>
    <xf numFmtId="0" fontId="3" fillId="3" borderId="0" xfId="1" applyFont="1" applyFill="1" applyAlignment="1" applyProtection="1">
      <alignment vertical="top"/>
      <protection locked="0"/>
    </xf>
    <xf numFmtId="0" fontId="3" fillId="3" borderId="7" xfId="1" applyFont="1" applyFill="1" applyBorder="1" applyAlignment="1" applyProtection="1">
      <alignment horizontal="left" vertical="top" wrapText="1" indent="2"/>
      <protection locked="0"/>
    </xf>
    <xf numFmtId="3" fontId="2" fillId="3" borderId="8" xfId="2" applyNumberFormat="1" applyFont="1" applyFill="1" applyBorder="1" applyAlignment="1" applyProtection="1">
      <alignment horizontal="center" vertical="top" wrapText="1"/>
      <protection locked="0"/>
    </xf>
    <xf numFmtId="3" fontId="2" fillId="3" borderId="7" xfId="2" applyNumberFormat="1" applyFont="1" applyFill="1" applyBorder="1" applyAlignment="1" applyProtection="1">
      <alignment horizontal="center" vertical="top" wrapText="1"/>
      <protection locked="0"/>
    </xf>
    <xf numFmtId="0" fontId="3" fillId="3" borderId="9" xfId="1" applyFont="1" applyFill="1" applyBorder="1" applyAlignment="1" applyProtection="1">
      <alignment horizontal="left" vertical="top" wrapText="1" indent="2"/>
      <protection locked="0"/>
    </xf>
    <xf numFmtId="3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8" xfId="1" applyFill="1" applyBorder="1" applyAlignment="1" applyProtection="1">
      <alignment horizontal="left" vertical="top" wrapText="1" indent="3"/>
      <protection locked="0"/>
    </xf>
    <xf numFmtId="3" fontId="2" fillId="3" borderId="9" xfId="2" applyNumberFormat="1" applyFont="1" applyFill="1" applyBorder="1" applyAlignment="1" applyProtection="1">
      <alignment horizontal="right" vertical="top" wrapText="1"/>
    </xf>
    <xf numFmtId="3" fontId="2" fillId="3" borderId="8" xfId="2" applyNumberFormat="1" applyFont="1" applyFill="1" applyBorder="1" applyAlignment="1" applyProtection="1">
      <alignment horizontal="right" vertical="top" wrapText="1"/>
    </xf>
    <xf numFmtId="0" fontId="2" fillId="3" borderId="9" xfId="1" applyFill="1" applyBorder="1" applyAlignment="1" applyProtection="1">
      <alignment horizontal="left" vertical="top" wrapText="1" indent="3"/>
      <protection locked="0"/>
    </xf>
    <xf numFmtId="3" fontId="2" fillId="3" borderId="0" xfId="1" applyNumberFormat="1" applyFill="1" applyAlignment="1" applyProtection="1">
      <alignment vertical="top"/>
      <protection locked="0"/>
    </xf>
    <xf numFmtId="0" fontId="2" fillId="3" borderId="7" xfId="1" applyFill="1" applyBorder="1" applyAlignment="1" applyProtection="1">
      <alignment horizontal="left" vertical="top" wrapText="1" indent="3"/>
      <protection locked="0"/>
    </xf>
    <xf numFmtId="3" fontId="2" fillId="3" borderId="7" xfId="2" applyNumberFormat="1" applyFont="1" applyFill="1" applyBorder="1" applyAlignment="1" applyProtection="1">
      <alignment horizontal="right" vertical="top" wrapText="1"/>
    </xf>
    <xf numFmtId="0" fontId="2" fillId="3" borderId="7" xfId="1" applyFill="1" applyBorder="1" applyAlignment="1" applyProtection="1">
      <alignment horizontal="left" vertical="top" indent="3"/>
      <protection locked="0"/>
    </xf>
    <xf numFmtId="3" fontId="2" fillId="3" borderId="9" xfId="2" applyNumberFormat="1" applyFont="1" applyFill="1" applyBorder="1" applyAlignment="1" applyProtection="1">
      <alignment horizontal="right" vertical="top" wrapText="1"/>
      <protection locked="0"/>
    </xf>
    <xf numFmtId="3" fontId="2" fillId="3" borderId="8" xfId="2" applyNumberFormat="1" applyFont="1" applyFill="1" applyBorder="1" applyAlignment="1" applyProtection="1">
      <alignment horizontal="right" vertical="top" wrapText="1"/>
      <protection locked="0"/>
    </xf>
    <xf numFmtId="3" fontId="2" fillId="3" borderId="7" xfId="2" applyNumberFormat="1" applyFont="1" applyFill="1" applyBorder="1" applyAlignment="1" applyProtection="1">
      <alignment horizontal="right" vertical="top" wrapText="1"/>
      <protection locked="0"/>
    </xf>
    <xf numFmtId="0" fontId="2" fillId="3" borderId="10" xfId="1" applyFill="1" applyBorder="1" applyAlignment="1" applyProtection="1">
      <alignment horizontal="left" vertical="top" wrapText="1"/>
      <protection locked="0"/>
    </xf>
    <xf numFmtId="3" fontId="2" fillId="3" borderId="11" xfId="2" applyNumberFormat="1" applyFont="1" applyFill="1" applyBorder="1" applyAlignment="1" applyProtection="1">
      <alignment horizontal="center" vertical="top" wrapText="1"/>
      <protection locked="0"/>
    </xf>
    <xf numFmtId="3" fontId="2" fillId="3" borderId="10" xfId="2" applyNumberFormat="1" applyFont="1" applyFill="1" applyBorder="1" applyAlignment="1" applyProtection="1">
      <alignment horizontal="center" vertical="top" wrapText="1"/>
      <protection locked="0"/>
    </xf>
    <xf numFmtId="0" fontId="3" fillId="3" borderId="4" xfId="1" applyFont="1" applyFill="1" applyBorder="1" applyAlignment="1" applyProtection="1">
      <alignment horizontal="left" vertical="top" wrapText="1" indent="2"/>
      <protection locked="0"/>
    </xf>
    <xf numFmtId="3" fontId="3" fillId="3" borderId="4" xfId="2" applyNumberFormat="1" applyFont="1" applyFill="1" applyBorder="1" applyAlignment="1" applyProtection="1">
      <alignment horizontal="right" vertical="top" wrapText="1"/>
    </xf>
    <xf numFmtId="3" fontId="2" fillId="3" borderId="11" xfId="2" applyNumberFormat="1" applyFont="1" applyFill="1" applyBorder="1" applyAlignment="1" applyProtection="1">
      <alignment horizontal="center" vertical="top"/>
      <protection locked="0"/>
    </xf>
    <xf numFmtId="3" fontId="2" fillId="3" borderId="11" xfId="1" applyNumberFormat="1" applyFill="1" applyBorder="1" applyAlignment="1" applyProtection="1">
      <alignment horizontal="center" vertical="top"/>
      <protection locked="0"/>
    </xf>
    <xf numFmtId="0" fontId="3" fillId="3" borderId="6" xfId="1" applyFont="1" applyFill="1" applyBorder="1" applyAlignment="1" applyProtection="1">
      <alignment horizontal="left" vertical="top" wrapText="1"/>
      <protection locked="0"/>
    </xf>
    <xf numFmtId="3" fontId="3" fillId="3" borderId="4" xfId="2" applyNumberFormat="1" applyFont="1" applyFill="1" applyBorder="1" applyAlignment="1" applyProtection="1">
      <alignment horizontal="right" vertical="top"/>
    </xf>
    <xf numFmtId="3" fontId="2" fillId="3" borderId="6" xfId="1" applyNumberFormat="1" applyFill="1" applyBorder="1" applyAlignment="1" applyProtection="1">
      <alignment horizontal="center" vertical="top"/>
      <protection locked="0"/>
    </xf>
    <xf numFmtId="3" fontId="2" fillId="3" borderId="12" xfId="2" applyNumberFormat="1" applyFont="1" applyFill="1" applyBorder="1" applyAlignment="1" applyProtection="1">
      <alignment horizontal="right" vertical="top" wrapText="1"/>
    </xf>
    <xf numFmtId="0" fontId="2" fillId="3" borderId="11" xfId="1" applyFill="1" applyBorder="1" applyAlignment="1" applyProtection="1">
      <alignment horizontal="left" vertical="top" wrapText="1"/>
      <protection locked="0"/>
    </xf>
    <xf numFmtId="0" fontId="3" fillId="3" borderId="4" xfId="1" applyFont="1" applyFill="1" applyBorder="1" applyAlignment="1" applyProtection="1">
      <alignment horizontal="left" vertical="center" indent="2"/>
      <protection locked="0"/>
    </xf>
    <xf numFmtId="0" fontId="2" fillId="3" borderId="6" xfId="1" applyFill="1" applyBorder="1" applyAlignment="1" applyProtection="1">
      <alignment horizontal="left" vertical="top" wrapText="1"/>
      <protection locked="0"/>
    </xf>
    <xf numFmtId="3" fontId="2" fillId="3" borderId="4" xfId="2" applyNumberFormat="1" applyFont="1" applyFill="1" applyBorder="1" applyAlignment="1" applyProtection="1">
      <alignment horizontal="center" vertical="top" wrapText="1"/>
      <protection locked="0"/>
    </xf>
    <xf numFmtId="3" fontId="2" fillId="3" borderId="4" xfId="1" applyNumberFormat="1" applyFill="1" applyBorder="1" applyAlignment="1" applyProtection="1">
      <alignment horizontal="center" vertical="top"/>
      <protection locked="0"/>
    </xf>
    <xf numFmtId="0" fontId="3" fillId="3" borderId="4" xfId="1" applyFont="1" applyFill="1" applyBorder="1" applyAlignment="1" applyProtection="1">
      <alignment horizontal="left" vertical="top" wrapText="1"/>
      <protection locked="0"/>
    </xf>
    <xf numFmtId="0" fontId="3" fillId="3" borderId="5" xfId="1" applyFont="1" applyFill="1" applyBorder="1" applyAlignment="1" applyProtection="1">
      <alignment horizontal="left" vertical="top" wrapText="1"/>
      <protection locked="0"/>
    </xf>
    <xf numFmtId="0" fontId="3" fillId="3" borderId="9" xfId="1" applyFont="1" applyFill="1" applyBorder="1" applyAlignment="1" applyProtection="1">
      <alignment horizontal="left" vertical="center" indent="1"/>
      <protection locked="0"/>
    </xf>
    <xf numFmtId="0" fontId="2" fillId="3" borderId="6" xfId="1" applyFill="1" applyBorder="1" applyAlignment="1" applyProtection="1">
      <alignment vertical="top" wrapText="1"/>
      <protection locked="0"/>
    </xf>
    <xf numFmtId="3" fontId="2" fillId="3" borderId="5" xfId="1" applyNumberFormat="1" applyFill="1" applyBorder="1" applyAlignment="1" applyProtection="1">
      <alignment horizontal="center" vertical="top" wrapText="1"/>
      <protection locked="0"/>
    </xf>
    <xf numFmtId="0" fontId="3" fillId="3" borderId="11" xfId="1" applyFont="1" applyFill="1" applyBorder="1" applyAlignment="1" applyProtection="1">
      <alignment horizontal="left" vertical="top" wrapText="1"/>
      <protection locked="0"/>
    </xf>
    <xf numFmtId="0" fontId="2" fillId="3" borderId="9" xfId="1" applyFill="1" applyBorder="1" applyAlignment="1" applyProtection="1">
      <alignment vertical="top" wrapText="1"/>
      <protection locked="0"/>
    </xf>
    <xf numFmtId="3" fontId="2" fillId="3" borderId="8" xfId="1" applyNumberFormat="1" applyFill="1" applyBorder="1" applyAlignment="1" applyProtection="1">
      <alignment horizontal="center" vertical="top" wrapText="1"/>
      <protection locked="0"/>
    </xf>
    <xf numFmtId="3" fontId="2" fillId="3" borderId="9" xfId="1" applyNumberFormat="1" applyFill="1" applyBorder="1" applyAlignment="1" applyProtection="1">
      <alignment horizontal="center" vertical="top"/>
      <protection locked="0"/>
    </xf>
    <xf numFmtId="0" fontId="2" fillId="3" borderId="7" xfId="1" applyFill="1" applyBorder="1" applyAlignment="1" applyProtection="1">
      <alignment vertical="top" wrapText="1"/>
      <protection locked="0"/>
    </xf>
    <xf numFmtId="3" fontId="2" fillId="3" borderId="9" xfId="1" applyNumberFormat="1" applyFill="1" applyBorder="1" applyAlignment="1" applyProtection="1">
      <alignment horizontal="center" vertical="top" wrapText="1"/>
      <protection locked="0"/>
    </xf>
    <xf numFmtId="0" fontId="2" fillId="3" borderId="6" xfId="1" applyFill="1" applyBorder="1" applyAlignment="1" applyProtection="1">
      <alignment horizontal="left" vertical="top" wrapText="1" indent="3"/>
      <protection locked="0"/>
    </xf>
    <xf numFmtId="3" fontId="2" fillId="3" borderId="6" xfId="2" applyNumberFormat="1" applyFont="1" applyFill="1" applyBorder="1" applyAlignment="1" applyProtection="1">
      <alignment horizontal="right" vertical="top" wrapText="1"/>
    </xf>
    <xf numFmtId="3" fontId="2" fillId="3" borderId="5" xfId="2" applyNumberFormat="1" applyFont="1" applyFill="1" applyBorder="1" applyAlignment="1" applyProtection="1">
      <alignment horizontal="right" vertical="top" wrapText="1"/>
    </xf>
    <xf numFmtId="3" fontId="2" fillId="3" borderId="7" xfId="1" applyNumberFormat="1" applyFill="1" applyBorder="1" applyAlignment="1" applyProtection="1">
      <alignment horizontal="center" vertical="top" wrapText="1"/>
      <protection locked="0"/>
    </xf>
    <xf numFmtId="0" fontId="2" fillId="3" borderId="8" xfId="1" applyFill="1" applyBorder="1" applyAlignment="1" applyProtection="1">
      <alignment vertical="top" wrapText="1"/>
      <protection locked="0"/>
    </xf>
    <xf numFmtId="3" fontId="2" fillId="3" borderId="12" xfId="1" applyNumberFormat="1" applyFill="1" applyBorder="1" applyAlignment="1" applyProtection="1">
      <alignment horizontal="center" vertical="top" wrapText="1"/>
      <protection locked="0"/>
    </xf>
    <xf numFmtId="3" fontId="2" fillId="3" borderId="10" xfId="1" applyNumberFormat="1" applyFill="1" applyBorder="1" applyAlignment="1" applyProtection="1">
      <alignment horizontal="center" vertical="top"/>
      <protection locked="0"/>
    </xf>
    <xf numFmtId="3" fontId="2" fillId="3" borderId="7" xfId="1" applyNumberFormat="1" applyFill="1" applyBorder="1" applyAlignment="1" applyProtection="1">
      <alignment horizontal="center" vertical="top"/>
      <protection locked="0"/>
    </xf>
    <xf numFmtId="3" fontId="3" fillId="3" borderId="4" xfId="2" applyNumberFormat="1" applyFont="1" applyFill="1" applyBorder="1" applyAlignment="1" applyProtection="1">
      <alignment horizontal="right" vertical="center" wrapText="1"/>
    </xf>
    <xf numFmtId="3" fontId="2" fillId="3" borderId="8" xfId="1" applyNumberFormat="1" applyFill="1" applyBorder="1" applyAlignment="1" applyProtection="1">
      <alignment horizontal="center" vertical="top"/>
      <protection locked="0"/>
    </xf>
    <xf numFmtId="3" fontId="2" fillId="3" borderId="6" xfId="2" applyNumberFormat="1" applyFont="1" applyFill="1" applyBorder="1" applyAlignment="1" applyProtection="1">
      <alignment horizontal="right" vertical="top" wrapText="1"/>
      <protection locked="0"/>
    </xf>
    <xf numFmtId="0" fontId="2" fillId="3" borderId="10" xfId="1" applyFill="1" applyBorder="1" applyAlignment="1" applyProtection="1">
      <alignment vertical="top" wrapText="1"/>
      <protection locked="0"/>
    </xf>
    <xf numFmtId="3" fontId="2" fillId="3" borderId="11" xfId="1" applyNumberFormat="1" applyFill="1" applyBorder="1" applyAlignment="1" applyProtection="1">
      <alignment horizontal="center" vertical="top" wrapText="1"/>
      <protection locked="0"/>
    </xf>
    <xf numFmtId="4" fontId="2" fillId="3" borderId="4" xfId="1" applyNumberFormat="1" applyFill="1" applyBorder="1" applyAlignment="1" applyProtection="1">
      <alignment vertical="top" wrapText="1"/>
      <protection locked="0"/>
    </xf>
    <xf numFmtId="0" fontId="2" fillId="3" borderId="0" xfId="1" applyFill="1" applyAlignment="1" applyProtection="1">
      <alignment horizontal="left" vertical="top" indent="1"/>
      <protection locked="0"/>
    </xf>
    <xf numFmtId="0" fontId="2" fillId="3" borderId="0" xfId="1" applyFill="1" applyAlignment="1" applyProtection="1">
      <alignment vertical="top" wrapText="1"/>
      <protection locked="0"/>
    </xf>
    <xf numFmtId="4" fontId="2" fillId="3" borderId="0" xfId="1" applyNumberFormat="1" applyFill="1" applyAlignment="1" applyProtection="1">
      <alignment vertical="top"/>
      <protection locked="0"/>
    </xf>
    <xf numFmtId="4" fontId="2" fillId="3" borderId="0" xfId="1" applyNumberFormat="1" applyFill="1" applyAlignment="1" applyProtection="1">
      <alignment horizontal="center" vertical="top"/>
      <protection locked="0"/>
    </xf>
    <xf numFmtId="4" fontId="2" fillId="3" borderId="0" xfId="1" applyNumberFormat="1" applyFill="1" applyAlignment="1" applyProtection="1">
      <alignment horizontal="center" vertical="top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</cellXfs>
  <cellStyles count="3">
    <cellStyle name="Millares 2" xfId="2" xr:uid="{2857A430-731E-43DF-8344-FFD71882B0B1}"/>
    <cellStyle name="Normal" xfId="0" builtinId="0"/>
    <cellStyle name="Normal 2 2" xfId="1" xr:uid="{3893300F-E0E0-4736-82F6-98AF663F34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espu&#233;s/Estados%20Financieros%202024/FOGI/01/FGM%20CONSOLIDADO%20JUN%202026%20ARMON.xlsx" TargetMode="External"/><Relationship Id="rId1" Type="http://schemas.openxmlformats.org/officeDocument/2006/relationships/externalLinkPath" Target="/Users/MA%20DE%20LOURDES/Documents/despu&#233;s/Estados%20Financieros%202024/FOGI/01/FGM%20CONSOLIDADO%20JUN%202026%20ARMON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espu&#233;s/Estados%20Financieros%202024/FOGI/01/FGM%20CONSOLIDADO%20MAY%202026%20ARMON.xlsx" TargetMode="External"/><Relationship Id="rId1" Type="http://schemas.openxmlformats.org/officeDocument/2006/relationships/externalLinkPath" Target="/Users/MA%20DE%20LOURDES/Documents/despu&#233;s/Estados%20Financieros%202024/FOGI/01/FGM%20CONSOLIDADO%20MAY%202026%20ARMON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espu&#233;s/Estados%20Financieros%202024/FOGI/01/FGM%20CONSOLIDADO%20ENERO%202026%20ARMON.xlsx" TargetMode="External"/><Relationship Id="rId1" Type="http://schemas.openxmlformats.org/officeDocument/2006/relationships/externalLinkPath" Target="/Users/MA%20DE%20LOURDES/Documents/despu&#233;s/Estados%20Financieros%202024/FOGI/01/FGM%20CONSOLIDADO%20ENERO%202026%20ARMON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espu&#233;s/Estados%20Financieros%202024/FOGI/01/FGM%20CONSOLIDADO%20ABR%202026%20ARMON.xlsx" TargetMode="External"/><Relationship Id="rId1" Type="http://schemas.openxmlformats.org/officeDocument/2006/relationships/externalLinkPath" Target="/Users/MA%20DE%20LOURDES/Documents/despu&#233;s/Estados%20Financieros%202024/FOGI/01/FGM%20CONSOLIDADO%20ABR%202026%20ARM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inks"/>
      <sheetName val="EA a"/>
      <sheetName val="EA b"/>
      <sheetName val="ESF a"/>
      <sheetName val="Hoja5"/>
      <sheetName val="ESF b"/>
      <sheetName val="RAA"/>
      <sheetName val="EA d la D y Ot P"/>
      <sheetName val="EF de E"/>
      <sheetName val="E d C SF"/>
      <sheetName val="Bal mes"/>
      <sheetName val="Bal ene-dic"/>
      <sheetName val="A"/>
      <sheetName val="B"/>
      <sheetName val="C"/>
      <sheetName val="AUX"/>
      <sheetName val="ctas arm"/>
      <sheetName val="ahorro-des"/>
      <sheetName val="ING"/>
      <sheetName val="cata"/>
      <sheetName val="Hoja1"/>
      <sheetName val="cod"/>
      <sheetName val="EF de E DE TRABAJO"/>
      <sheetName val="Hoja2"/>
      <sheetName val="Hoja3"/>
      <sheetName val="Hoja4"/>
      <sheetName val="Informe de compatibilidad"/>
      <sheetName val="ESF"/>
      <sheetName val="Bal mes a"/>
    </sheetNames>
    <sheetDataSet>
      <sheetData sheetId="0"/>
      <sheetData sheetId="1"/>
      <sheetData sheetId="2">
        <row r="15">
          <cell r="E15">
            <v>4793639.0799999982</v>
          </cell>
        </row>
      </sheetData>
      <sheetData sheetId="3"/>
      <sheetData sheetId="4"/>
      <sheetData sheetId="5">
        <row r="14">
          <cell r="E14">
            <v>5000</v>
          </cell>
        </row>
        <row r="15">
          <cell r="E15">
            <v>105861706.41999999</v>
          </cell>
        </row>
        <row r="17">
          <cell r="E17">
            <v>36914.25</v>
          </cell>
        </row>
        <row r="18">
          <cell r="E18">
            <v>0</v>
          </cell>
        </row>
        <row r="26">
          <cell r="E26">
            <v>0</v>
          </cell>
        </row>
        <row r="27">
          <cell r="E27">
            <v>916090.97</v>
          </cell>
        </row>
        <row r="57">
          <cell r="E57">
            <v>162365823.72999999</v>
          </cell>
        </row>
        <row r="71">
          <cell r="E71">
            <v>1395473.81</v>
          </cell>
        </row>
        <row r="72">
          <cell r="E72">
            <v>94246.44</v>
          </cell>
        </row>
        <row r="74">
          <cell r="E74">
            <v>5482548.8600000003</v>
          </cell>
        </row>
        <row r="76">
          <cell r="E76">
            <v>337497.15</v>
          </cell>
        </row>
        <row r="87">
          <cell r="E87">
            <v>-6281879.4500000002</v>
          </cell>
        </row>
        <row r="94">
          <cell r="E94">
            <v>-66497792.619999997</v>
          </cell>
        </row>
        <row r="112">
          <cell r="E112">
            <v>959.08</v>
          </cell>
        </row>
        <row r="114">
          <cell r="E114">
            <v>8636225.4299999997</v>
          </cell>
        </row>
        <row r="119">
          <cell r="E119">
            <v>6079293.9400000004</v>
          </cell>
        </row>
        <row r="133">
          <cell r="E133">
            <v>866281.08</v>
          </cell>
        </row>
        <row r="163">
          <cell r="E163">
            <v>77016728.989999995</v>
          </cell>
        </row>
        <row r="177">
          <cell r="E177">
            <v>118922090.73</v>
          </cell>
          <cell r="G177">
            <v>76955066.469999999</v>
          </cell>
        </row>
        <row r="179">
          <cell r="E179">
            <v>-76967024.260000005</v>
          </cell>
          <cell r="G179">
            <v>0</v>
          </cell>
        </row>
        <row r="185">
          <cell r="E185">
            <v>-978153.31000000238</v>
          </cell>
        </row>
      </sheetData>
      <sheetData sheetId="6">
        <row r="16">
          <cell r="H16">
            <v>84783561.799999997</v>
          </cell>
        </row>
      </sheetData>
      <sheetData sheetId="7">
        <row r="29">
          <cell r="H29">
            <v>-92599488.519999966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inks"/>
      <sheetName val="EA a"/>
      <sheetName val="EA b"/>
      <sheetName val="ESF a"/>
      <sheetName val="ESF b"/>
      <sheetName val="RAA"/>
      <sheetName val="EA d la D y Ot P"/>
      <sheetName val="EF de E"/>
      <sheetName val="E d C SF"/>
      <sheetName val="Bal mes"/>
      <sheetName val="Bal ene-dic"/>
      <sheetName val="A"/>
      <sheetName val="B"/>
      <sheetName val="C"/>
      <sheetName val="AUX"/>
      <sheetName val="ctas arm"/>
      <sheetName val="ahorro-des"/>
      <sheetName val="ING"/>
      <sheetName val="cata"/>
      <sheetName val="Hoja1"/>
      <sheetName val="cod"/>
      <sheetName val="EF de E DE TRABAJO"/>
      <sheetName val="Hoja2"/>
      <sheetName val="Hoja3"/>
      <sheetName val="Hoja4"/>
      <sheetName val="Informe de compatibilidad"/>
    </sheetNames>
    <sheetDataSet>
      <sheetData sheetId="0"/>
      <sheetData sheetId="1"/>
      <sheetData sheetId="2">
        <row r="15">
          <cell r="E15">
            <v>4219478.76</v>
          </cell>
        </row>
      </sheetData>
      <sheetData sheetId="3"/>
      <sheetData sheetId="4">
        <row r="14">
          <cell r="E14">
            <v>5000</v>
          </cell>
        </row>
        <row r="47">
          <cell r="E47">
            <v>311423.02</v>
          </cell>
        </row>
        <row r="106">
          <cell r="G106">
            <v>0</v>
          </cell>
        </row>
        <row r="107">
          <cell r="G107">
            <v>38000</v>
          </cell>
        </row>
        <row r="112">
          <cell r="G112">
            <v>14797.67</v>
          </cell>
        </row>
        <row r="114">
          <cell r="G114">
            <v>8746485.5</v>
          </cell>
        </row>
        <row r="119">
          <cell r="G119">
            <v>6291177.5800000001</v>
          </cell>
        </row>
        <row r="133">
          <cell r="G133">
            <v>812686.87999999989</v>
          </cell>
        </row>
      </sheetData>
      <sheetData sheetId="5">
        <row r="16">
          <cell r="H16">
            <v>66074917.710000008</v>
          </cell>
        </row>
      </sheetData>
      <sheetData sheetId="6">
        <row r="29">
          <cell r="E29">
            <v>-92972629.129999951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inks"/>
      <sheetName val="EA a"/>
      <sheetName val="EA b"/>
      <sheetName val="ESF a"/>
      <sheetName val="ESF b"/>
      <sheetName val="RAA"/>
      <sheetName val="EA d la D y Ot P"/>
      <sheetName val="EF de E"/>
      <sheetName val="E d C SF"/>
      <sheetName val="Bal mes"/>
      <sheetName val="Bal ene-dic"/>
      <sheetName val="A"/>
      <sheetName val="B"/>
      <sheetName val="C"/>
      <sheetName val="AUX"/>
      <sheetName val="ctas arm"/>
      <sheetName val="ahorro-des"/>
      <sheetName val="ING"/>
      <sheetName val="cata"/>
      <sheetName val="Hoja1"/>
      <sheetName val="cod"/>
      <sheetName val="EF de E DE TRABAJO"/>
      <sheetName val="Hoja2"/>
      <sheetName val="Hoja3"/>
      <sheetName val="Hoja4"/>
    </sheetNames>
    <sheetDataSet>
      <sheetData sheetId="0"/>
      <sheetData sheetId="1"/>
      <sheetData sheetId="2">
        <row r="15">
          <cell r="E15">
            <v>1042304.6399999997</v>
          </cell>
        </row>
      </sheetData>
      <sheetData sheetId="3"/>
      <sheetData sheetId="4">
        <row r="14">
          <cell r="E14">
            <v>5000</v>
          </cell>
        </row>
        <row r="131">
          <cell r="E131">
            <v>0</v>
          </cell>
        </row>
        <row r="166">
          <cell r="E166">
            <v>0</v>
          </cell>
        </row>
      </sheetData>
      <sheetData sheetId="5">
        <row r="16">
          <cell r="G16">
            <v>122486766.68999998</v>
          </cell>
        </row>
      </sheetData>
      <sheetData sheetId="6">
        <row r="29">
          <cell r="E29">
            <v>-92972629.129999951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inks"/>
      <sheetName val="EA a"/>
      <sheetName val="EA b"/>
      <sheetName val="ESF a"/>
      <sheetName val="ESF b"/>
      <sheetName val="RAA"/>
      <sheetName val="EA d la D y Ot P"/>
      <sheetName val="EF de E"/>
      <sheetName val="E d C SF"/>
      <sheetName val="Bal mes"/>
      <sheetName val="Bal ene-dic"/>
      <sheetName val="A"/>
      <sheetName val="B"/>
      <sheetName val="C"/>
      <sheetName val="AUX"/>
      <sheetName val="ctas arm"/>
      <sheetName val="ahorro-des"/>
      <sheetName val="ING"/>
      <sheetName val="cata"/>
      <sheetName val="Hoja1"/>
      <sheetName val="cod"/>
      <sheetName val="EF de E DE TRABAJO"/>
      <sheetName val="Hoja2"/>
      <sheetName val="Hoja3"/>
      <sheetName val="Hoja4"/>
    </sheetNames>
    <sheetDataSet>
      <sheetData sheetId="0"/>
      <sheetData sheetId="1"/>
      <sheetData sheetId="2">
        <row r="15">
          <cell r="E15">
            <v>3529567.3900000006</v>
          </cell>
        </row>
      </sheetData>
      <sheetData sheetId="3"/>
      <sheetData sheetId="4">
        <row r="14">
          <cell r="E14">
            <v>5000</v>
          </cell>
        </row>
        <row r="185">
          <cell r="E185">
            <v>70450650.900000006</v>
          </cell>
        </row>
      </sheetData>
      <sheetData sheetId="5">
        <row r="16">
          <cell r="H16">
            <v>57110739.170000002</v>
          </cell>
        </row>
      </sheetData>
      <sheetData sheetId="6">
        <row r="29">
          <cell r="E29">
            <v>-92972629.129999951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52DF9-9B34-411C-ACAC-7D218A94F7E7}">
  <sheetPr>
    <tabColor rgb="FF00B0F0"/>
    <pageSetUpPr fitToPage="1"/>
  </sheetPr>
  <dimension ref="A1:F63"/>
  <sheetViews>
    <sheetView tabSelected="1" topLeftCell="B21" zoomScale="90" zoomScaleNormal="90" workbookViewId="0">
      <selection activeCell="G21" sqref="G1:AC1048576"/>
    </sheetView>
  </sheetViews>
  <sheetFormatPr baseColWidth="10" defaultRowHeight="12.75" x14ac:dyDescent="0.25"/>
  <cols>
    <col min="1" max="1" width="55" style="66" customWidth="1"/>
    <col min="2" max="2" width="17.7109375" style="66" customWidth="1"/>
    <col min="3" max="3" width="17.85546875" style="67" customWidth="1"/>
    <col min="4" max="4" width="57.7109375" style="67" customWidth="1"/>
    <col min="5" max="5" width="18" style="17" customWidth="1"/>
    <col min="6" max="6" width="17.5703125" style="17" customWidth="1"/>
    <col min="7" max="16384" width="11.42578125" style="1"/>
  </cols>
  <sheetData>
    <row r="1" spans="1:6" ht="65.25" customHeight="1" x14ac:dyDescent="0.25">
      <c r="A1" s="70" t="s">
        <v>0</v>
      </c>
      <c r="B1" s="71"/>
      <c r="C1" s="71"/>
      <c r="D1" s="71"/>
      <c r="E1" s="71"/>
      <c r="F1" s="72"/>
    </row>
    <row r="2" spans="1:6" ht="18.75" customHeight="1" x14ac:dyDescent="0.25">
      <c r="A2" s="2" t="s">
        <v>1</v>
      </c>
      <c r="B2" s="2">
        <v>2026</v>
      </c>
      <c r="C2" s="2">
        <v>2025</v>
      </c>
      <c r="D2" s="2" t="s">
        <v>1</v>
      </c>
      <c r="E2" s="2">
        <v>2026</v>
      </c>
      <c r="F2" s="2">
        <v>2025</v>
      </c>
    </row>
    <row r="3" spans="1:6" s="7" customFormat="1" ht="15" customHeight="1" x14ac:dyDescent="0.25">
      <c r="A3" s="3" t="s">
        <v>2</v>
      </c>
      <c r="B3" s="4"/>
      <c r="C3" s="4"/>
      <c r="D3" s="5" t="s">
        <v>3</v>
      </c>
      <c r="E3" s="6"/>
      <c r="F3" s="6"/>
    </row>
    <row r="4" spans="1:6" ht="15" customHeight="1" x14ac:dyDescent="0.25">
      <c r="A4" s="8" t="s">
        <v>4</v>
      </c>
      <c r="B4" s="9"/>
      <c r="C4" s="10"/>
      <c r="D4" s="11" t="s">
        <v>5</v>
      </c>
      <c r="E4" s="12"/>
      <c r="F4" s="10"/>
    </row>
    <row r="5" spans="1:6" ht="16.5" customHeight="1" x14ac:dyDescent="0.25">
      <c r="A5" s="13" t="s">
        <v>6</v>
      </c>
      <c r="B5" s="14">
        <f>SUM('[1]ESF b'!$E$14:$E$18)</f>
        <v>105903620.66999999</v>
      </c>
      <c r="C5" s="15">
        <v>122486766.69000001</v>
      </c>
      <c r="D5" s="16" t="s">
        <v>7</v>
      </c>
      <c r="E5" s="14">
        <f>SUM('[1]ESF b'!$E$112:$E$114)</f>
        <v>8637184.5099999998</v>
      </c>
      <c r="F5" s="15">
        <f>SUM('[2]ESF b'!$G$106:$G$114)</f>
        <v>8799283.1699999999</v>
      </c>
    </row>
    <row r="6" spans="1:6" ht="17.25" customHeight="1" x14ac:dyDescent="0.25">
      <c r="A6" s="18" t="s">
        <v>8</v>
      </c>
      <c r="B6" s="19">
        <f>SUM('[1]ESF b'!$E$25:$E$27)</f>
        <v>916090.97</v>
      </c>
      <c r="C6" s="14">
        <v>669454.73</v>
      </c>
      <c r="D6" s="18" t="s">
        <v>9</v>
      </c>
      <c r="E6" s="14">
        <f>'[1]ESF b'!$E$119</f>
        <v>6079293.9400000004</v>
      </c>
      <c r="F6" s="14">
        <f>'[2]ESF b'!$G$119</f>
        <v>6291177.5800000001</v>
      </c>
    </row>
    <row r="7" spans="1:6" ht="16.5" customHeight="1" x14ac:dyDescent="0.25">
      <c r="A7" s="20" t="s">
        <v>10</v>
      </c>
      <c r="B7" s="19">
        <v>0</v>
      </c>
      <c r="C7" s="14">
        <v>0</v>
      </c>
      <c r="D7" s="20" t="s">
        <v>11</v>
      </c>
      <c r="E7" s="21">
        <v>0</v>
      </c>
      <c r="F7" s="21">
        <v>0</v>
      </c>
    </row>
    <row r="8" spans="1:6" ht="17.25" customHeight="1" x14ac:dyDescent="0.25">
      <c r="A8" s="13" t="s">
        <v>12</v>
      </c>
      <c r="B8" s="22">
        <v>0</v>
      </c>
      <c r="C8" s="23">
        <v>0</v>
      </c>
      <c r="D8" s="18" t="s">
        <v>13</v>
      </c>
      <c r="E8" s="21">
        <v>0</v>
      </c>
      <c r="F8" s="21">
        <v>0</v>
      </c>
    </row>
    <row r="9" spans="1:6" ht="16.5" customHeight="1" x14ac:dyDescent="0.25">
      <c r="A9" s="18" t="s">
        <v>14</v>
      </c>
      <c r="B9" s="23">
        <v>0</v>
      </c>
      <c r="C9" s="22">
        <v>0</v>
      </c>
      <c r="D9" s="18" t="s">
        <v>15</v>
      </c>
      <c r="E9" s="23">
        <v>0</v>
      </c>
      <c r="F9" s="21">
        <v>0</v>
      </c>
    </row>
    <row r="10" spans="1:6" ht="28.5" customHeight="1" x14ac:dyDescent="0.25">
      <c r="A10" s="13" t="s">
        <v>16</v>
      </c>
      <c r="B10" s="22">
        <v>0</v>
      </c>
      <c r="C10" s="23">
        <v>0</v>
      </c>
      <c r="D10" s="18" t="s">
        <v>17</v>
      </c>
      <c r="E10" s="15">
        <f>'[3]ESF b'!$E$131</f>
        <v>0</v>
      </c>
      <c r="F10" s="14">
        <v>0</v>
      </c>
    </row>
    <row r="11" spans="1:6" ht="15.75" customHeight="1" x14ac:dyDescent="0.25">
      <c r="A11" s="18" t="s">
        <v>18</v>
      </c>
      <c r="B11" s="19">
        <f>'[2]ESF b'!$E$47</f>
        <v>311423.02</v>
      </c>
      <c r="C11" s="19">
        <v>311423.02</v>
      </c>
      <c r="D11" s="18" t="s">
        <v>19</v>
      </c>
      <c r="E11" s="23">
        <v>0</v>
      </c>
      <c r="F11" s="23">
        <v>0</v>
      </c>
    </row>
    <row r="12" spans="1:6" ht="15.75" customHeight="1" x14ac:dyDescent="0.25">
      <c r="A12" s="24"/>
      <c r="B12" s="25"/>
      <c r="C12" s="26"/>
      <c r="D12" s="18" t="s">
        <v>20</v>
      </c>
      <c r="E12" s="22">
        <f>'[1]ESF b'!$E$133</f>
        <v>866281.08</v>
      </c>
      <c r="F12" s="22">
        <f>'[2]ESF b'!$G$133</f>
        <v>812686.87999999989</v>
      </c>
    </row>
    <row r="13" spans="1:6" ht="15.75" customHeight="1" x14ac:dyDescent="0.25">
      <c r="A13" s="27" t="s">
        <v>21</v>
      </c>
      <c r="B13" s="28">
        <f>SUM(B5:B11)</f>
        <v>107131134.65999998</v>
      </c>
      <c r="C13" s="28">
        <v>123467644.44000001</v>
      </c>
      <c r="D13" s="24"/>
      <c r="E13" s="29"/>
      <c r="F13" s="30"/>
    </row>
    <row r="14" spans="1:6" ht="15.75" customHeight="1" x14ac:dyDescent="0.25">
      <c r="A14" s="31"/>
      <c r="B14" s="6"/>
      <c r="C14" s="6"/>
      <c r="D14" s="27" t="s">
        <v>22</v>
      </c>
      <c r="E14" s="32">
        <f>SUM(E5:E12)</f>
        <v>15582759.529999999</v>
      </c>
      <c r="F14" s="32">
        <v>15903147.629999999</v>
      </c>
    </row>
    <row r="15" spans="1:6" ht="16.5" customHeight="1" x14ac:dyDescent="0.25">
      <c r="A15" s="11" t="s">
        <v>23</v>
      </c>
      <c r="B15" s="12"/>
      <c r="C15" s="12"/>
      <c r="D15" s="31"/>
      <c r="E15" s="6"/>
      <c r="F15" s="33"/>
    </row>
    <row r="16" spans="1:6" ht="16.5" customHeight="1" x14ac:dyDescent="0.25">
      <c r="A16" s="18" t="s">
        <v>24</v>
      </c>
      <c r="B16" s="23">
        <v>0</v>
      </c>
      <c r="C16" s="21">
        <v>0</v>
      </c>
      <c r="D16" s="8" t="s">
        <v>25</v>
      </c>
      <c r="E16" s="12"/>
      <c r="F16" s="12"/>
    </row>
    <row r="17" spans="1:6" ht="29.25" customHeight="1" x14ac:dyDescent="0.25">
      <c r="A17" s="18" t="s">
        <v>26</v>
      </c>
      <c r="B17" s="34">
        <f>'[1]ESF b'!$E$57</f>
        <v>162365823.72999999</v>
      </c>
      <c r="C17" s="19">
        <v>178096119.75</v>
      </c>
      <c r="D17" s="18" t="s">
        <v>27</v>
      </c>
      <c r="E17" s="21">
        <v>0</v>
      </c>
      <c r="F17" s="21">
        <v>0</v>
      </c>
    </row>
    <row r="18" spans="1:6" ht="30" customHeight="1" x14ac:dyDescent="0.25">
      <c r="A18" s="18" t="s">
        <v>28</v>
      </c>
      <c r="B18" s="22">
        <v>0</v>
      </c>
      <c r="C18" s="22">
        <v>0</v>
      </c>
      <c r="D18" s="18" t="s">
        <v>29</v>
      </c>
      <c r="E18" s="21">
        <v>0</v>
      </c>
      <c r="F18" s="21">
        <v>0</v>
      </c>
    </row>
    <row r="19" spans="1:6" ht="19.5" customHeight="1" x14ac:dyDescent="0.25">
      <c r="A19" s="18" t="s">
        <v>30</v>
      </c>
      <c r="B19" s="19">
        <f>SUM('[1]ESF b'!$E$71:$E$76)</f>
        <v>7309766.2600000007</v>
      </c>
      <c r="C19" s="14">
        <v>7326805.3000000007</v>
      </c>
      <c r="D19" s="18" t="s">
        <v>31</v>
      </c>
      <c r="E19" s="21">
        <v>0</v>
      </c>
      <c r="F19" s="23">
        <v>0</v>
      </c>
    </row>
    <row r="20" spans="1:6" ht="21" customHeight="1" x14ac:dyDescent="0.25">
      <c r="A20" s="13" t="s">
        <v>32</v>
      </c>
      <c r="B20" s="23">
        <v>0</v>
      </c>
      <c r="C20" s="21">
        <v>0</v>
      </c>
      <c r="D20" s="18" t="s">
        <v>33</v>
      </c>
      <c r="E20" s="23">
        <v>0</v>
      </c>
      <c r="F20" s="22">
        <v>0</v>
      </c>
    </row>
    <row r="21" spans="1:6" ht="32.25" customHeight="1" x14ac:dyDescent="0.25">
      <c r="A21" s="18" t="s">
        <v>34</v>
      </c>
      <c r="B21" s="19">
        <f>'[1]ESF b'!$E$87</f>
        <v>-6281879.4500000002</v>
      </c>
      <c r="C21" s="14">
        <v>-5943467.3600000003</v>
      </c>
      <c r="D21" s="18" t="s">
        <v>35</v>
      </c>
      <c r="E21" s="19">
        <f>'[1]ESF b'!$E$163</f>
        <v>77016728.989999995</v>
      </c>
      <c r="F21" s="19">
        <v>77069481.5</v>
      </c>
    </row>
    <row r="22" spans="1:6" ht="18.75" customHeight="1" x14ac:dyDescent="0.25">
      <c r="A22" s="13" t="s">
        <v>36</v>
      </c>
      <c r="B22" s="23">
        <v>0</v>
      </c>
      <c r="C22" s="21">
        <v>0</v>
      </c>
      <c r="D22" s="13" t="s">
        <v>37</v>
      </c>
      <c r="E22" s="19">
        <f>'[3]ESF b'!$E$166</f>
        <v>0</v>
      </c>
      <c r="F22" s="19">
        <v>0</v>
      </c>
    </row>
    <row r="23" spans="1:6" ht="29.25" customHeight="1" x14ac:dyDescent="0.25">
      <c r="A23" s="18" t="s">
        <v>38</v>
      </c>
      <c r="B23" s="19">
        <f>'[1]ESF b'!$E$94</f>
        <v>-66497792.619999997</v>
      </c>
      <c r="C23" s="19">
        <v>-62568755.629999995</v>
      </c>
      <c r="D23" s="35"/>
      <c r="E23" s="25"/>
      <c r="F23" s="30"/>
    </row>
    <row r="24" spans="1:6" ht="19.5" customHeight="1" x14ac:dyDescent="0.25">
      <c r="A24" s="13" t="s">
        <v>39</v>
      </c>
      <c r="B24" s="22">
        <v>0</v>
      </c>
      <c r="C24" s="22">
        <v>0</v>
      </c>
      <c r="D24" s="36" t="s">
        <v>40</v>
      </c>
      <c r="E24" s="28">
        <f>SUM(E17:E22)</f>
        <v>77016728.989999995</v>
      </c>
      <c r="F24" s="28">
        <v>77069481.5</v>
      </c>
    </row>
    <row r="25" spans="1:6" s="7" customFormat="1" x14ac:dyDescent="0.25">
      <c r="A25" s="35"/>
      <c r="B25" s="25"/>
      <c r="C25" s="25"/>
      <c r="D25" s="37"/>
      <c r="E25" s="38"/>
      <c r="F25" s="39"/>
    </row>
    <row r="26" spans="1:6" ht="18.75" customHeight="1" x14ac:dyDescent="0.25">
      <c r="A26" s="36" t="s">
        <v>41</v>
      </c>
      <c r="B26" s="28">
        <f>SUM(B16:B24)</f>
        <v>96895917.919999987</v>
      </c>
      <c r="C26" s="28">
        <v>116910702.06</v>
      </c>
      <c r="D26" s="36" t="s">
        <v>42</v>
      </c>
      <c r="E26" s="28">
        <f>+E14+E24</f>
        <v>92599488.519999996</v>
      </c>
      <c r="F26" s="28">
        <v>92972629.129999995</v>
      </c>
    </row>
    <row r="27" spans="1:6" x14ac:dyDescent="0.25">
      <c r="A27" s="40"/>
      <c r="B27" s="38"/>
      <c r="C27" s="38"/>
      <c r="D27" s="41"/>
      <c r="E27" s="4"/>
      <c r="F27" s="33"/>
    </row>
    <row r="28" spans="1:6" ht="18.75" customHeight="1" x14ac:dyDescent="0.25">
      <c r="A28" s="36" t="s">
        <v>43</v>
      </c>
      <c r="B28" s="28">
        <f>+B13+B26</f>
        <v>204027052.57999998</v>
      </c>
      <c r="C28" s="28">
        <v>240378346.5</v>
      </c>
      <c r="D28" s="42" t="s">
        <v>44</v>
      </c>
      <c r="E28" s="9"/>
      <c r="F28" s="12"/>
    </row>
    <row r="29" spans="1:6" x14ac:dyDescent="0.25">
      <c r="A29" s="43"/>
      <c r="B29" s="44"/>
      <c r="C29" s="33"/>
      <c r="D29" s="45"/>
      <c r="E29" s="25"/>
      <c r="F29" s="25"/>
    </row>
    <row r="30" spans="1:6" ht="16.5" customHeight="1" x14ac:dyDescent="0.25">
      <c r="A30" s="46"/>
      <c r="B30" s="47"/>
      <c r="C30" s="48"/>
      <c r="D30" s="27" t="s">
        <v>45</v>
      </c>
      <c r="E30" s="28">
        <f>SUM(E31:E33)</f>
        <v>41955066.469999999</v>
      </c>
      <c r="F30" s="28">
        <v>76955066.469999999</v>
      </c>
    </row>
    <row r="31" spans="1:6" ht="16.5" customHeight="1" x14ac:dyDescent="0.25">
      <c r="A31" s="49"/>
      <c r="B31" s="50"/>
      <c r="C31" s="48"/>
      <c r="D31" s="51" t="s">
        <v>46</v>
      </c>
      <c r="E31" s="52">
        <f>'[1]ESF b'!$E$177</f>
        <v>118922090.73</v>
      </c>
      <c r="F31" s="53">
        <f>'[1]ESF b'!$G$177</f>
        <v>76955066.469999999</v>
      </c>
    </row>
    <row r="32" spans="1:6" ht="15" customHeight="1" x14ac:dyDescent="0.25">
      <c r="A32" s="49"/>
      <c r="B32" s="50"/>
      <c r="C32" s="48"/>
      <c r="D32" s="18" t="s">
        <v>47</v>
      </c>
      <c r="E32" s="21">
        <v>0</v>
      </c>
      <c r="F32" s="22">
        <v>0</v>
      </c>
    </row>
    <row r="33" spans="1:6" ht="15.75" customHeight="1" x14ac:dyDescent="0.25">
      <c r="A33" s="49"/>
      <c r="B33" s="50"/>
      <c r="C33" s="48"/>
      <c r="D33" s="13" t="s">
        <v>48</v>
      </c>
      <c r="E33" s="21">
        <f>'[1]ESF b'!$E$179</f>
        <v>-76967024.260000005</v>
      </c>
      <c r="F33" s="21">
        <f>'[1]ESF b'!$G$179</f>
        <v>0</v>
      </c>
    </row>
    <row r="34" spans="1:6" x14ac:dyDescent="0.25">
      <c r="A34" s="46"/>
      <c r="B34" s="50"/>
      <c r="C34" s="48"/>
      <c r="D34" s="35"/>
      <c r="E34" s="25"/>
      <c r="F34" s="30"/>
    </row>
    <row r="35" spans="1:6" ht="15" customHeight="1" x14ac:dyDescent="0.25">
      <c r="A35" s="49"/>
      <c r="B35" s="54"/>
      <c r="C35" s="48"/>
      <c r="D35" s="27" t="s">
        <v>49</v>
      </c>
      <c r="E35" s="28">
        <f>SUM(E36:E40)</f>
        <v>69472497.590000004</v>
      </c>
      <c r="F35" s="28">
        <v>70450650.899999976</v>
      </c>
    </row>
    <row r="36" spans="1:6" ht="21" customHeight="1" x14ac:dyDescent="0.25">
      <c r="A36" s="49"/>
      <c r="B36" s="47"/>
      <c r="C36" s="48"/>
      <c r="D36" s="51" t="s">
        <v>65</v>
      </c>
      <c r="E36" s="52">
        <f>'[1]ESF b'!$E$185</f>
        <v>-978153.31000000238</v>
      </c>
      <c r="F36" s="52">
        <v>10470324.34</v>
      </c>
    </row>
    <row r="37" spans="1:6" ht="18.75" customHeight="1" x14ac:dyDescent="0.25">
      <c r="A37" s="55"/>
      <c r="B37" s="54"/>
      <c r="C37" s="48"/>
      <c r="D37" s="16" t="s">
        <v>50</v>
      </c>
      <c r="E37" s="19">
        <f>'[4]ESF b'!$E$185</f>
        <v>70450650.900000006</v>
      </c>
      <c r="F37" s="19">
        <v>59980326.559999973</v>
      </c>
    </row>
    <row r="38" spans="1:6" ht="16.5" customHeight="1" x14ac:dyDescent="0.25">
      <c r="A38" s="49"/>
      <c r="B38" s="54"/>
      <c r="C38" s="48"/>
      <c r="D38" s="18" t="s">
        <v>51</v>
      </c>
      <c r="E38" s="22">
        <v>0</v>
      </c>
      <c r="F38" s="23">
        <v>0</v>
      </c>
    </row>
    <row r="39" spans="1:6" ht="17.25" customHeight="1" x14ac:dyDescent="0.25">
      <c r="A39" s="55"/>
      <c r="B39" s="54"/>
      <c r="C39" s="48"/>
      <c r="D39" s="18" t="s">
        <v>52</v>
      </c>
      <c r="E39" s="23">
        <v>0</v>
      </c>
      <c r="F39" s="23">
        <v>0</v>
      </c>
    </row>
    <row r="40" spans="1:6" ht="17.25" customHeight="1" x14ac:dyDescent="0.25">
      <c r="A40" s="46"/>
      <c r="B40" s="54"/>
      <c r="C40" s="48"/>
      <c r="D40" s="18" t="s">
        <v>53</v>
      </c>
      <c r="E40" s="19">
        <v>0</v>
      </c>
      <c r="F40" s="23">
        <v>0</v>
      </c>
    </row>
    <row r="41" spans="1:6" x14ac:dyDescent="0.25">
      <c r="A41" s="46"/>
      <c r="B41" s="56"/>
      <c r="C41" s="48"/>
      <c r="D41" s="24"/>
      <c r="E41" s="25"/>
      <c r="F41" s="57"/>
    </row>
    <row r="42" spans="1:6" ht="33" customHeight="1" x14ac:dyDescent="0.25">
      <c r="A42" s="46"/>
      <c r="B42" s="47"/>
      <c r="C42" s="58"/>
      <c r="D42" s="27" t="s">
        <v>54</v>
      </c>
      <c r="E42" s="59">
        <f>SUM(E43:E44)</f>
        <v>0</v>
      </c>
      <c r="F42" s="59">
        <v>0</v>
      </c>
    </row>
    <row r="43" spans="1:6" ht="18" customHeight="1" x14ac:dyDescent="0.25">
      <c r="A43" s="46"/>
      <c r="B43" s="54"/>
      <c r="C43" s="60"/>
      <c r="D43" s="51" t="s">
        <v>55</v>
      </c>
      <c r="E43" s="61">
        <v>0</v>
      </c>
      <c r="F43" s="61">
        <v>0</v>
      </c>
    </row>
    <row r="44" spans="1:6" ht="18" customHeight="1" x14ac:dyDescent="0.25">
      <c r="A44" s="49"/>
      <c r="B44" s="47"/>
      <c r="C44" s="48"/>
      <c r="D44" s="16" t="s">
        <v>56</v>
      </c>
      <c r="E44" s="23">
        <v>0</v>
      </c>
      <c r="F44" s="23">
        <v>0</v>
      </c>
    </row>
    <row r="45" spans="1:6" x14ac:dyDescent="0.25">
      <c r="A45" s="49"/>
      <c r="B45" s="50"/>
      <c r="C45" s="48"/>
      <c r="D45" s="35"/>
      <c r="E45" s="25"/>
      <c r="F45" s="57"/>
    </row>
    <row r="46" spans="1:6" ht="19.5" customHeight="1" x14ac:dyDescent="0.25">
      <c r="A46" s="49"/>
      <c r="B46" s="50"/>
      <c r="C46" s="48"/>
      <c r="D46" s="27" t="s">
        <v>57</v>
      </c>
      <c r="E46" s="28">
        <f>+E30+E35+E42</f>
        <v>111427564.06</v>
      </c>
      <c r="F46" s="28">
        <v>147405717.37</v>
      </c>
    </row>
    <row r="47" spans="1:6" x14ac:dyDescent="0.25">
      <c r="A47" s="49"/>
      <c r="B47" s="50"/>
      <c r="C47" s="48"/>
      <c r="D47" s="40"/>
      <c r="E47" s="38"/>
      <c r="F47" s="39"/>
    </row>
    <row r="48" spans="1:6" ht="19.5" customHeight="1" x14ac:dyDescent="0.25">
      <c r="A48" s="49"/>
      <c r="B48" s="50"/>
      <c r="C48" s="48"/>
      <c r="D48" s="27" t="s">
        <v>58</v>
      </c>
      <c r="E48" s="28">
        <f>+E26+E46</f>
        <v>204027052.57999998</v>
      </c>
      <c r="F48" s="28">
        <v>240378346.49999997</v>
      </c>
    </row>
    <row r="49" spans="1:6" x14ac:dyDescent="0.25">
      <c r="A49" s="62"/>
      <c r="B49" s="63"/>
      <c r="C49" s="63"/>
      <c r="D49" s="64"/>
      <c r="E49" s="39"/>
      <c r="F49" s="39"/>
    </row>
    <row r="50" spans="1:6" ht="18" customHeight="1" x14ac:dyDescent="0.25">
      <c r="A50" s="65"/>
    </row>
    <row r="51" spans="1:6" x14ac:dyDescent="0.25">
      <c r="A51" s="65" t="s">
        <v>59</v>
      </c>
    </row>
    <row r="56" spans="1:6" x14ac:dyDescent="0.25">
      <c r="A56" s="66" t="s">
        <v>60</v>
      </c>
    </row>
    <row r="62" spans="1:6" x14ac:dyDescent="0.25">
      <c r="A62" s="69" t="s">
        <v>61</v>
      </c>
      <c r="B62" s="69"/>
      <c r="C62" s="68"/>
      <c r="D62" s="69" t="s">
        <v>62</v>
      </c>
      <c r="E62" s="69"/>
    </row>
    <row r="63" spans="1:6" x14ac:dyDescent="0.25">
      <c r="A63" s="69" t="s">
        <v>63</v>
      </c>
      <c r="B63" s="69"/>
      <c r="C63" s="68"/>
      <c r="D63" s="69" t="s">
        <v>64</v>
      </c>
      <c r="E63" s="69"/>
    </row>
  </sheetData>
  <mergeCells count="5">
    <mergeCell ref="A63:B63"/>
    <mergeCell ref="D63:E63"/>
    <mergeCell ref="A1:F1"/>
    <mergeCell ref="A62:B62"/>
    <mergeCell ref="D62:E62"/>
  </mergeCells>
  <printOptions horizontalCentered="1"/>
  <pageMargins left="0.59055118110236227" right="0.39370078740157483" top="0.59055118110236227" bottom="0.59055118110236227" header="0.31496062992125984" footer="0.31496062992125984"/>
  <pageSetup scale="56" fitToHeight="0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de Lourdes Romero Galvan</dc:creator>
  <cp:lastModifiedBy>Ma de Lourdes Romero Galvan</cp:lastModifiedBy>
  <dcterms:created xsi:type="dcterms:W3CDTF">2026-07-17T18:04:12Z</dcterms:created>
  <dcterms:modified xsi:type="dcterms:W3CDTF">2026-07-17T21:23:10Z</dcterms:modified>
</cp:coreProperties>
</file>