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CGMMILLANMI\Documents\03 TÍTULO V LGCG\2025\01 Trim 2025\2. Infomación Trimestral Tit V LCCG\06 Aportación Federal para Seguridad Pública\"/>
    </mc:Choice>
  </mc:AlternateContent>
  <bookViews>
    <workbookView xWindow="0" yWindow="0" windowWidth="19200" windowHeight="7180" tabRatio="799"/>
  </bookViews>
  <sheets>
    <sheet name="FORMATO GENERAL" sheetId="1" r:id="rId1"/>
    <sheet name="FORMATO ESPECÍFICO" sheetId="2" r:id="rId2"/>
  </sheets>
  <definedNames>
    <definedName name="_xlnm._FilterDatabase" localSheetId="1" hidden="1">'FORMATO ESPECÍFICO'!$A$11:$AZ$386</definedName>
    <definedName name="_xlnm._FilterDatabase" localSheetId="0" hidden="1">'FORMATO GENERAL'!$A$11:$S$162</definedName>
    <definedName name="_xlnm.Print_Area" localSheetId="1">'FORMATO ESPECÍFICO'!$A$2:$AZ$359</definedName>
    <definedName name="_xlnm.Print_Area" localSheetId="0">'FORMATO GENERAL'!$A$2:$S$162</definedName>
    <definedName name="_xlnm.Print_Titles" localSheetId="1">'FORMATO ESPECÍFICO'!$A:$J,'FORMATO ESPECÍFICO'!$2:$11</definedName>
    <definedName name="_xlnm.Print_Titles" localSheetId="0">'FORMATO GENERAL'!$A:$S,'FORMATO GENERAL'!$2:$10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5" i="1" l="1"/>
  <c r="O154" i="1" s="1"/>
  <c r="N155" i="1"/>
  <c r="N154" i="1" s="1"/>
  <c r="M155" i="1"/>
  <c r="M154" i="1" s="1"/>
  <c r="L155" i="1"/>
  <c r="L154" i="1" s="1"/>
  <c r="K155" i="1"/>
  <c r="K154" i="1" s="1"/>
  <c r="I155" i="1"/>
  <c r="I154" i="1" s="1"/>
  <c r="H155" i="1"/>
  <c r="F155" i="1"/>
  <c r="F154" i="1" s="1"/>
  <c r="E155" i="1"/>
  <c r="E154" i="1" s="1"/>
  <c r="E117" i="1"/>
  <c r="O80" i="1"/>
  <c r="N80" i="1"/>
  <c r="L80" i="1"/>
  <c r="K80" i="1"/>
  <c r="I80" i="1"/>
  <c r="H80" i="1"/>
  <c r="F80" i="1"/>
  <c r="E80" i="1"/>
  <c r="O77" i="1"/>
  <c r="N77" i="1"/>
  <c r="L77" i="1"/>
  <c r="K77" i="1"/>
  <c r="I77" i="1"/>
  <c r="H77" i="1"/>
  <c r="F77" i="1"/>
  <c r="E77" i="1"/>
  <c r="O16" i="1"/>
  <c r="N16" i="1"/>
  <c r="L16" i="1"/>
  <c r="K16" i="1"/>
  <c r="I16" i="1"/>
  <c r="H16" i="1"/>
  <c r="F16" i="1"/>
  <c r="R140" i="1"/>
  <c r="Q140" i="1"/>
  <c r="P140" i="1"/>
  <c r="M140" i="1"/>
  <c r="J140" i="1"/>
  <c r="G140" i="1"/>
  <c r="R139" i="1"/>
  <c r="Q139" i="1"/>
  <c r="P139" i="1"/>
  <c r="M139" i="1"/>
  <c r="J139" i="1"/>
  <c r="G139" i="1"/>
  <c r="R138" i="1"/>
  <c r="Q138" i="1"/>
  <c r="P138" i="1"/>
  <c r="M138" i="1"/>
  <c r="J138" i="1"/>
  <c r="G138" i="1"/>
  <c r="R137" i="1"/>
  <c r="Q137" i="1"/>
  <c r="P137" i="1"/>
  <c r="M137" i="1"/>
  <c r="J137" i="1"/>
  <c r="G137" i="1"/>
  <c r="R136" i="1"/>
  <c r="Q136" i="1"/>
  <c r="P136" i="1"/>
  <c r="M136" i="1"/>
  <c r="J136" i="1"/>
  <c r="G136" i="1"/>
  <c r="O135" i="1"/>
  <c r="O134" i="1" s="1"/>
  <c r="N135" i="1"/>
  <c r="L135" i="1"/>
  <c r="L134" i="1" s="1"/>
  <c r="K135" i="1"/>
  <c r="K134" i="1" s="1"/>
  <c r="I135" i="1"/>
  <c r="I134" i="1" s="1"/>
  <c r="H135" i="1"/>
  <c r="J135" i="1" s="1"/>
  <c r="J134" i="1" s="1"/>
  <c r="F135" i="1"/>
  <c r="F134" i="1" s="1"/>
  <c r="E135" i="1"/>
  <c r="E134" i="1" s="1"/>
  <c r="O118" i="1"/>
  <c r="O117" i="1" s="1"/>
  <c r="N118" i="1"/>
  <c r="N117" i="1" s="1"/>
  <c r="L118" i="1"/>
  <c r="L117" i="1" s="1"/>
  <c r="K118" i="1"/>
  <c r="K117" i="1" s="1"/>
  <c r="I118" i="1"/>
  <c r="I117" i="1" s="1"/>
  <c r="H118" i="1"/>
  <c r="H117" i="1" s="1"/>
  <c r="F118" i="1"/>
  <c r="F117" i="1" s="1"/>
  <c r="E118" i="1"/>
  <c r="R97" i="1"/>
  <c r="Q97" i="1"/>
  <c r="P97" i="1"/>
  <c r="M97" i="1"/>
  <c r="J97" i="1"/>
  <c r="G97" i="1"/>
  <c r="R96" i="1"/>
  <c r="Q96" i="1"/>
  <c r="P96" i="1"/>
  <c r="M96" i="1"/>
  <c r="J96" i="1"/>
  <c r="G96" i="1"/>
  <c r="R95" i="1"/>
  <c r="Q95" i="1"/>
  <c r="P95" i="1"/>
  <c r="M95" i="1"/>
  <c r="J95" i="1"/>
  <c r="G95" i="1"/>
  <c r="R94" i="1"/>
  <c r="Q94" i="1"/>
  <c r="P94" i="1"/>
  <c r="M94" i="1"/>
  <c r="J94" i="1"/>
  <c r="G94" i="1"/>
  <c r="O93" i="1"/>
  <c r="N93" i="1"/>
  <c r="L93" i="1"/>
  <c r="K93" i="1"/>
  <c r="I93" i="1"/>
  <c r="H93" i="1"/>
  <c r="F93" i="1"/>
  <c r="E93" i="1"/>
  <c r="R154" i="1" l="1"/>
  <c r="Q155" i="1"/>
  <c r="H154" i="1"/>
  <c r="Q154" i="1" s="1"/>
  <c r="S154" i="1" s="1"/>
  <c r="R155" i="1"/>
  <c r="S155" i="1" s="1"/>
  <c r="P135" i="1"/>
  <c r="P134" i="1" s="1"/>
  <c r="S139" i="1"/>
  <c r="Q117" i="1"/>
  <c r="R134" i="1"/>
  <c r="N134" i="1"/>
  <c r="R117" i="1"/>
  <c r="S117" i="1" s="1"/>
  <c r="H134" i="1"/>
  <c r="S137" i="1"/>
  <c r="P118" i="1"/>
  <c r="P117" i="1" s="1"/>
  <c r="S136" i="1"/>
  <c r="S138" i="1"/>
  <c r="G135" i="1"/>
  <c r="G134" i="1" s="1"/>
  <c r="Q135" i="1"/>
  <c r="R118" i="1"/>
  <c r="M135" i="1"/>
  <c r="M134" i="1" s="1"/>
  <c r="R135" i="1"/>
  <c r="S140" i="1"/>
  <c r="Q118" i="1"/>
  <c r="S94" i="1"/>
  <c r="S96" i="1"/>
  <c r="J118" i="1"/>
  <c r="J117" i="1" s="1"/>
  <c r="P93" i="1"/>
  <c r="S95" i="1"/>
  <c r="S97" i="1"/>
  <c r="G93" i="1"/>
  <c r="Q93" i="1"/>
  <c r="R93" i="1"/>
  <c r="M93" i="1"/>
  <c r="J93" i="1"/>
  <c r="Q134" i="1" l="1"/>
  <c r="S134" i="1" s="1"/>
  <c r="S118" i="1"/>
  <c r="S135" i="1"/>
  <c r="S93" i="1"/>
  <c r="R89" i="1" l="1"/>
  <c r="Q89" i="1"/>
  <c r="P89" i="1"/>
  <c r="M89" i="1"/>
  <c r="M88" i="1" s="1"/>
  <c r="J89" i="1"/>
  <c r="G89" i="1"/>
  <c r="G88" i="1" s="1"/>
  <c r="O88" i="1"/>
  <c r="N88" i="1"/>
  <c r="L88" i="1"/>
  <c r="K88" i="1"/>
  <c r="I88" i="1"/>
  <c r="H88" i="1"/>
  <c r="F88" i="1"/>
  <c r="E88" i="1"/>
  <c r="R79" i="1"/>
  <c r="Q79" i="1"/>
  <c r="S79" i="1" s="1"/>
  <c r="P79" i="1"/>
  <c r="M79" i="1"/>
  <c r="M77" i="1" s="1"/>
  <c r="J79" i="1"/>
  <c r="G79" i="1"/>
  <c r="R78" i="1"/>
  <c r="Q78" i="1"/>
  <c r="P78" i="1"/>
  <c r="J78" i="1"/>
  <c r="G78" i="1"/>
  <c r="R76" i="1"/>
  <c r="Q76" i="1"/>
  <c r="P76" i="1"/>
  <c r="J76" i="1"/>
  <c r="G76" i="1"/>
  <c r="R75" i="1"/>
  <c r="Q75" i="1"/>
  <c r="P75" i="1"/>
  <c r="M75" i="1"/>
  <c r="J75" i="1"/>
  <c r="G75" i="1"/>
  <c r="R74" i="1"/>
  <c r="Q74" i="1"/>
  <c r="P74" i="1"/>
  <c r="J74" i="1"/>
  <c r="G74" i="1"/>
  <c r="R73" i="1"/>
  <c r="Q73" i="1"/>
  <c r="P73" i="1"/>
  <c r="M73" i="1"/>
  <c r="J73" i="1"/>
  <c r="G73" i="1"/>
  <c r="R72" i="1"/>
  <c r="Q72" i="1"/>
  <c r="P72" i="1"/>
  <c r="M72" i="1"/>
  <c r="J72" i="1"/>
  <c r="G72" i="1"/>
  <c r="R71" i="1"/>
  <c r="Q71" i="1"/>
  <c r="P71" i="1"/>
  <c r="J71" i="1"/>
  <c r="G71" i="1"/>
  <c r="O70" i="1"/>
  <c r="N70" i="1"/>
  <c r="L70" i="1"/>
  <c r="K70" i="1"/>
  <c r="I70" i="1"/>
  <c r="H70" i="1"/>
  <c r="F70" i="1"/>
  <c r="E70" i="1"/>
  <c r="O69" i="1"/>
  <c r="N69" i="1"/>
  <c r="L69" i="1"/>
  <c r="K69" i="1"/>
  <c r="I69" i="1"/>
  <c r="H69" i="1"/>
  <c r="J69" i="1" s="1"/>
  <c r="F69" i="1"/>
  <c r="E69" i="1"/>
  <c r="S72" i="1" l="1"/>
  <c r="S73" i="1"/>
  <c r="Q88" i="1"/>
  <c r="P88" i="1"/>
  <c r="G77" i="1"/>
  <c r="S71" i="1"/>
  <c r="P77" i="1"/>
  <c r="J77" i="1"/>
  <c r="P70" i="1"/>
  <c r="S89" i="1"/>
  <c r="S78" i="1"/>
  <c r="J88" i="1"/>
  <c r="R69" i="1"/>
  <c r="P69" i="1"/>
  <c r="S75" i="1"/>
  <c r="R88" i="1"/>
  <c r="S88" i="1" s="1"/>
  <c r="J70" i="1"/>
  <c r="S76" i="1"/>
  <c r="M70" i="1"/>
  <c r="G69" i="1"/>
  <c r="Q70" i="1"/>
  <c r="M69" i="1"/>
  <c r="R70" i="1"/>
  <c r="Q69" i="1"/>
  <c r="S74" i="1"/>
  <c r="G70" i="1"/>
  <c r="R38" i="1"/>
  <c r="Q38" i="1"/>
  <c r="P38" i="1"/>
  <c r="M38" i="1"/>
  <c r="M37" i="1" s="1"/>
  <c r="J38" i="1"/>
  <c r="G38" i="1"/>
  <c r="G37" i="1" s="1"/>
  <c r="O37" i="1"/>
  <c r="N37" i="1"/>
  <c r="L37" i="1"/>
  <c r="K37" i="1"/>
  <c r="I37" i="1"/>
  <c r="H37" i="1"/>
  <c r="F37" i="1"/>
  <c r="E37" i="1"/>
  <c r="R33" i="1"/>
  <c r="Q33" i="1"/>
  <c r="P33" i="1"/>
  <c r="M33" i="1"/>
  <c r="J33" i="1"/>
  <c r="G33" i="1"/>
  <c r="R32" i="1"/>
  <c r="Q32" i="1"/>
  <c r="P32" i="1"/>
  <c r="M32" i="1"/>
  <c r="J32" i="1"/>
  <c r="G32" i="1"/>
  <c r="R31" i="1"/>
  <c r="Q31" i="1"/>
  <c r="P31" i="1"/>
  <c r="M31" i="1"/>
  <c r="J31" i="1"/>
  <c r="G31" i="1"/>
  <c r="R30" i="1"/>
  <c r="Q30" i="1"/>
  <c r="P30" i="1"/>
  <c r="M30" i="1"/>
  <c r="J30" i="1"/>
  <c r="G30" i="1"/>
  <c r="R29" i="1"/>
  <c r="Q29" i="1"/>
  <c r="P29" i="1"/>
  <c r="M29" i="1"/>
  <c r="J29" i="1"/>
  <c r="G29" i="1"/>
  <c r="O28" i="1"/>
  <c r="N28" i="1"/>
  <c r="L28" i="1"/>
  <c r="K28" i="1"/>
  <c r="I28" i="1"/>
  <c r="H28" i="1"/>
  <c r="F28" i="1"/>
  <c r="E28" i="1"/>
  <c r="R27" i="1"/>
  <c r="Q27" i="1"/>
  <c r="P27" i="1"/>
  <c r="M27" i="1"/>
  <c r="J27" i="1"/>
  <c r="G27" i="1"/>
  <c r="R26" i="1"/>
  <c r="Q26" i="1"/>
  <c r="P26" i="1"/>
  <c r="M26" i="1"/>
  <c r="J26" i="1"/>
  <c r="G26" i="1"/>
  <c r="R25" i="1"/>
  <c r="Q25" i="1"/>
  <c r="P25" i="1"/>
  <c r="M25" i="1"/>
  <c r="J25" i="1"/>
  <c r="G25" i="1"/>
  <c r="R24" i="1"/>
  <c r="Q24" i="1"/>
  <c r="P24" i="1"/>
  <c r="M24" i="1"/>
  <c r="J24" i="1"/>
  <c r="G24" i="1"/>
  <c r="O23" i="1"/>
  <c r="N23" i="1"/>
  <c r="L23" i="1"/>
  <c r="K23" i="1"/>
  <c r="I23" i="1"/>
  <c r="H23" i="1"/>
  <c r="F23" i="1"/>
  <c r="E23" i="1"/>
  <c r="R22" i="1"/>
  <c r="Q22" i="1"/>
  <c r="P22" i="1"/>
  <c r="M22" i="1"/>
  <c r="J22" i="1"/>
  <c r="G22" i="1"/>
  <c r="R21" i="1"/>
  <c r="Q21" i="1"/>
  <c r="P21" i="1"/>
  <c r="M21" i="1"/>
  <c r="J21" i="1"/>
  <c r="G21" i="1"/>
  <c r="R20" i="1"/>
  <c r="Q20" i="1"/>
  <c r="P20" i="1"/>
  <c r="M20" i="1"/>
  <c r="J20" i="1"/>
  <c r="G20" i="1"/>
  <c r="R19" i="1"/>
  <c r="Q19" i="1"/>
  <c r="P19" i="1"/>
  <c r="M19" i="1"/>
  <c r="J19" i="1"/>
  <c r="G19" i="1"/>
  <c r="R18" i="1"/>
  <c r="Q18" i="1"/>
  <c r="P18" i="1"/>
  <c r="M18" i="1"/>
  <c r="J18" i="1"/>
  <c r="G18" i="1"/>
  <c r="R17" i="1"/>
  <c r="Q17" i="1"/>
  <c r="P17" i="1"/>
  <c r="M17" i="1"/>
  <c r="J17" i="1"/>
  <c r="G17" i="1"/>
  <c r="E16" i="1"/>
  <c r="O41" i="1"/>
  <c r="P16" i="1" l="1"/>
  <c r="M16" i="1"/>
  <c r="G16" i="1"/>
  <c r="J16" i="1"/>
  <c r="S69" i="1"/>
  <c r="S24" i="1"/>
  <c r="S18" i="1"/>
  <c r="S20" i="1"/>
  <c r="S22" i="1"/>
  <c r="J28" i="1"/>
  <c r="J37" i="1"/>
  <c r="S26" i="1"/>
  <c r="S70" i="1"/>
  <c r="J23" i="1"/>
  <c r="P28" i="1"/>
  <c r="S31" i="1"/>
  <c r="S33" i="1"/>
  <c r="S38" i="1"/>
  <c r="S30" i="1"/>
  <c r="S32" i="1"/>
  <c r="P23" i="1"/>
  <c r="S25" i="1"/>
  <c r="S27" i="1"/>
  <c r="M28" i="1"/>
  <c r="Q28" i="1"/>
  <c r="R37" i="1"/>
  <c r="P37" i="1"/>
  <c r="Q37" i="1"/>
  <c r="M23" i="1"/>
  <c r="R23" i="1"/>
  <c r="G28" i="1"/>
  <c r="R28" i="1"/>
  <c r="S29" i="1"/>
  <c r="Q23" i="1"/>
  <c r="S17" i="1"/>
  <c r="S19" i="1"/>
  <c r="S21" i="1"/>
  <c r="Q16" i="1"/>
  <c r="R16" i="1"/>
  <c r="G23" i="1"/>
  <c r="E34" i="1"/>
  <c r="E39" i="1"/>
  <c r="E41" i="1"/>
  <c r="E45" i="1"/>
  <c r="E60" i="1"/>
  <c r="E98" i="1"/>
  <c r="E92" i="1" s="1"/>
  <c r="E103" i="1"/>
  <c r="E125" i="1"/>
  <c r="E130" i="1"/>
  <c r="E36" i="1" l="1"/>
  <c r="S37" i="1"/>
  <c r="S23" i="1"/>
  <c r="S28" i="1"/>
  <c r="S16" i="1"/>
  <c r="M61" i="1"/>
  <c r="M81" i="1"/>
  <c r="M80" i="1" s="1"/>
  <c r="R156" i="1" l="1"/>
  <c r="Q156" i="1"/>
  <c r="P156" i="1"/>
  <c r="P155" i="1" s="1"/>
  <c r="P154" i="1" s="1"/>
  <c r="J156" i="1"/>
  <c r="J155" i="1" s="1"/>
  <c r="J154" i="1" s="1"/>
  <c r="G156" i="1"/>
  <c r="G155" i="1" s="1"/>
  <c r="G154" i="1" s="1"/>
  <c r="E157" i="1"/>
  <c r="F157" i="1"/>
  <c r="H157" i="1"/>
  <c r="I157" i="1"/>
  <c r="K157" i="1"/>
  <c r="L157" i="1"/>
  <c r="N157" i="1"/>
  <c r="O157" i="1"/>
  <c r="G158" i="1"/>
  <c r="J158" i="1"/>
  <c r="P158" i="1"/>
  <c r="Q158" i="1"/>
  <c r="R158" i="1"/>
  <c r="G159" i="1"/>
  <c r="J159" i="1"/>
  <c r="P159" i="1"/>
  <c r="Q159" i="1"/>
  <c r="R159" i="1"/>
  <c r="R153" i="1"/>
  <c r="Q153" i="1"/>
  <c r="P153" i="1"/>
  <c r="M153" i="1"/>
  <c r="J153" i="1"/>
  <c r="G153" i="1"/>
  <c r="R152" i="1"/>
  <c r="Q152" i="1"/>
  <c r="P152" i="1"/>
  <c r="M152" i="1"/>
  <c r="J152" i="1"/>
  <c r="G152" i="1"/>
  <c r="O151" i="1"/>
  <c r="N151" i="1"/>
  <c r="L151" i="1"/>
  <c r="K151" i="1"/>
  <c r="I151" i="1"/>
  <c r="H151" i="1"/>
  <c r="F151" i="1"/>
  <c r="E151" i="1"/>
  <c r="R150" i="1"/>
  <c r="Q150" i="1"/>
  <c r="P150" i="1"/>
  <c r="M150" i="1"/>
  <c r="J150" i="1"/>
  <c r="G150" i="1"/>
  <c r="R149" i="1"/>
  <c r="Q149" i="1"/>
  <c r="P149" i="1"/>
  <c r="M149" i="1"/>
  <c r="J149" i="1"/>
  <c r="G149" i="1"/>
  <c r="O148" i="1"/>
  <c r="O142" i="1" s="1"/>
  <c r="N148" i="1"/>
  <c r="N142" i="1" s="1"/>
  <c r="L148" i="1"/>
  <c r="L142" i="1" s="1"/>
  <c r="K148" i="1"/>
  <c r="K142" i="1" s="1"/>
  <c r="I148" i="1"/>
  <c r="I142" i="1" s="1"/>
  <c r="H148" i="1"/>
  <c r="H142" i="1" s="1"/>
  <c r="F148" i="1"/>
  <c r="F142" i="1" s="1"/>
  <c r="E148" i="1"/>
  <c r="E142" i="1" s="1"/>
  <c r="R147" i="1"/>
  <c r="Q147" i="1"/>
  <c r="P147" i="1"/>
  <c r="M147" i="1"/>
  <c r="J147" i="1"/>
  <c r="G147" i="1"/>
  <c r="R146" i="1"/>
  <c r="Q146" i="1"/>
  <c r="P146" i="1"/>
  <c r="M146" i="1"/>
  <c r="J146" i="1"/>
  <c r="G146" i="1"/>
  <c r="R145" i="1"/>
  <c r="Q145" i="1"/>
  <c r="P145" i="1"/>
  <c r="M145" i="1"/>
  <c r="J145" i="1"/>
  <c r="G145" i="1"/>
  <c r="R144" i="1"/>
  <c r="Q144" i="1"/>
  <c r="P144" i="1"/>
  <c r="M144" i="1"/>
  <c r="J144" i="1"/>
  <c r="G144" i="1"/>
  <c r="R143" i="1"/>
  <c r="Q143" i="1"/>
  <c r="P143" i="1"/>
  <c r="M143" i="1"/>
  <c r="J143" i="1"/>
  <c r="G143" i="1"/>
  <c r="R133" i="1"/>
  <c r="Q133" i="1"/>
  <c r="P133" i="1"/>
  <c r="M133" i="1"/>
  <c r="J133" i="1"/>
  <c r="G133" i="1"/>
  <c r="R132" i="1"/>
  <c r="Q132" i="1"/>
  <c r="P132" i="1"/>
  <c r="M132" i="1"/>
  <c r="J132" i="1"/>
  <c r="G132" i="1"/>
  <c r="R131" i="1"/>
  <c r="Q131" i="1"/>
  <c r="P131" i="1"/>
  <c r="M131" i="1"/>
  <c r="J131" i="1"/>
  <c r="G131" i="1"/>
  <c r="O130" i="1"/>
  <c r="N130" i="1"/>
  <c r="L130" i="1"/>
  <c r="K130" i="1"/>
  <c r="I130" i="1"/>
  <c r="H130" i="1"/>
  <c r="F130" i="1"/>
  <c r="E141" i="1" l="1"/>
  <c r="F141" i="1"/>
  <c r="H141" i="1"/>
  <c r="O141" i="1"/>
  <c r="K141" i="1"/>
  <c r="L141" i="1"/>
  <c r="I141" i="1"/>
  <c r="R141" i="1" s="1"/>
  <c r="N141" i="1"/>
  <c r="J142" i="1"/>
  <c r="J141" i="1" s="1"/>
  <c r="R142" i="1"/>
  <c r="P142" i="1"/>
  <c r="Q142" i="1"/>
  <c r="R151" i="1"/>
  <c r="S147" i="1"/>
  <c r="J151" i="1"/>
  <c r="S158" i="1"/>
  <c r="S144" i="1"/>
  <c r="P151" i="1"/>
  <c r="S150" i="1"/>
  <c r="P157" i="1"/>
  <c r="R157" i="1"/>
  <c r="S159" i="1"/>
  <c r="R148" i="1"/>
  <c r="Q157" i="1"/>
  <c r="S156" i="1"/>
  <c r="J148" i="1"/>
  <c r="Q151" i="1"/>
  <c r="S145" i="1"/>
  <c r="Q148" i="1"/>
  <c r="S149" i="1"/>
  <c r="G151" i="1"/>
  <c r="M148" i="1"/>
  <c r="M142" i="1" s="1"/>
  <c r="S153" i="1"/>
  <c r="S132" i="1"/>
  <c r="S146" i="1"/>
  <c r="M151" i="1"/>
  <c r="S152" i="1"/>
  <c r="G148" i="1"/>
  <c r="G142" i="1" s="1"/>
  <c r="S143" i="1"/>
  <c r="J157" i="1"/>
  <c r="P148" i="1"/>
  <c r="R130" i="1"/>
  <c r="J130" i="1"/>
  <c r="S133" i="1"/>
  <c r="M130" i="1"/>
  <c r="S131" i="1"/>
  <c r="Q130" i="1"/>
  <c r="G130" i="1"/>
  <c r="P130" i="1"/>
  <c r="Q141" i="1" l="1"/>
  <c r="S141" i="1" s="1"/>
  <c r="G141" i="1"/>
  <c r="P141" i="1"/>
  <c r="M141" i="1"/>
  <c r="S142" i="1"/>
  <c r="S157" i="1"/>
  <c r="S148" i="1"/>
  <c r="S151" i="1"/>
  <c r="S130" i="1"/>
  <c r="R68" i="1" l="1"/>
  <c r="Q68" i="1"/>
  <c r="P68" i="1"/>
  <c r="J68" i="1"/>
  <c r="G68" i="1"/>
  <c r="M67" i="1"/>
  <c r="O67" i="1"/>
  <c r="N67" i="1"/>
  <c r="L67" i="1"/>
  <c r="K67" i="1"/>
  <c r="I67" i="1"/>
  <c r="H67" i="1"/>
  <c r="F67" i="1"/>
  <c r="E67" i="1"/>
  <c r="R66" i="1"/>
  <c r="Q66" i="1"/>
  <c r="P66" i="1"/>
  <c r="J66" i="1"/>
  <c r="G66" i="1"/>
  <c r="R65" i="1"/>
  <c r="Q65" i="1"/>
  <c r="P65" i="1"/>
  <c r="J65" i="1"/>
  <c r="G65" i="1"/>
  <c r="R64" i="1"/>
  <c r="Q64" i="1"/>
  <c r="P64" i="1"/>
  <c r="M64" i="1"/>
  <c r="M63" i="1" s="1"/>
  <c r="J64" i="1"/>
  <c r="G64" i="1"/>
  <c r="O63" i="1"/>
  <c r="N63" i="1"/>
  <c r="L63" i="1"/>
  <c r="K63" i="1"/>
  <c r="I63" i="1"/>
  <c r="H63" i="1"/>
  <c r="F63" i="1"/>
  <c r="E63" i="1"/>
  <c r="R63" i="1" l="1"/>
  <c r="J67" i="1"/>
  <c r="S64" i="1"/>
  <c r="P63" i="1"/>
  <c r="S65" i="1"/>
  <c r="G63" i="1"/>
  <c r="G67" i="1"/>
  <c r="Q63" i="1"/>
  <c r="J63" i="1"/>
  <c r="P67" i="1"/>
  <c r="Q67" i="1"/>
  <c r="R67" i="1"/>
  <c r="S68" i="1"/>
  <c r="S66" i="1"/>
  <c r="S63" i="1" l="1"/>
  <c r="S67" i="1"/>
  <c r="M129" i="1" l="1"/>
  <c r="M128" i="1"/>
  <c r="M127" i="1"/>
  <c r="M126" i="1"/>
  <c r="F41" i="1" l="1"/>
  <c r="M161" i="1" l="1"/>
  <c r="R161" i="1" l="1"/>
  <c r="Q161" i="1"/>
  <c r="R160" i="1"/>
  <c r="Q160" i="1"/>
  <c r="R129" i="1"/>
  <c r="Q129" i="1"/>
  <c r="R128" i="1"/>
  <c r="Q128" i="1"/>
  <c r="R127" i="1"/>
  <c r="Q127" i="1"/>
  <c r="R126" i="1"/>
  <c r="Q126" i="1"/>
  <c r="R123" i="1"/>
  <c r="Q123" i="1"/>
  <c r="R122" i="1"/>
  <c r="Q122" i="1"/>
  <c r="R121" i="1"/>
  <c r="Q121" i="1"/>
  <c r="R120" i="1"/>
  <c r="Q120" i="1"/>
  <c r="R119" i="1"/>
  <c r="Q119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1" i="1"/>
  <c r="Q101" i="1"/>
  <c r="R100" i="1"/>
  <c r="Q100" i="1"/>
  <c r="R99" i="1"/>
  <c r="Q99" i="1"/>
  <c r="R91" i="1"/>
  <c r="Q91" i="1"/>
  <c r="R87" i="1"/>
  <c r="Q87" i="1"/>
  <c r="R86" i="1"/>
  <c r="Q86" i="1"/>
  <c r="R85" i="1"/>
  <c r="Q85" i="1"/>
  <c r="R84" i="1"/>
  <c r="Q84" i="1"/>
  <c r="R81" i="1"/>
  <c r="Q81" i="1"/>
  <c r="R62" i="1"/>
  <c r="Q62" i="1"/>
  <c r="R61" i="1"/>
  <c r="Q61" i="1"/>
  <c r="R59" i="1"/>
  <c r="Q59" i="1"/>
  <c r="R56" i="1"/>
  <c r="Q56" i="1"/>
  <c r="R55" i="1"/>
  <c r="Q55" i="1"/>
  <c r="R54" i="1"/>
  <c r="Q54" i="1"/>
  <c r="R52" i="1"/>
  <c r="Q52" i="1"/>
  <c r="R51" i="1"/>
  <c r="Q51" i="1"/>
  <c r="R50" i="1"/>
  <c r="Q50" i="1"/>
  <c r="R49" i="1"/>
  <c r="Q49" i="1"/>
  <c r="R47" i="1"/>
  <c r="Q47" i="1"/>
  <c r="R46" i="1"/>
  <c r="Q46" i="1"/>
  <c r="R43" i="1"/>
  <c r="Q43" i="1"/>
  <c r="R42" i="1"/>
  <c r="Q42" i="1"/>
  <c r="R40" i="1"/>
  <c r="Q40" i="1"/>
  <c r="R35" i="1"/>
  <c r="Q35" i="1"/>
  <c r="R15" i="1"/>
  <c r="Q15" i="1"/>
  <c r="R14" i="1"/>
  <c r="Q14" i="1"/>
  <c r="O103" i="1"/>
  <c r="N103" i="1"/>
  <c r="N102" i="1" s="1"/>
  <c r="L103" i="1"/>
  <c r="L102" i="1" s="1"/>
  <c r="K103" i="1"/>
  <c r="K102" i="1" s="1"/>
  <c r="I103" i="1"/>
  <c r="I102" i="1" s="1"/>
  <c r="H103" i="1"/>
  <c r="H102" i="1" s="1"/>
  <c r="F103" i="1"/>
  <c r="F102" i="1" s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O110" i="1"/>
  <c r="N110" i="1"/>
  <c r="L110" i="1"/>
  <c r="K110" i="1"/>
  <c r="I110" i="1"/>
  <c r="H110" i="1"/>
  <c r="F110" i="1"/>
  <c r="E110" i="1"/>
  <c r="E102" i="1" s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62" i="1"/>
  <c r="J62" i="1"/>
  <c r="G62" i="1"/>
  <c r="P61" i="1"/>
  <c r="J61" i="1"/>
  <c r="G61" i="1"/>
  <c r="M60" i="1"/>
  <c r="O60" i="1"/>
  <c r="N60" i="1"/>
  <c r="L60" i="1"/>
  <c r="K60" i="1"/>
  <c r="I60" i="1"/>
  <c r="H60" i="1"/>
  <c r="F60" i="1"/>
  <c r="P59" i="1"/>
  <c r="J59" i="1"/>
  <c r="G59" i="1"/>
  <c r="M58" i="1"/>
  <c r="M57" i="1" s="1"/>
  <c r="O58" i="1"/>
  <c r="O57" i="1" s="1"/>
  <c r="N58" i="1"/>
  <c r="L58" i="1"/>
  <c r="K58" i="1"/>
  <c r="I58" i="1"/>
  <c r="H58" i="1"/>
  <c r="F58" i="1"/>
  <c r="E58" i="1"/>
  <c r="E57" i="1" s="1"/>
  <c r="P56" i="1"/>
  <c r="J56" i="1"/>
  <c r="G56" i="1"/>
  <c r="P55" i="1"/>
  <c r="M55" i="1"/>
  <c r="M53" i="1" s="1"/>
  <c r="J55" i="1"/>
  <c r="G55" i="1"/>
  <c r="P54" i="1"/>
  <c r="J54" i="1"/>
  <c r="G54" i="1"/>
  <c r="O53" i="1"/>
  <c r="N53" i="1"/>
  <c r="L53" i="1"/>
  <c r="K53" i="1"/>
  <c r="I53" i="1"/>
  <c r="H53" i="1"/>
  <c r="F53" i="1"/>
  <c r="E53" i="1"/>
  <c r="F57" i="1" l="1"/>
  <c r="H57" i="1"/>
  <c r="L57" i="1"/>
  <c r="I57" i="1"/>
  <c r="N57" i="1"/>
  <c r="K57" i="1"/>
  <c r="O102" i="1"/>
  <c r="R102" i="1"/>
  <c r="Q102" i="1"/>
  <c r="S102" i="1" s="1"/>
  <c r="P103" i="1"/>
  <c r="P102" i="1" s="1"/>
  <c r="R45" i="1"/>
  <c r="M103" i="1"/>
  <c r="Q103" i="1"/>
  <c r="J103" i="1"/>
  <c r="R103" i="1"/>
  <c r="G103" i="1"/>
  <c r="P60" i="1"/>
  <c r="S113" i="1"/>
  <c r="Q60" i="1"/>
  <c r="S105" i="1"/>
  <c r="S116" i="1"/>
  <c r="S104" i="1"/>
  <c r="S106" i="1"/>
  <c r="S108" i="1"/>
  <c r="S115" i="1"/>
  <c r="J110" i="1"/>
  <c r="P110" i="1"/>
  <c r="P58" i="1"/>
  <c r="P53" i="1"/>
  <c r="Q58" i="1"/>
  <c r="Q110" i="1"/>
  <c r="S112" i="1"/>
  <c r="S114" i="1"/>
  <c r="Q53" i="1"/>
  <c r="S107" i="1"/>
  <c r="R110" i="1"/>
  <c r="G110" i="1"/>
  <c r="S111" i="1"/>
  <c r="S109" i="1"/>
  <c r="M110" i="1"/>
  <c r="G60" i="1"/>
  <c r="G58" i="1"/>
  <c r="G57" i="1" s="1"/>
  <c r="J53" i="1"/>
  <c r="S55" i="1"/>
  <c r="J58" i="1"/>
  <c r="J60" i="1"/>
  <c r="S61" i="1"/>
  <c r="G53" i="1"/>
  <c r="S56" i="1"/>
  <c r="R58" i="1"/>
  <c r="S59" i="1"/>
  <c r="R60" i="1"/>
  <c r="S62" i="1"/>
  <c r="R53" i="1"/>
  <c r="S54" i="1"/>
  <c r="P57" i="1" l="1"/>
  <c r="G102" i="1"/>
  <c r="J57" i="1"/>
  <c r="Q57" i="1"/>
  <c r="M102" i="1"/>
  <c r="J102" i="1"/>
  <c r="R57" i="1"/>
  <c r="S57" i="1" s="1"/>
  <c r="S58" i="1"/>
  <c r="S60" i="1"/>
  <c r="S103" i="1"/>
  <c r="S110" i="1"/>
  <c r="S53" i="1"/>
  <c r="S47" i="1" l="1"/>
  <c r="P49" i="1"/>
  <c r="S35" i="1"/>
  <c r="S40" i="1"/>
  <c r="S42" i="1"/>
  <c r="S14" i="1"/>
  <c r="S43" i="1"/>
  <c r="J161" i="1"/>
  <c r="G161" i="1"/>
  <c r="J160" i="1"/>
  <c r="M160" i="1"/>
  <c r="M157" i="1" s="1"/>
  <c r="G160" i="1"/>
  <c r="J129" i="1"/>
  <c r="G129" i="1"/>
  <c r="J128" i="1"/>
  <c r="G128" i="1"/>
  <c r="J127" i="1"/>
  <c r="G127" i="1"/>
  <c r="J126" i="1"/>
  <c r="G126" i="1"/>
  <c r="I125" i="1"/>
  <c r="I124" i="1" s="1"/>
  <c r="H125" i="1"/>
  <c r="H124" i="1" s="1"/>
  <c r="L125" i="1"/>
  <c r="L124" i="1" s="1"/>
  <c r="K125" i="1"/>
  <c r="K124" i="1" s="1"/>
  <c r="F125" i="1"/>
  <c r="F124" i="1" s="1"/>
  <c r="E124" i="1"/>
  <c r="J123" i="1"/>
  <c r="M123" i="1"/>
  <c r="G123" i="1"/>
  <c r="J122" i="1"/>
  <c r="M122" i="1"/>
  <c r="G122" i="1"/>
  <c r="J121" i="1"/>
  <c r="M121" i="1"/>
  <c r="G121" i="1"/>
  <c r="J120" i="1"/>
  <c r="M120" i="1"/>
  <c r="G120" i="1"/>
  <c r="J119" i="1"/>
  <c r="M119" i="1"/>
  <c r="G119" i="1"/>
  <c r="J101" i="1"/>
  <c r="M101" i="1"/>
  <c r="G101" i="1"/>
  <c r="J100" i="1"/>
  <c r="M100" i="1"/>
  <c r="G100" i="1"/>
  <c r="J99" i="1"/>
  <c r="M99" i="1"/>
  <c r="G99" i="1"/>
  <c r="I98" i="1"/>
  <c r="I92" i="1" s="1"/>
  <c r="H98" i="1"/>
  <c r="H92" i="1" s="1"/>
  <c r="L98" i="1"/>
  <c r="L92" i="1" s="1"/>
  <c r="K98" i="1"/>
  <c r="K92" i="1" s="1"/>
  <c r="F98" i="1"/>
  <c r="F92" i="1" s="1"/>
  <c r="J91" i="1"/>
  <c r="M91" i="1"/>
  <c r="G91" i="1"/>
  <c r="I90" i="1"/>
  <c r="H90" i="1"/>
  <c r="L90" i="1"/>
  <c r="K90" i="1"/>
  <c r="F90" i="1"/>
  <c r="E90" i="1"/>
  <c r="J87" i="1"/>
  <c r="G87" i="1"/>
  <c r="J86" i="1"/>
  <c r="G86" i="1"/>
  <c r="J85" i="1"/>
  <c r="G85" i="1"/>
  <c r="J84" i="1"/>
  <c r="G84" i="1"/>
  <c r="I83" i="1"/>
  <c r="H83" i="1"/>
  <c r="M83" i="1"/>
  <c r="L83" i="1"/>
  <c r="L82" i="1" s="1"/>
  <c r="K83" i="1"/>
  <c r="K82" i="1" s="1"/>
  <c r="F83" i="1"/>
  <c r="F82" i="1" s="1"/>
  <c r="E83" i="1"/>
  <c r="E82" i="1" s="1"/>
  <c r="J81" i="1"/>
  <c r="J80" i="1" s="1"/>
  <c r="G81" i="1"/>
  <c r="G80" i="1" s="1"/>
  <c r="J52" i="1"/>
  <c r="M52" i="1"/>
  <c r="G52" i="1"/>
  <c r="J51" i="1"/>
  <c r="M51" i="1"/>
  <c r="G51" i="1"/>
  <c r="J50" i="1"/>
  <c r="M50" i="1"/>
  <c r="P50" i="1"/>
  <c r="G50" i="1"/>
  <c r="J49" i="1"/>
  <c r="M49" i="1"/>
  <c r="G49" i="1"/>
  <c r="I48" i="1"/>
  <c r="H48" i="1"/>
  <c r="L48" i="1"/>
  <c r="K48" i="1"/>
  <c r="O48" i="1"/>
  <c r="N48" i="1"/>
  <c r="F48" i="1"/>
  <c r="E48" i="1"/>
  <c r="E44" i="1" s="1"/>
  <c r="J47" i="1"/>
  <c r="M47" i="1"/>
  <c r="P47" i="1"/>
  <c r="G47" i="1"/>
  <c r="J46" i="1"/>
  <c r="M46" i="1"/>
  <c r="P46" i="1"/>
  <c r="G46" i="1"/>
  <c r="I45" i="1"/>
  <c r="H45" i="1"/>
  <c r="L45" i="1"/>
  <c r="L44" i="1" s="1"/>
  <c r="K45" i="1"/>
  <c r="K44" i="1" s="1"/>
  <c r="O45" i="1"/>
  <c r="O44" i="1" s="1"/>
  <c r="N45" i="1"/>
  <c r="N44" i="1" s="1"/>
  <c r="F45" i="1"/>
  <c r="F44" i="1" s="1"/>
  <c r="J43" i="1"/>
  <c r="M43" i="1"/>
  <c r="P43" i="1"/>
  <c r="G43" i="1"/>
  <c r="J42" i="1"/>
  <c r="M42" i="1"/>
  <c r="P42" i="1"/>
  <c r="G42" i="1"/>
  <c r="I41" i="1"/>
  <c r="H41" i="1"/>
  <c r="L41" i="1"/>
  <c r="K41" i="1"/>
  <c r="N41" i="1"/>
  <c r="J40" i="1"/>
  <c r="M40" i="1"/>
  <c r="P40" i="1"/>
  <c r="G40" i="1"/>
  <c r="I39" i="1"/>
  <c r="H39" i="1"/>
  <c r="L39" i="1"/>
  <c r="K39" i="1"/>
  <c r="O39" i="1"/>
  <c r="O36" i="1" s="1"/>
  <c r="N39" i="1"/>
  <c r="F39" i="1"/>
  <c r="F36" i="1" s="1"/>
  <c r="J35" i="1"/>
  <c r="M35" i="1"/>
  <c r="P35" i="1"/>
  <c r="G35" i="1"/>
  <c r="I34" i="1"/>
  <c r="H34" i="1"/>
  <c r="L34" i="1"/>
  <c r="K34" i="1"/>
  <c r="O34" i="1"/>
  <c r="N34" i="1"/>
  <c r="F34" i="1"/>
  <c r="J15" i="1"/>
  <c r="M15" i="1"/>
  <c r="G15" i="1"/>
  <c r="J14" i="1"/>
  <c r="M14" i="1"/>
  <c r="P14" i="1"/>
  <c r="G14" i="1"/>
  <c r="I13" i="1"/>
  <c r="I12" i="1" s="1"/>
  <c r="H13" i="1"/>
  <c r="H12" i="1" s="1"/>
  <c r="L13" i="1"/>
  <c r="L12" i="1" s="1"/>
  <c r="K13" i="1"/>
  <c r="K12" i="1" s="1"/>
  <c r="O13" i="1"/>
  <c r="O12" i="1" s="1"/>
  <c r="N13" i="1"/>
  <c r="N12" i="1" s="1"/>
  <c r="F13" i="1"/>
  <c r="E13" i="1"/>
  <c r="F12" i="1" l="1"/>
  <c r="F162" i="1" s="1"/>
  <c r="E12" i="1"/>
  <c r="E162" i="1" s="1"/>
  <c r="L162" i="1"/>
  <c r="H44" i="1"/>
  <c r="I44" i="1"/>
  <c r="R44" i="1" s="1"/>
  <c r="H82" i="1"/>
  <c r="Q44" i="1"/>
  <c r="I82" i="1"/>
  <c r="G118" i="1"/>
  <c r="G117" i="1" s="1"/>
  <c r="M118" i="1"/>
  <c r="M117" i="1" s="1"/>
  <c r="L36" i="1"/>
  <c r="H36" i="1"/>
  <c r="I36" i="1"/>
  <c r="R36" i="1" s="1"/>
  <c r="N36" i="1"/>
  <c r="K36" i="1"/>
  <c r="K162" i="1" s="1"/>
  <c r="S46" i="1"/>
  <c r="G45" i="1"/>
  <c r="P51" i="1"/>
  <c r="S50" i="1"/>
  <c r="G90" i="1"/>
  <c r="Q34" i="1"/>
  <c r="Q48" i="1"/>
  <c r="Q13" i="1"/>
  <c r="R34" i="1"/>
  <c r="R48" i="1"/>
  <c r="M13" i="1"/>
  <c r="P39" i="1"/>
  <c r="Q45" i="1"/>
  <c r="Q41" i="1"/>
  <c r="R39" i="1"/>
  <c r="M125" i="1"/>
  <c r="M124" i="1" s="1"/>
  <c r="M98" i="1"/>
  <c r="M92" i="1" s="1"/>
  <c r="M41" i="1"/>
  <c r="R41" i="1"/>
  <c r="Q39" i="1"/>
  <c r="R13" i="1"/>
  <c r="J13" i="1"/>
  <c r="J12" i="1" s="1"/>
  <c r="G98" i="1"/>
  <c r="G92" i="1" s="1"/>
  <c r="G48" i="1"/>
  <c r="J83" i="1"/>
  <c r="G13" i="1"/>
  <c r="P34" i="1"/>
  <c r="G34" i="1"/>
  <c r="G39" i="1"/>
  <c r="J45" i="1"/>
  <c r="M45" i="1"/>
  <c r="J125" i="1"/>
  <c r="J124" i="1" s="1"/>
  <c r="P41" i="1"/>
  <c r="J41" i="1"/>
  <c r="P48" i="1"/>
  <c r="J48" i="1"/>
  <c r="G41" i="1"/>
  <c r="M34" i="1"/>
  <c r="M48" i="1"/>
  <c r="G83" i="1"/>
  <c r="M90" i="1"/>
  <c r="M82" i="1" s="1"/>
  <c r="J39" i="1"/>
  <c r="M39" i="1"/>
  <c r="G125" i="1"/>
  <c r="G124" i="1" s="1"/>
  <c r="P13" i="1"/>
  <c r="J34" i="1"/>
  <c r="P45" i="1"/>
  <c r="P44" i="1" s="1"/>
  <c r="J90" i="1"/>
  <c r="J98" i="1"/>
  <c r="J92" i="1" s="1"/>
  <c r="G12" i="1" l="1"/>
  <c r="M12" i="1"/>
  <c r="H162" i="1"/>
  <c r="P12" i="1"/>
  <c r="I162" i="1"/>
  <c r="G44" i="1"/>
  <c r="J82" i="1"/>
  <c r="G82" i="1"/>
  <c r="M44" i="1"/>
  <c r="Q36" i="1"/>
  <c r="S36" i="1" s="1"/>
  <c r="S44" i="1"/>
  <c r="J44" i="1"/>
  <c r="J162" i="1" s="1"/>
  <c r="G36" i="1"/>
  <c r="J36" i="1"/>
  <c r="P36" i="1"/>
  <c r="M36" i="1"/>
  <c r="G157" i="1"/>
  <c r="N83" i="1"/>
  <c r="S51" i="1"/>
  <c r="P81" i="1"/>
  <c r="P80" i="1" s="1"/>
  <c r="S49" i="1"/>
  <c r="P84" i="1"/>
  <c r="S13" i="1"/>
  <c r="Q12" i="1"/>
  <c r="S48" i="1"/>
  <c r="S34" i="1"/>
  <c r="S45" i="1"/>
  <c r="S39" i="1"/>
  <c r="S41" i="1"/>
  <c r="R12" i="1"/>
  <c r="M162" i="1" l="1"/>
  <c r="G162" i="1"/>
  <c r="L165" i="1"/>
  <c r="L11" i="1"/>
  <c r="H165" i="1"/>
  <c r="H11" i="1"/>
  <c r="E165" i="1"/>
  <c r="E11" i="1"/>
  <c r="I165" i="1"/>
  <c r="I11" i="1"/>
  <c r="F165" i="1"/>
  <c r="F11" i="1"/>
  <c r="K165" i="1"/>
  <c r="K11" i="1"/>
  <c r="S81" i="1"/>
  <c r="Q83" i="1"/>
  <c r="S84" i="1"/>
  <c r="O83" i="1"/>
  <c r="P85" i="1"/>
  <c r="P15" i="1"/>
  <c r="S12" i="1"/>
  <c r="J165" i="1" l="1"/>
  <c r="J11" i="1"/>
  <c r="G165" i="1"/>
  <c r="G11" i="1"/>
  <c r="M165" i="1"/>
  <c r="M11" i="1"/>
  <c r="P83" i="1"/>
  <c r="S15" i="1"/>
  <c r="N90" i="1"/>
  <c r="N82" i="1" s="1"/>
  <c r="S85" i="1"/>
  <c r="R83" i="1"/>
  <c r="Q82" i="1" l="1"/>
  <c r="Q77" i="1"/>
  <c r="Q80" i="1"/>
  <c r="S83" i="1"/>
  <c r="O90" i="1"/>
  <c r="O82" i="1" s="1"/>
  <c r="Q90" i="1"/>
  <c r="R82" i="1" l="1"/>
  <c r="R80" i="1"/>
  <c r="S80" i="1" s="1"/>
  <c r="P52" i="1"/>
  <c r="R90" i="1"/>
  <c r="P90" i="1"/>
  <c r="P82" i="1" s="1"/>
  <c r="S82" i="1" l="1"/>
  <c r="R77" i="1"/>
  <c r="S77" i="1" s="1"/>
  <c r="S90" i="1"/>
  <c r="S52" i="1"/>
  <c r="O98" i="1" l="1"/>
  <c r="O92" i="1" s="1"/>
  <c r="P87" i="1"/>
  <c r="N98" i="1"/>
  <c r="N92" i="1" s="1"/>
  <c r="Q92" i="1" l="1"/>
  <c r="R92" i="1"/>
  <c r="S87" i="1"/>
  <c r="P98" i="1"/>
  <c r="P92" i="1" s="1"/>
  <c r="Q98" i="1"/>
  <c r="R98" i="1"/>
  <c r="S92" i="1" l="1"/>
  <c r="P119" i="1"/>
  <c r="S98" i="1"/>
  <c r="P86" i="1"/>
  <c r="S119" i="1" l="1"/>
  <c r="S86" i="1"/>
  <c r="P91" i="1" l="1"/>
  <c r="S100" i="1" l="1"/>
  <c r="P100" i="1"/>
  <c r="S91" i="1"/>
  <c r="S123" i="1" l="1"/>
  <c r="P121" i="1"/>
  <c r="S101" i="1"/>
  <c r="P101" i="1"/>
  <c r="P99" i="1"/>
  <c r="S121" i="1" l="1"/>
  <c r="P123" i="1"/>
  <c r="S99" i="1"/>
  <c r="S127" i="1" l="1"/>
  <c r="P128" i="1"/>
  <c r="S129" i="1"/>
  <c r="P129" i="1"/>
  <c r="P127" i="1"/>
  <c r="S128" i="1" l="1"/>
  <c r="P120" i="1"/>
  <c r="S122" i="1"/>
  <c r="P122" i="1"/>
  <c r="S120" i="1" l="1"/>
  <c r="S161" i="1"/>
  <c r="P161" i="1"/>
  <c r="O125" i="1"/>
  <c r="O124" i="1" s="1"/>
  <c r="P126" i="1"/>
  <c r="N125" i="1"/>
  <c r="N124" i="1" s="1"/>
  <c r="S160" i="1"/>
  <c r="P160" i="1"/>
  <c r="Q124" i="1" l="1"/>
  <c r="N162" i="1"/>
  <c r="R124" i="1"/>
  <c r="R162" i="1" s="1"/>
  <c r="O162" i="1"/>
  <c r="Q125" i="1"/>
  <c r="P125" i="1"/>
  <c r="P124" i="1" s="1"/>
  <c r="P162" i="1" s="1"/>
  <c r="S126" i="1"/>
  <c r="R125" i="1"/>
  <c r="S124" i="1" l="1"/>
  <c r="S162" i="1" s="1"/>
  <c r="Q162" i="1"/>
  <c r="S125" i="1"/>
  <c r="O11" i="1" l="1"/>
  <c r="N165" i="1"/>
  <c r="N11" i="1"/>
  <c r="O165" i="1"/>
  <c r="P165" i="1" l="1"/>
  <c r="P11" i="1"/>
  <c r="R165" i="1"/>
  <c r="R11" i="1"/>
  <c r="Q165" i="1" l="1"/>
  <c r="Q11" i="1"/>
  <c r="S165" i="1"/>
  <c r="S11" i="1"/>
</calcChain>
</file>

<file path=xl/sharedStrings.xml><?xml version="1.0" encoding="utf-8"?>
<sst xmlns="http://schemas.openxmlformats.org/spreadsheetml/2006/main" count="952" uniqueCount="340">
  <si>
    <t>PROGRAMA</t>
  </si>
  <si>
    <t>CAPÍTULO</t>
  </si>
  <si>
    <t>FINANCIAMIENTO CONJUNTO</t>
  </si>
  <si>
    <t>TOTAL</t>
  </si>
  <si>
    <t>Bienes Muebles, Inmuebles e Intangibles</t>
  </si>
  <si>
    <t>Materiales y Suministros</t>
  </si>
  <si>
    <t>Servicios Generales</t>
  </si>
  <si>
    <t>Transferencias, Asignaciones, Subsidios y Otras Ayudas</t>
  </si>
  <si>
    <t>Inversión Pública</t>
  </si>
  <si>
    <t>Servicios Personales</t>
  </si>
  <si>
    <t>(PESOS)</t>
  </si>
  <si>
    <t xml:space="preserve"> FORMATO GENERAL </t>
  </si>
  <si>
    <t xml:space="preserve"> SISTEMA NACIONAL DE SEGURIDAD PÚBLICA </t>
  </si>
  <si>
    <t xml:space="preserve"> ENTIDAD FEDERATIVA: GUANAJUATO </t>
  </si>
  <si>
    <t>SUBPROGRAMA</t>
  </si>
  <si>
    <t>Anexo Técnico
Programa con Prioridad Nacional y Subprograma</t>
  </si>
  <si>
    <t>COMPROMETIDO</t>
  </si>
  <si>
    <t>DEVENGADO</t>
  </si>
  <si>
    <t>EJERCIDO</t>
  </si>
  <si>
    <t>FEDERAL</t>
  </si>
  <si>
    <t>ESTATAL</t>
  </si>
  <si>
    <t>T O T A L E S</t>
  </si>
  <si>
    <t>SALDO POR EJERCER</t>
  </si>
  <si>
    <t>Estructura</t>
  </si>
  <si>
    <t>Diferencia</t>
  </si>
  <si>
    <t>Prevención de la violencia y del delito conforme al Modelo Nacional de Policía y Justicia Cívica</t>
  </si>
  <si>
    <t>Seguimiento y Evaluación de los Programas</t>
  </si>
  <si>
    <t>Formación y Capacitación Continua conforme al Programa Rector</t>
  </si>
  <si>
    <t>Incremento del Estado de Fuerza de las Instituciones de Seguridad Pública</t>
  </si>
  <si>
    <t>Evaluaciones de Control de Confianza para las Instituciones de Seguridad Pública: Aspirantes y Permanencia</t>
  </si>
  <si>
    <t>Acciones de Mantenimiento y Modernización de Instalaciones y Equipo de los Institutos de Formación</t>
  </si>
  <si>
    <t>Capacitaciones de Formación Inicial y Continua conforme al Programa Rector</t>
  </si>
  <si>
    <t>Inversión en Proyectos que Permitan Mejorar la Clasificación de las Instancias de Profesionalización en Seguridad Pública Conforme a los Criterios Vigentes</t>
  </si>
  <si>
    <t>Servicio Profesional de Carrera Policial</t>
  </si>
  <si>
    <t>Incentivos y Reconocimientos por Mérito</t>
  </si>
  <si>
    <t>Sistema de Ascensos por Mérito y Competencia</t>
  </si>
  <si>
    <t>Crecimiento Académico para Policías</t>
  </si>
  <si>
    <t>Sistema de Régimen Disciplinario</t>
  </si>
  <si>
    <t>Estrategias Preventivas de Conducta y Disciplina</t>
  </si>
  <si>
    <t>Fortalecimiento de las Unidades de Asuntos Internos</t>
  </si>
  <si>
    <t>Fortalecimientos de las Comisiones de Honor y Justicia</t>
  </si>
  <si>
    <t>Sistema Complementario de Seguridad Social para las y los Policías</t>
  </si>
  <si>
    <t>Acceso a Vivienda Digna</t>
  </si>
  <si>
    <t>Apoyos para la Familia del Policía</t>
  </si>
  <si>
    <t>Equipamiento de las Instituciones de Seguridad Pública y Procuración de Justicia</t>
  </si>
  <si>
    <t>Infraestructura de las Instituciones de Seguridad Pública y Procuración de Justicia</t>
  </si>
  <si>
    <t>Programas Especiales para el Personal Policial en Justicia Cívica</t>
  </si>
  <si>
    <t>Capacitación y Sensibilización Policial en Violencia por razones de Género</t>
  </si>
  <si>
    <t>Mejora de las Capacidades de Inteligencia Policial y Operativa</t>
  </si>
  <si>
    <t>Adquisición, Mantenimiento o Actualización de Equipo e Infraestructura para las Unidades Especializadas en Inteligencia e Investigación en las Instituciones de Seguridad Pública y Procuración de Justicia</t>
  </si>
  <si>
    <t>Capacitación Especializada en Inteligencia, Investigación Policial y Criminalística</t>
  </si>
  <si>
    <t>Sistema Único de Reporte de Incidencia Delictiva</t>
  </si>
  <si>
    <t>Desarrollo e implementación del Sistema Único de Reporte</t>
  </si>
  <si>
    <t>Interconectividad del Sistema Único de Reporte con las Entidades Federativas y Entes Federales</t>
  </si>
  <si>
    <t>Integración de la Red Nacional de Radiocomunicaciones</t>
  </si>
  <si>
    <t>Mantenimiento y Expansión de la Red Nacional asegurando Cobertura y Conexión</t>
  </si>
  <si>
    <t>Actualización y Modernización de Equipos de Radiocomunicación  que permitan una mejor Interconexión y Disponibilidad de la Red</t>
  </si>
  <si>
    <t>Modernización del Registro Público Vehicular (REPUVE)</t>
  </si>
  <si>
    <t>Actualización y Modernización de Equipo Tecnológico y Software del Registro Público Vehicular (REPUVE)</t>
  </si>
  <si>
    <t>Evaluación y Certificación de los Centros de Control y Comando</t>
  </si>
  <si>
    <t>Evaluaciones de los Centros de Control y Comando</t>
  </si>
  <si>
    <t>Certificación de los Centros de Control y Comando</t>
  </si>
  <si>
    <t>Estandarización y Modernización de los Sistemas de Videovigilancia y Registro de Incidentes</t>
  </si>
  <si>
    <t>Interoperabilidad y Mejora Tecnológica</t>
  </si>
  <si>
    <t>Modernización de la Infraestructura Penitenciaria</t>
  </si>
  <si>
    <t xml:space="preserve">Adquisición, Mantenimiento o Actualización de Equipo e Infraestructura de las Instalaciones de los Centros Penitenciarios </t>
  </si>
  <si>
    <t>Implementación de Sistemas de Seguridad Avanzados, Incluyendo Tecnología de Monitoreo y Control de Acceso</t>
  </si>
  <si>
    <t>Reforzamiento de la Seguridad Perimetral y la Infraestructura Contra Fugas en los Centros de Alta Seguridad</t>
  </si>
  <si>
    <t>Programas Educativos y de Capacitación Laboral</t>
  </si>
  <si>
    <t>00</t>
  </si>
  <si>
    <t>Rehabilitación y Reintegración Social de las Personas Privadas de su Libertad</t>
  </si>
  <si>
    <t xml:space="preserve"> AVANCE EN LA APLICACIÓN DE LOS RECURSOS ASIGNADOS A LOS PROGRAMAS CON PRIORIDAD NACIONAL EN MATERIA DE SEGURIDAD PUBLICA 2025
(cifras a marzo 2025)</t>
  </si>
  <si>
    <t>IMPORTE CONVENIDO</t>
  </si>
  <si>
    <t>FORMATO ESPECIFICO</t>
  </si>
  <si>
    <t>FINANCIAMIENTO CONJUNTO PARA LA SEGURIDAD PÚBLICA</t>
  </si>
  <si>
    <t>ESTRUCTURA PROGRAMÁTICA PARA EL SEGUIMIENTO DE LOS RECURSOS 2025</t>
  </si>
  <si>
    <t>ENTIDAD FEDERATIVA: GUANAJUATO
(cifras a marzo 2025)</t>
  </si>
  <si>
    <t>AÑO</t>
  </si>
  <si>
    <t>ENTIDAD</t>
  </si>
  <si>
    <t>EJE</t>
  </si>
  <si>
    <t>CAPUTULO</t>
  </si>
  <si>
    <t>CONCEPTO</t>
  </si>
  <si>
    <t>PARTIDA GENÉRICA</t>
  </si>
  <si>
    <t>BIEN</t>
  </si>
  <si>
    <t>PROGRAMAS CON PRIORIDAD NACIONAL</t>
  </si>
  <si>
    <t xml:space="preserve">ORIGEN DE LOS RECURSOS </t>
  </si>
  <si>
    <t>RECURSOS EJERCIDOS</t>
  </si>
  <si>
    <t>RECURSOS DEVENGADOS</t>
  </si>
  <si>
    <t>RECURSOS COMPROMETIDOS</t>
  </si>
  <si>
    <t>RECURSOS DISPONIBLES</t>
  </si>
  <si>
    <t>META CONVENIDA Y MODIFCADA</t>
  </si>
  <si>
    <t>META ALCANZADA</t>
  </si>
  <si>
    <t>META POR ALCANZAR</t>
  </si>
  <si>
    <t>APORTACIONES FEDERALES (FASP)</t>
  </si>
  <si>
    <t>APORTACIONES ESTATALES</t>
  </si>
  <si>
    <t>FINANCIAMIENTO</t>
  </si>
  <si>
    <t>UNIDAD DE MEDIDA</t>
  </si>
  <si>
    <t>CANTIDAD</t>
  </si>
  <si>
    <t>PERSONA</t>
  </si>
  <si>
    <t>MUNICIPAL</t>
  </si>
  <si>
    <t>SUB TOTAL</t>
  </si>
  <si>
    <t>Más y Mejor Policía a través de un Desarrollo Policial Integral</t>
  </si>
  <si>
    <t/>
  </si>
  <si>
    <t>Productos Químicos, Farmacéuticos y de Laboratorio</t>
  </si>
  <si>
    <t>Materiales, accesorios y suministros de laboratorio</t>
  </si>
  <si>
    <t>Lote</t>
  </si>
  <si>
    <t>Otros productos químicos</t>
  </si>
  <si>
    <t>Servicios Profesionales, Científicos, Técnicos y Otros Servicios</t>
  </si>
  <si>
    <t>Servicios de capacitación</t>
  </si>
  <si>
    <t>Curso de capacitación para Policía Estatal_Formación Continua</t>
  </si>
  <si>
    <t>Servicio</t>
  </si>
  <si>
    <t xml:space="preserve">Curso de capacitación para Policía Municipal_Formación Inicial (Aspirantes) </t>
  </si>
  <si>
    <t xml:space="preserve">Curso de capacitación para Policía Municipal_Formación Inicial (Activos) </t>
  </si>
  <si>
    <t>Curso de capacitación para Policía Municipal_Formación Continua</t>
  </si>
  <si>
    <t xml:space="preserve">Curso de capacitación para Personal del Sistema Penitenciario_Formación Inicial (Activos) </t>
  </si>
  <si>
    <t>Curso de capacitación para Personal del Sistema Penitenciario_Formación Continua</t>
  </si>
  <si>
    <t>Curso de capacitación en temas de Justicia para Adolescentes_ Formación Inicial</t>
  </si>
  <si>
    <t>Servicios profesionales, científicos y técnicos integrales</t>
  </si>
  <si>
    <t>Subcontratación de servicios con terceros_Evaluación de Competencias Básicas de la Función para Personal de Custodia Penitenciaria</t>
  </si>
  <si>
    <t>Evaluación</t>
  </si>
  <si>
    <t>Subcontratación de servicios con terceros_Evaluación de Competencias Básicas de la Función para Policías Estatales</t>
  </si>
  <si>
    <t>Subcontratación de servicios con terceros_Evaluación de Competencias Básicas de la Función para Policías Municipales</t>
  </si>
  <si>
    <t>Materiales y suministros</t>
  </si>
  <si>
    <t>Vestuario, Blancos, Prendas de Protección y Artículos Deportivos</t>
  </si>
  <si>
    <t>Vestuario y uniformes</t>
  </si>
  <si>
    <t>Botas</t>
  </si>
  <si>
    <t>Par</t>
  </si>
  <si>
    <t>Camisa</t>
  </si>
  <si>
    <t>Pieza</t>
  </si>
  <si>
    <t>Camisola</t>
  </si>
  <si>
    <t>Chamarra</t>
  </si>
  <si>
    <t>Chanchomón</t>
  </si>
  <si>
    <t>Gorra tipo beisbolera</t>
  </si>
  <si>
    <t>Pantalón</t>
  </si>
  <si>
    <t>Pants</t>
  </si>
  <si>
    <t>Playera interior</t>
  </si>
  <si>
    <t>Short</t>
  </si>
  <si>
    <t>Sombrero</t>
  </si>
  <si>
    <t>Sudadera</t>
  </si>
  <si>
    <t>Tenis</t>
  </si>
  <si>
    <t>Materiales y Suministros para Seguridad</t>
  </si>
  <si>
    <t>Prendas de protección para seguridad pública y nacional</t>
  </si>
  <si>
    <t>Cinturón</t>
  </si>
  <si>
    <t>Escudo (especificar)</t>
  </si>
  <si>
    <t>Servicios de Instalación, Reparación, Mantenimiento y Conservación</t>
  </si>
  <si>
    <t>Instalación, reparación y mantenimiento de maquinaria, otros equipos y herramienta</t>
  </si>
  <si>
    <t>Mantenimiento y conservación de maquinaria y equipo</t>
  </si>
  <si>
    <t>Mobiliario y Equipo de Administración</t>
  </si>
  <si>
    <t>Equipo de cómputo y de tecnologías de la información</t>
  </si>
  <si>
    <t>Access point</t>
  </si>
  <si>
    <t>Computadora de escritorio (Aulas de capacitación, laboratorios y sala de cómputo)</t>
  </si>
  <si>
    <t>Computadora portátil (Aulas de capacitación, laboratorios y sala de cómputo)</t>
  </si>
  <si>
    <t>Multifuncional (laboratorios y sala de cómputo)</t>
  </si>
  <si>
    <t>Unidad de protección y respaldo de energía (UPS) (Aulas de capacitación, laboratorios y sala de cómputo)</t>
  </si>
  <si>
    <t>Mobiliario y Equipo Educacional y Recreativo</t>
  </si>
  <si>
    <t>Cámaras fotográficas y de video</t>
  </si>
  <si>
    <t>Videoproyector</t>
  </si>
  <si>
    <t>Videocámara</t>
  </si>
  <si>
    <t>Equipo e Instrumental Médico y de Laboratorio</t>
  </si>
  <si>
    <t>Equipo médico y de laboratorio</t>
  </si>
  <si>
    <t>Cámara de disparo</t>
  </si>
  <si>
    <t>Vehículos y Equipo de Transporte</t>
  </si>
  <si>
    <t>Vehículos y equipo terrestre</t>
  </si>
  <si>
    <t>Autobús</t>
  </si>
  <si>
    <t>Vehículo (tipo sedán, para prácticas policiales, equipada tipo patrulla y rotulada "capacitación")</t>
  </si>
  <si>
    <t>Vehículo (tipo pick up doble cabina, para prácticas policiales, equipada tipo patrulla y rotulada "capacitación")</t>
  </si>
  <si>
    <t>Fortalecimiento de las Instituciones de Seguridad Pública y Procuración de Justicia</t>
  </si>
  <si>
    <t>Modernización de Infraestructura y Equipamiento de las Instituciones de Seguridad Pública y Procuración de Justicia</t>
  </si>
  <si>
    <t>Materiales, accesorios y suministros médicos</t>
  </si>
  <si>
    <t>Chamarra (especificar)_Seguridad Pública Estatal</t>
  </si>
  <si>
    <t>Gorra tipo beisbolera_Seguridad Pública Estatal</t>
  </si>
  <si>
    <t>Playera interior_Seguridad Pública Estatal</t>
  </si>
  <si>
    <t>Traje de gala_Seguridad Pública Estatal</t>
  </si>
  <si>
    <t>Camisola (especificar)_Seguridad Pública Municipal</t>
  </si>
  <si>
    <t>Chamarra (especificar)_Seguridad Pública Municipal</t>
  </si>
  <si>
    <t>Insignias y divisas_Seguridad Pública Municipal</t>
  </si>
  <si>
    <t>Pieza/Juego</t>
  </si>
  <si>
    <t>Pantalón (especificar)_Seguridad Pública Municipal</t>
  </si>
  <si>
    <t>Botas (especificar)_Procuración de Justicia</t>
  </si>
  <si>
    <t>Camisa (especificar)_Procuración de Justicia</t>
  </si>
  <si>
    <t>Camisola (especificar)_Procuración de Justicia</t>
  </si>
  <si>
    <t>Funda lateral (especificar)_Procuración de Justicia</t>
  </si>
  <si>
    <t>Gorra tipo beisbolera_Procuración de Justicia</t>
  </si>
  <si>
    <t>Impermeable_Procuración de Justicia</t>
  </si>
  <si>
    <t>Pantalón (especificar)_Procuración de Justicia</t>
  </si>
  <si>
    <t>Pasa montañas táctico_Procuración de Justicia</t>
  </si>
  <si>
    <t>Playera tipo polo_Procuración de Justicia</t>
  </si>
  <si>
    <t>Porta cargador_Procuración de Justicia</t>
  </si>
  <si>
    <t>Chaleco balístico mínimo nivel III-A, con dos placas balísticas nivel IV_Seguridad Pública Municipal</t>
  </si>
  <si>
    <t>Candado de mano metálico (esposas)_Procuración de Justicia</t>
  </si>
  <si>
    <t>Lámpara táctica_Procuración de Justicia</t>
  </si>
  <si>
    <t>Adaptadores para casco y auditivo</t>
  </si>
  <si>
    <t>Muebles de oficina y estantería</t>
  </si>
  <si>
    <t xml:space="preserve">Silla_Seguridad Pública Estatal </t>
  </si>
  <si>
    <t xml:space="preserve">Sillón_Seguridad Pública Estatal </t>
  </si>
  <si>
    <t>Archivero_Procuración de Justicia</t>
  </si>
  <si>
    <t>Banca_Procuración de Justicia</t>
  </si>
  <si>
    <t>Escritorio_Procuración de Justicia</t>
  </si>
  <si>
    <t>Estación de trabajo_Procuración de Justicia</t>
  </si>
  <si>
    <t>Gabinete_Procuración de Justicia</t>
  </si>
  <si>
    <t>Librero_Procuración de Justicia</t>
  </si>
  <si>
    <t>Locker_Procuración de Justicia</t>
  </si>
  <si>
    <t>Mesa_Procuración de Justicia</t>
  </si>
  <si>
    <t>Módulo_Procuración de Justicia</t>
  </si>
  <si>
    <t>Sala_Procuración de Justicia</t>
  </si>
  <si>
    <t>Juego/Pieza</t>
  </si>
  <si>
    <t>Silla_Procuración de Justicia</t>
  </si>
  <si>
    <t>Sillón_Procuración de Justicia</t>
  </si>
  <si>
    <t>Muebles, excepto de oficina y estantería</t>
  </si>
  <si>
    <t>Litera_Procuración de Justicia</t>
  </si>
  <si>
    <t>Rack_Procuración de Justicia</t>
  </si>
  <si>
    <t>Servidor_Seguridad Pública Estatal</t>
  </si>
  <si>
    <t>Computadora de escritorio_Procuración de Justicia</t>
  </si>
  <si>
    <t>Computadora portátil_Procuración de Justicia</t>
  </si>
  <si>
    <t>Conmutador de datos (switch)_Procuración de Justicia</t>
  </si>
  <si>
    <t>Escáner_Procuración de Justicia</t>
  </si>
  <si>
    <t>Multifuncional_Procuración de Justicia</t>
  </si>
  <si>
    <t>Teléfono_Procuración de Justicia</t>
  </si>
  <si>
    <t>Unidad de protección y respaldo de energía (UPS)_Procuración de Justicia</t>
  </si>
  <si>
    <t>Otros mobiliarios y equipos de administración</t>
  </si>
  <si>
    <t>Aire acondicionado_Seguridad Pública Estatal</t>
  </si>
  <si>
    <t>Aire acondicionado_Procuración de Justicia</t>
  </si>
  <si>
    <t>Enfriador y calentador de agua_Procuración de Justicia</t>
  </si>
  <si>
    <t>Ventilador_Procuración de Justicia</t>
  </si>
  <si>
    <t>Cámara fotográfica_Procuración de Justicia</t>
  </si>
  <si>
    <t>Pick up doble cabina tipo patrulla equipada con balizamiento (especificar)_Seguridad Pública Estatal</t>
  </si>
  <si>
    <t>Pick up doble cabina tipo patrulla equipada con balizamiento (especificar)_Seguridad Pública Municipal</t>
  </si>
  <si>
    <t>Pick up doble cabina_Procuración de Justicia</t>
  </si>
  <si>
    <t>Sedán (especificar)_Procuración de Justicia</t>
  </si>
  <si>
    <t>Camioneta (especificar)_Seguridad Pública Estatal</t>
  </si>
  <si>
    <t>Camioneta tipo patrulla equipado con balizamiento (especificar)_Seguridad Pública Estatal</t>
  </si>
  <si>
    <t>Sedán (especificar)_Seguridad Pública Estatal</t>
  </si>
  <si>
    <t>Equipo de Defensa y Seguridad</t>
  </si>
  <si>
    <t>Equipo de defensa y seguridad</t>
  </si>
  <si>
    <t>Equipo de intervención (Especificar)_Procuración de Justicia</t>
  </si>
  <si>
    <t>Activos Intangibles</t>
  </si>
  <si>
    <t>Licencias informáticas e intelectuales</t>
  </si>
  <si>
    <t>Licencias_Procuración de Justicia</t>
  </si>
  <si>
    <t>Licencia</t>
  </si>
  <si>
    <t>Desarrollo de Programas de Prevención del Delito y Atención a Víctimas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</si>
  <si>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</si>
  <si>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</si>
  <si>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</si>
  <si>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Oficiales</t>
  </si>
  <si>
    <t>Congresos y Convenciones</t>
  </si>
  <si>
    <t>Fortalecimiento de las Capacidades de inteligencia e Investigación de los Estados</t>
  </si>
  <si>
    <t>Playera</t>
  </si>
  <si>
    <t>Prendas de seguridad y protección personal</t>
  </si>
  <si>
    <t>Bata</t>
  </si>
  <si>
    <t>Cubrebocas</t>
  </si>
  <si>
    <t>Guantes</t>
  </si>
  <si>
    <t xml:space="preserve">Guantes de nitrilo </t>
  </si>
  <si>
    <t>Caja</t>
  </si>
  <si>
    <t>Mascarilla con respirador reutilizable para rostro completo</t>
  </si>
  <si>
    <t>Sábanas quirúrgicas desechables con 10 piezas</t>
  </si>
  <si>
    <t>Paquete</t>
  </si>
  <si>
    <t>Traje de bioseguridad tyvek</t>
  </si>
  <si>
    <t>Trajes quirúrgicos</t>
  </si>
  <si>
    <t xml:space="preserve">Uniforme quirúrgico </t>
  </si>
  <si>
    <t>Zapatones</t>
  </si>
  <si>
    <t>Servicios de Arrendamiento</t>
  </si>
  <si>
    <t>Arrendamiento de activos intangibles</t>
  </si>
  <si>
    <t>Renovación de licencias</t>
  </si>
  <si>
    <t>Instalación, Reparación y Mantenimiento de Equipo e Instrumental Médico y de Laboratorio</t>
  </si>
  <si>
    <t>Impresora</t>
  </si>
  <si>
    <t>Servidor</t>
  </si>
  <si>
    <t>Unidad de protección y respaldo de energía (UPS)</t>
  </si>
  <si>
    <t>Aire acondicionado</t>
  </si>
  <si>
    <t>Banco giratorio</t>
  </si>
  <si>
    <t>Brújula</t>
  </si>
  <si>
    <t>Distanciómetro láser</t>
  </si>
  <si>
    <t>Equipo de rayos X</t>
  </si>
  <si>
    <t>Estación de trabajo tipo cámara con fuente de luz UV para PCR</t>
  </si>
  <si>
    <t>Lámpara</t>
  </si>
  <si>
    <t>Mesa de exploración con pierneras</t>
  </si>
  <si>
    <t>Microscopio</t>
  </si>
  <si>
    <t>Forcep para extracción dental</t>
  </si>
  <si>
    <t>Equipo aeroespacial</t>
  </si>
  <si>
    <t>Vehículos y equipo aéreo para la ejecución de programas de seguridad pública</t>
  </si>
  <si>
    <t>Maquinaria, Otros Equipos y Herramientas</t>
  </si>
  <si>
    <t>Equipo de comunicación y telecomunicación</t>
  </si>
  <si>
    <t>Equipo GPS</t>
  </si>
  <si>
    <t>Licencias</t>
  </si>
  <si>
    <t>Modernización y Estandarización de la Infraestructura Tecnológica para la Seguridad Pública</t>
  </si>
  <si>
    <t>Remuneraciones al Personal de Carácter Transitorio</t>
  </si>
  <si>
    <t>Honorarios asimilables a salarios</t>
  </si>
  <si>
    <t>Honorarios</t>
  </si>
  <si>
    <t>Persona</t>
  </si>
  <si>
    <t>Sueldos base al personal eventual</t>
  </si>
  <si>
    <t>Sueldo base al personal eventual</t>
  </si>
  <si>
    <t>Materiales de Administración, Emisión de Documentos y Artículos Oficiales</t>
  </si>
  <si>
    <t>Materiales, útiles y equipos menores de oficina</t>
  </si>
  <si>
    <t>Materiales y útiles de oficina</t>
  </si>
  <si>
    <t>Materiales, útiles y equipos menores de tecnologías de la información y comunicaciones</t>
  </si>
  <si>
    <t>Materiales y útiles para el procesamiento en equipos y bienes informáticos</t>
  </si>
  <si>
    <t>Material de limpieza</t>
  </si>
  <si>
    <t>Materiales y Artículos de Construcción y de Reparación</t>
  </si>
  <si>
    <t>Material eléctrico y electrónico</t>
  </si>
  <si>
    <t>Combustibles, Lubricantes y Aditivos</t>
  </si>
  <si>
    <t>Combustibles, lubricantes y aditivos</t>
  </si>
  <si>
    <t>Gasolina y diésel</t>
  </si>
  <si>
    <t>Litro</t>
  </si>
  <si>
    <t>Par/Pieza</t>
  </si>
  <si>
    <t>Herramientas, Refacciones y Accesorios Menores</t>
  </si>
  <si>
    <t>Refacciones y accesorios menores de equipo de cómputo y tecnologías de la información</t>
  </si>
  <si>
    <t>Servicios de apoyo administrativo, traducción, fotocopiado e impresión</t>
  </si>
  <si>
    <t>Impresiones de documentos oficiales para la prestación de servicios públicos, identificación, formatos administrativos y fiscales, formas valoradas, certificados y títulos</t>
  </si>
  <si>
    <t>Instalación, Reparación y Mantenimiento de Equipo de Cómputo y Tecnología de la Información</t>
  </si>
  <si>
    <t>Mantenimiento y conservación de bienes informáticos</t>
  </si>
  <si>
    <t>Triturador de papel</t>
  </si>
  <si>
    <t>Fortalecimiento al Sistema Penitenciario Nacional</t>
  </si>
  <si>
    <t>Casco balístico mínimo nivel III-A_Seguridad Pública Estatal</t>
  </si>
  <si>
    <t>Chaleco balístico mínimo nivel III-A, con placas balísticas nivel IV</t>
  </si>
  <si>
    <t>Banca</t>
  </si>
  <si>
    <t>Escritorio</t>
  </si>
  <si>
    <t>Silla</t>
  </si>
  <si>
    <t>Sillón ejecutivo</t>
  </si>
  <si>
    <t>Litera</t>
  </si>
  <si>
    <t>Computadora de escritorio</t>
  </si>
  <si>
    <t>Dispensador de Agua</t>
  </si>
  <si>
    <t>Cámara</t>
  </si>
  <si>
    <t>Cama</t>
  </si>
  <si>
    <t>Silla de ruedas</t>
  </si>
  <si>
    <t>Camioneta</t>
  </si>
  <si>
    <t>Camioneta para traslado de reos</t>
  </si>
  <si>
    <t>Vehículo</t>
  </si>
  <si>
    <t>Maquinaria y equipo industrial</t>
  </si>
  <si>
    <t>Desbrozadora</t>
  </si>
  <si>
    <t>Equipos de generación eléctrica, aparatos y accesorios eléctricos</t>
  </si>
  <si>
    <t>Planta de energía eléctrica</t>
  </si>
  <si>
    <t>Servicios Básicos</t>
  </si>
  <si>
    <t>Servicios postales y telegráficos</t>
  </si>
  <si>
    <t>Servicio postal</t>
  </si>
  <si>
    <t>Servicios legales, de contabilidad, auditoría y relacionados</t>
  </si>
  <si>
    <t>Encuesta institucional</t>
  </si>
  <si>
    <t>Informe Estatal de Evaluación</t>
  </si>
  <si>
    <t>Tablet</t>
  </si>
  <si>
    <t>Dispensador de agua</t>
  </si>
  <si>
    <t>Horno de microondas</t>
  </si>
  <si>
    <t>Refrigerador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</si>
</sst>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0"/>
    <numFmt numFmtId="166" formatCode="_-[$€-2]* #,##0.00_-;\-[$€-2]* #,##0.00_-;_-[$€-2]* &quot;-&quot;??_-"/>
    <numFmt numFmtId="167" formatCode="0#"/>
    <numFmt numFmtId="168" formatCode="_-* #,##0.00\ _€_-;\-* #,##0.00\ _€_-;_-* &quot;-&quot;??\ _€_-;_-@_-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u/>
      <sz val="10"/>
      <color indexed="20"/>
      <name val="Arial"/>
      <family val="2"/>
    </font>
    <font>
      <u/>
      <sz val="10"/>
      <color indexed="12"/>
      <name val="Arial"/>
      <family val="2"/>
    </font>
    <font>
      <sz val="11"/>
      <color theme="1"/>
      <name val="Gotham Book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theme="1"/>
      <name val="Gotham Book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20"/>
      <color theme="0"/>
      <name val="Arial"/>
      <family val="2"/>
    </font>
    <font>
      <sz val="12"/>
      <color theme="1"/>
      <name val="Montserrat Light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1"/>
      <color indexed="8"/>
      <name val="Gotham Book"/>
      <family val="2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theme="1" tint="0.49998474074526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44">
    <xf numFmtId="0" fontId="0" fillId="0" borderId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" fillId="22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3" fillId="0" borderId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4" fillId="27" borderId="19" applyNumberFormat="0" applyAlignment="0" applyProtection="0"/>
    <xf numFmtId="0" fontId="35" fillId="28" borderId="20" applyNumberFormat="0" applyAlignment="0" applyProtection="0"/>
    <xf numFmtId="0" fontId="36" fillId="28" borderId="19" applyNumberFormat="0" applyAlignment="0" applyProtection="0"/>
    <xf numFmtId="0" fontId="37" fillId="0" borderId="21" applyNumberFormat="0" applyFill="0" applyAlignment="0" applyProtection="0"/>
    <xf numFmtId="0" fontId="38" fillId="29" borderId="22" applyNumberFormat="0" applyAlignment="0" applyProtection="0"/>
    <xf numFmtId="0" fontId="39" fillId="0" borderId="0" applyNumberFormat="0" applyFill="0" applyBorder="0" applyAlignment="0" applyProtection="0"/>
    <xf numFmtId="0" fontId="1" fillId="30" borderId="23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42" fillId="5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4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5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43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3" fillId="0" borderId="5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8" fillId="55" borderId="0" applyNumberFormat="0" applyBorder="0" applyAlignment="0" applyProtection="0"/>
    <xf numFmtId="0" fontId="4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0" fontId="49" fillId="0" borderId="0"/>
    <xf numFmtId="0" fontId="49" fillId="0" borderId="0"/>
    <xf numFmtId="166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66" fontId="49" fillId="0" borderId="0"/>
    <xf numFmtId="166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9" fontId="1" fillId="0" borderId="0" applyFont="0" applyFill="0" applyBorder="0" applyAlignment="0" applyProtection="0"/>
    <xf numFmtId="0" fontId="2" fillId="0" borderId="0"/>
    <xf numFmtId="0" fontId="54" fillId="0" borderId="0"/>
    <xf numFmtId="0" fontId="55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2" fillId="31" borderId="0" applyNumberFormat="0" applyBorder="0" applyAlignment="0" applyProtection="0"/>
    <xf numFmtId="0" fontId="42" fillId="4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9" borderId="0" applyNumberFormat="0" applyBorder="0" applyAlignment="0" applyProtection="0"/>
    <xf numFmtId="0" fontId="42" fillId="47" borderId="0" applyNumberFormat="0" applyBorder="0" applyAlignment="0" applyProtection="0"/>
    <xf numFmtId="0" fontId="42" fillId="51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9" fillId="0" borderId="0" applyNumberFormat="0" applyFill="0" applyBorder="0" applyAlignment="0" applyProtection="0"/>
    <xf numFmtId="0" fontId="1" fillId="30" borderId="23" applyNumberFormat="0" applyFont="0" applyAlignment="0" applyProtection="0"/>
    <xf numFmtId="0" fontId="40" fillId="0" borderId="0" applyNumberFormat="0" applyFill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42" fillId="54" borderId="0" applyNumberFormat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4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5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6" fillId="3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2" fillId="51" borderId="0" applyNumberFormat="0" applyBorder="0" applyAlignment="0" applyProtection="0"/>
    <xf numFmtId="43" fontId="4" fillId="0" borderId="0" applyFont="0" applyFill="0" applyBorder="0" applyAlignment="0" applyProtection="0"/>
    <xf numFmtId="0" fontId="42" fillId="47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2" fillId="39" borderId="0" applyNumberFormat="0" applyBorder="0" applyAlignment="0" applyProtection="0"/>
    <xf numFmtId="43" fontId="4" fillId="0" borderId="0" applyFont="0" applyFill="0" applyBorder="0" applyAlignment="0" applyProtection="0"/>
    <xf numFmtId="0" fontId="42" fillId="35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3" fillId="26" borderId="0" applyNumberFormat="0" applyBorder="0" applyAlignment="0" applyProtection="0"/>
    <xf numFmtId="0" fontId="48" fillId="55" borderId="0" applyNumberFormat="0" applyBorder="0" applyAlignment="0" applyProtection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0" borderId="23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4" fillId="22" borderId="7" applyNumberFormat="0" applyFont="0" applyAlignment="0" applyProtection="0"/>
    <xf numFmtId="0" fontId="2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23" applyNumberFormat="0" applyFont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0" borderId="0" applyNumberFormat="0" applyBorder="0" applyAlignment="0" applyProtection="0"/>
    <xf numFmtId="0" fontId="5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5" fillId="64" borderId="0" applyNumberFormat="0" applyBorder="0" applyAlignment="0" applyProtection="0"/>
    <xf numFmtId="0" fontId="4" fillId="62" borderId="0" applyNumberFormat="0" applyBorder="0" applyAlignment="0" applyProtection="0"/>
    <xf numFmtId="0" fontId="4" fillId="65" borderId="0" applyNumberFormat="0" applyBorder="0" applyAlignment="0" applyProtection="0"/>
    <xf numFmtId="0" fontId="5" fillId="63" borderId="0" applyNumberFormat="0" applyBorder="0" applyAlignment="0" applyProtection="0"/>
    <xf numFmtId="0" fontId="4" fillId="60" borderId="0" applyNumberFormat="0" applyBorder="0" applyAlignment="0" applyProtection="0"/>
    <xf numFmtId="0" fontId="4" fillId="63" borderId="0" applyNumberFormat="0" applyBorder="0" applyAlignment="0" applyProtection="0"/>
    <xf numFmtId="0" fontId="5" fillId="63" borderId="0" applyNumberFormat="0" applyBorder="0" applyAlignment="0" applyProtection="0"/>
    <xf numFmtId="0" fontId="4" fillId="66" borderId="0" applyNumberFormat="0" applyBorder="0" applyAlignment="0" applyProtection="0"/>
    <xf numFmtId="0" fontId="4" fillId="60" borderId="0" applyNumberFormat="0" applyBorder="0" applyAlignment="0" applyProtection="0"/>
    <xf numFmtId="0" fontId="5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7" borderId="0" applyNumberFormat="0" applyBorder="0" applyAlignment="0" applyProtection="0"/>
    <xf numFmtId="0" fontId="5" fillId="67" borderId="0" applyNumberFormat="0" applyBorder="0" applyAlignment="0" applyProtection="0"/>
    <xf numFmtId="0" fontId="2" fillId="0" borderId="0"/>
    <xf numFmtId="0" fontId="46" fillId="0" borderId="0"/>
    <xf numFmtId="9" fontId="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42" fillId="43" borderId="0" applyNumberFormat="0" applyBorder="0" applyAlignment="0" applyProtection="0"/>
    <xf numFmtId="0" fontId="42" fillId="35" borderId="0" applyNumberFormat="0" applyBorder="0" applyAlignment="0" applyProtection="0"/>
    <xf numFmtId="0" fontId="42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0" borderId="23" applyNumberFormat="0" applyFont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2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/>
    <xf numFmtId="0" fontId="62" fillId="0" borderId="0"/>
    <xf numFmtId="0" fontId="55" fillId="0" borderId="0"/>
    <xf numFmtId="44" fontId="1" fillId="0" borderId="0" applyFont="0" applyFill="0" applyBorder="0" applyAlignment="0" applyProtection="0"/>
    <xf numFmtId="0" fontId="61" fillId="0" borderId="0"/>
    <xf numFmtId="0" fontId="63" fillId="0" borderId="0"/>
    <xf numFmtId="44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0" fillId="0" borderId="0"/>
    <xf numFmtId="0" fontId="52" fillId="0" borderId="0"/>
    <xf numFmtId="0" fontId="60" fillId="0" borderId="0"/>
    <xf numFmtId="44" fontId="52" fillId="0" borderId="0" applyFont="0" applyFill="0" applyBorder="0" applyAlignment="0" applyProtection="0"/>
    <xf numFmtId="0" fontId="52" fillId="0" borderId="0"/>
    <xf numFmtId="0" fontId="64" fillId="0" borderId="0"/>
    <xf numFmtId="44" fontId="61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6" fillId="0" borderId="0"/>
    <xf numFmtId="0" fontId="57" fillId="0" borderId="0"/>
    <xf numFmtId="44" fontId="2" fillId="0" borderId="0" applyFont="0" applyFill="0" applyBorder="0" applyAlignment="0" applyProtection="0"/>
  </cellStyleXfs>
  <cellXfs count="21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9" fillId="0" borderId="0" xfId="0" applyFont="1"/>
    <xf numFmtId="0" fontId="19" fillId="0" borderId="0" xfId="0" applyFont="1" applyFill="1"/>
    <xf numFmtId="0" fontId="19" fillId="0" borderId="0" xfId="0" applyFont="1" applyAlignment="1">
      <alignment horizontal="center" vertical="center"/>
    </xf>
    <xf numFmtId="0" fontId="24" fillId="23" borderId="0" xfId="2" applyFont="1" applyFill="1" applyBorder="1" applyAlignment="1">
      <alignment vertical="center"/>
    </xf>
    <xf numFmtId="4" fontId="25" fillId="23" borderId="9" xfId="2" applyNumberFormat="1" applyFont="1" applyFill="1" applyBorder="1" applyAlignment="1">
      <alignment horizontal="right" vertical="center" wrapText="1"/>
    </xf>
    <xf numFmtId="4" fontId="20" fillId="23" borderId="10" xfId="2" applyNumberFormat="1" applyFont="1" applyFill="1" applyBorder="1" applyAlignment="1">
      <alignment horizontal="right" vertical="center" wrapText="1"/>
    </xf>
    <xf numFmtId="4" fontId="20" fillId="23" borderId="11" xfId="2" applyNumberFormat="1" applyFont="1" applyFill="1" applyBorder="1" applyAlignment="1">
      <alignment horizontal="right" vertical="center" wrapText="1"/>
    </xf>
    <xf numFmtId="0" fontId="22" fillId="23" borderId="11" xfId="2" applyFont="1" applyFill="1" applyBorder="1" applyAlignment="1">
      <alignment horizontal="center" vertical="center"/>
    </xf>
    <xf numFmtId="165" fontId="23" fillId="23" borderId="11" xfId="2" applyNumberFormat="1" applyFont="1" applyFill="1" applyBorder="1" applyAlignment="1">
      <alignment horizontal="left" vertical="center" wrapText="1"/>
    </xf>
    <xf numFmtId="4" fontId="23" fillId="23" borderId="11" xfId="2" applyNumberFormat="1" applyFont="1" applyFill="1" applyBorder="1" applyAlignment="1">
      <alignment horizontal="right" vertical="center" wrapText="1"/>
    </xf>
    <xf numFmtId="0" fontId="22" fillId="23" borderId="12" xfId="2" applyFont="1" applyFill="1" applyBorder="1" applyAlignment="1">
      <alignment horizontal="center" vertical="center"/>
    </xf>
    <xf numFmtId="165" fontId="23" fillId="23" borderId="12" xfId="2" applyNumberFormat="1" applyFont="1" applyFill="1" applyBorder="1" applyAlignment="1">
      <alignment horizontal="left" vertical="center" wrapText="1"/>
    </xf>
    <xf numFmtId="4" fontId="20" fillId="23" borderId="12" xfId="2" applyNumberFormat="1" applyFont="1" applyFill="1" applyBorder="1" applyAlignment="1">
      <alignment horizontal="right" vertical="center" wrapText="1"/>
    </xf>
    <xf numFmtId="4" fontId="23" fillId="23" borderId="12" xfId="2" applyNumberFormat="1" applyFont="1" applyFill="1" applyBorder="1" applyAlignment="1">
      <alignment horizontal="right" vertical="center" wrapText="1"/>
    </xf>
    <xf numFmtId="41" fontId="26" fillId="23" borderId="9" xfId="2" applyNumberFormat="1" applyFont="1" applyFill="1" applyBorder="1" applyAlignment="1">
      <alignment horizontal="center" vertical="center" wrapText="1"/>
    </xf>
    <xf numFmtId="165" fontId="20" fillId="23" borderId="28" xfId="2" applyNumberFormat="1" applyFont="1" applyFill="1" applyBorder="1" applyAlignment="1">
      <alignment vertical="center" wrapText="1"/>
    </xf>
    <xf numFmtId="0" fontId="20" fillId="23" borderId="13" xfId="2" applyFont="1" applyFill="1" applyBorder="1" applyAlignment="1">
      <alignment horizontal="center" vertical="center" textRotation="90"/>
    </xf>
    <xf numFmtId="41" fontId="20" fillId="23" borderId="13" xfId="2" applyNumberFormat="1" applyFont="1" applyFill="1" applyBorder="1" applyAlignment="1">
      <alignment horizontal="center" vertical="center" wrapText="1"/>
    </xf>
    <xf numFmtId="4" fontId="20" fillId="23" borderId="32" xfId="2" applyNumberFormat="1" applyFont="1" applyFill="1" applyBorder="1" applyAlignment="1">
      <alignment horizontal="right" vertical="center" wrapText="1"/>
    </xf>
    <xf numFmtId="0" fontId="22" fillId="0" borderId="11" xfId="2" applyFont="1" applyFill="1" applyBorder="1" applyAlignment="1">
      <alignment horizontal="center" vertical="center"/>
    </xf>
    <xf numFmtId="165" fontId="23" fillId="0" borderId="11" xfId="2" applyNumberFormat="1" applyFont="1" applyFill="1" applyBorder="1" applyAlignment="1">
      <alignment horizontal="left" vertical="center" wrapText="1"/>
    </xf>
    <xf numFmtId="4" fontId="65" fillId="0" borderId="0" xfId="0" applyNumberFormat="1" applyFont="1" applyFill="1"/>
    <xf numFmtId="4" fontId="65" fillId="0" borderId="0" xfId="0" applyNumberFormat="1" applyFont="1" applyAlignment="1">
      <alignment horizontal="center" vertical="center"/>
    </xf>
    <xf numFmtId="4" fontId="65" fillId="0" borderId="0" xfId="0" applyNumberFormat="1" applyFont="1"/>
    <xf numFmtId="4" fontId="20" fillId="23" borderId="13" xfId="2" applyNumberFormat="1" applyFont="1" applyFill="1" applyBorder="1" applyAlignment="1">
      <alignment horizontal="right" vertical="center" wrapText="1" indent="4"/>
    </xf>
    <xf numFmtId="4" fontId="53" fillId="56" borderId="13" xfId="2" applyNumberFormat="1" applyFont="1" applyFill="1" applyBorder="1" applyAlignment="1">
      <alignment horizontal="right" vertical="center" wrapText="1" indent="4"/>
    </xf>
    <xf numFmtId="0" fontId="22" fillId="23" borderId="31" xfId="2" applyFont="1" applyFill="1" applyBorder="1" applyAlignment="1">
      <alignment horizontal="center" vertical="center"/>
    </xf>
    <xf numFmtId="165" fontId="23" fillId="23" borderId="31" xfId="2" applyNumberFormat="1" applyFont="1" applyFill="1" applyBorder="1" applyAlignment="1">
      <alignment horizontal="left" vertical="center" wrapText="1"/>
    </xf>
    <xf numFmtId="4" fontId="23" fillId="23" borderId="31" xfId="2" applyNumberFormat="1" applyFont="1" applyFill="1" applyBorder="1" applyAlignment="1">
      <alignment horizontal="right" vertical="center" wrapText="1"/>
    </xf>
    <xf numFmtId="4" fontId="20" fillId="23" borderId="31" xfId="2" applyNumberFormat="1" applyFont="1" applyFill="1" applyBorder="1" applyAlignment="1">
      <alignment horizontal="right" vertical="center" wrapText="1"/>
    </xf>
    <xf numFmtId="41" fontId="20" fillId="23" borderId="9" xfId="2" applyNumberFormat="1" applyFont="1" applyFill="1" applyBorder="1" applyAlignment="1">
      <alignment horizontal="center" vertical="center" wrapText="1"/>
    </xf>
    <xf numFmtId="41" fontId="53" fillId="56" borderId="9" xfId="2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 applyAlignment="1"/>
    <xf numFmtId="0" fontId="22" fillId="23" borderId="14" xfId="2" applyFont="1" applyFill="1" applyBorder="1" applyAlignment="1">
      <alignment horizontal="center" vertical="center"/>
    </xf>
    <xf numFmtId="165" fontId="23" fillId="23" borderId="14" xfId="2" applyNumberFormat="1" applyFont="1" applyFill="1" applyBorder="1" applyAlignment="1">
      <alignment horizontal="left" vertical="center" wrapText="1"/>
    </xf>
    <xf numFmtId="4" fontId="23" fillId="23" borderId="14" xfId="2" applyNumberFormat="1" applyFont="1" applyFill="1" applyBorder="1" applyAlignment="1">
      <alignment horizontal="right" vertical="center" wrapText="1"/>
    </xf>
    <xf numFmtId="4" fontId="20" fillId="23" borderId="14" xfId="2" applyNumberFormat="1" applyFont="1" applyFill="1" applyBorder="1" applyAlignment="1">
      <alignment horizontal="right" vertical="center" wrapText="1"/>
    </xf>
    <xf numFmtId="0" fontId="22" fillId="23" borderId="32" xfId="2" applyFont="1" applyFill="1" applyBorder="1" applyAlignment="1">
      <alignment horizontal="center" vertical="center"/>
    </xf>
    <xf numFmtId="165" fontId="23" fillId="23" borderId="32" xfId="2" applyNumberFormat="1" applyFont="1" applyFill="1" applyBorder="1" applyAlignment="1">
      <alignment horizontal="left" vertical="center" wrapText="1"/>
    </xf>
    <xf numFmtId="4" fontId="23" fillId="23" borderId="32" xfId="2" applyNumberFormat="1" applyFont="1" applyFill="1" applyBorder="1" applyAlignment="1">
      <alignment horizontal="right" vertical="center" wrapText="1"/>
    </xf>
    <xf numFmtId="0" fontId="22" fillId="23" borderId="15" xfId="2" applyFont="1" applyFill="1" applyBorder="1" applyAlignment="1">
      <alignment horizontal="center" vertical="center"/>
    </xf>
    <xf numFmtId="165" fontId="23" fillId="23" borderId="15" xfId="2" applyNumberFormat="1" applyFont="1" applyFill="1" applyBorder="1" applyAlignment="1">
      <alignment horizontal="left" vertical="center" wrapText="1"/>
    </xf>
    <xf numFmtId="4" fontId="20" fillId="23" borderId="15" xfId="2" applyNumberFormat="1" applyFont="1" applyFill="1" applyBorder="1" applyAlignment="1">
      <alignment horizontal="right" vertical="center" wrapText="1"/>
    </xf>
    <xf numFmtId="4" fontId="23" fillId="23" borderId="15" xfId="2" applyNumberFormat="1" applyFont="1" applyFill="1" applyBorder="1" applyAlignment="1">
      <alignment horizontal="right" vertical="center" wrapText="1"/>
    </xf>
    <xf numFmtId="41" fontId="26" fillId="23" borderId="15" xfId="2" applyNumberFormat="1" applyFont="1" applyFill="1" applyBorder="1" applyAlignment="1">
      <alignment horizontal="center" vertical="center" wrapText="1"/>
    </xf>
    <xf numFmtId="4" fontId="25" fillId="23" borderId="15" xfId="2" applyNumberFormat="1" applyFont="1" applyFill="1" applyBorder="1" applyAlignment="1">
      <alignment horizontal="right" vertical="center" wrapText="1"/>
    </xf>
    <xf numFmtId="4" fontId="20" fillId="23" borderId="9" xfId="2" applyNumberFormat="1" applyFont="1" applyFill="1" applyBorder="1" applyAlignment="1">
      <alignment horizontal="right" vertical="center" wrapText="1"/>
    </xf>
    <xf numFmtId="0" fontId="22" fillId="23" borderId="9" xfId="2" applyFont="1" applyFill="1" applyBorder="1" applyAlignment="1">
      <alignment horizontal="center" vertical="center"/>
    </xf>
    <xf numFmtId="165" fontId="23" fillId="23" borderId="9" xfId="2" applyNumberFormat="1" applyFont="1" applyFill="1" applyBorder="1" applyAlignment="1">
      <alignment horizontal="left" vertical="center" wrapText="1"/>
    </xf>
    <xf numFmtId="4" fontId="23" fillId="23" borderId="9" xfId="2" applyNumberFormat="1" applyFont="1" applyFill="1" applyBorder="1" applyAlignment="1">
      <alignment horizontal="right" vertical="center" wrapText="1"/>
    </xf>
    <xf numFmtId="0" fontId="22" fillId="23" borderId="10" xfId="2" applyFont="1" applyFill="1" applyBorder="1" applyAlignment="1">
      <alignment horizontal="center" vertical="center"/>
    </xf>
    <xf numFmtId="165" fontId="23" fillId="23" borderId="10" xfId="2" applyNumberFormat="1" applyFont="1" applyFill="1" applyBorder="1" applyAlignment="1">
      <alignment horizontal="left" vertical="center" wrapText="1"/>
    </xf>
    <xf numFmtId="4" fontId="23" fillId="23" borderId="10" xfId="2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1" fillId="0" borderId="0" xfId="0" applyFont="1" applyAlignment="1"/>
    <xf numFmtId="4" fontId="41" fillId="0" borderId="0" xfId="0" applyNumberFormat="1" applyFont="1" applyAlignment="1"/>
    <xf numFmtId="0" fontId="41" fillId="0" borderId="0" xfId="0" applyFont="1" applyAlignment="1">
      <alignment wrapText="1"/>
    </xf>
    <xf numFmtId="49" fontId="0" fillId="0" borderId="0" xfId="0" applyNumberFormat="1" applyAlignment="1">
      <alignment horizontal="center" vertical="center"/>
    </xf>
    <xf numFmtId="0" fontId="0" fillId="23" borderId="0" xfId="0" applyFont="1" applyFill="1"/>
    <xf numFmtId="0" fontId="41" fillId="0" borderId="41" xfId="0" applyFont="1" applyFill="1" applyBorder="1" applyAlignment="1">
      <alignment horizontal="center" vertical="center"/>
    </xf>
    <xf numFmtId="49" fontId="0" fillId="0" borderId="41" xfId="0" applyNumberForma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1" xfId="0" applyFont="1" applyFill="1" applyBorder="1"/>
    <xf numFmtId="4" fontId="0" fillId="0" borderId="41" xfId="0" applyNumberFormat="1" applyFill="1" applyBorder="1"/>
    <xf numFmtId="4" fontId="0" fillId="0" borderId="41" xfId="0" applyNumberFormat="1" applyBorder="1" applyAlignment="1">
      <alignment vertical="center"/>
    </xf>
    <xf numFmtId="4" fontId="0" fillId="0" borderId="41" xfId="0" applyNumberFormat="1" applyFill="1" applyBorder="1" applyAlignment="1">
      <alignment horizontal="right"/>
    </xf>
    <xf numFmtId="0" fontId="0" fillId="0" borderId="41" xfId="0" applyNumberFormat="1" applyFill="1" applyBorder="1"/>
    <xf numFmtId="0" fontId="61" fillId="0" borderId="41" xfId="0" applyNumberFormat="1" applyFont="1" applyFill="1" applyBorder="1" applyAlignment="1">
      <alignment horizontal="center" vertical="center" textRotation="90" wrapText="1"/>
    </xf>
    <xf numFmtId="0" fontId="61" fillId="0" borderId="41" xfId="0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0" fontId="68" fillId="23" borderId="41" xfId="0" applyFont="1" applyFill="1" applyBorder="1" applyAlignment="1" applyProtection="1">
      <alignment horizontal="center" vertical="center"/>
    </xf>
    <xf numFmtId="165" fontId="68" fillId="23" borderId="41" xfId="0" applyNumberFormat="1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165" fontId="69" fillId="23" borderId="41" xfId="0" applyNumberFormat="1" applyFont="1" applyFill="1" applyBorder="1" applyAlignment="1" applyProtection="1">
      <alignment horizontal="justify" vertical="center" wrapText="1"/>
    </xf>
    <xf numFmtId="4" fontId="0" fillId="0" borderId="41" xfId="0" applyNumberFormat="1" applyBorder="1" applyAlignment="1">
      <alignment horizontal="right" vertical="center"/>
    </xf>
    <xf numFmtId="0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4" fontId="0" fillId="0" borderId="0" xfId="0" applyNumberFormat="1"/>
    <xf numFmtId="0" fontId="70" fillId="23" borderId="41" xfId="0" applyFont="1" applyFill="1" applyBorder="1" applyAlignment="1" applyProtection="1">
      <alignment horizontal="center" vertical="center"/>
    </xf>
    <xf numFmtId="0" fontId="71" fillId="23" borderId="41" xfId="0" applyFont="1" applyFill="1" applyBorder="1" applyAlignment="1" applyProtection="1">
      <alignment horizontal="justify" vertical="center" wrapText="1"/>
    </xf>
    <xf numFmtId="0" fontId="69" fillId="23" borderId="41" xfId="0" applyFont="1" applyFill="1" applyBorder="1" applyAlignment="1" applyProtection="1">
      <alignment horizontal="justify" vertical="center" wrapText="1"/>
    </xf>
    <xf numFmtId="3" fontId="0" fillId="0" borderId="41" xfId="0" applyNumberFormat="1" applyBorder="1" applyAlignment="1">
      <alignment vertical="center"/>
    </xf>
    <xf numFmtId="0" fontId="41" fillId="23" borderId="41" xfId="0" applyFont="1" applyFill="1" applyBorder="1" applyAlignment="1" applyProtection="1">
      <alignment horizontal="center" vertical="center"/>
    </xf>
    <xf numFmtId="165" fontId="41" fillId="23" borderId="41" xfId="0" applyNumberFormat="1" applyFont="1" applyFill="1" applyBorder="1" applyAlignment="1" applyProtection="1">
      <alignment horizontal="center" vertical="center"/>
    </xf>
    <xf numFmtId="0" fontId="0" fillId="23" borderId="41" xfId="0" applyFont="1" applyFill="1" applyBorder="1" applyAlignment="1" applyProtection="1">
      <alignment horizontal="justify" vertical="center" wrapText="1"/>
    </xf>
    <xf numFmtId="3" fontId="0" fillId="0" borderId="0" xfId="0" applyNumberFormat="1"/>
    <xf numFmtId="0" fontId="71" fillId="23" borderId="41" xfId="0" applyFont="1" applyFill="1" applyBorder="1" applyAlignment="1">
      <alignment horizontal="left" vertical="center" wrapText="1"/>
    </xf>
    <xf numFmtId="0" fontId="69" fillId="23" borderId="41" xfId="0" applyFont="1" applyFill="1" applyBorder="1" applyAlignment="1">
      <alignment horizontal="justify" vertical="center" wrapText="1"/>
    </xf>
    <xf numFmtId="4" fontId="71" fillId="23" borderId="41" xfId="0" applyNumberFormat="1" applyFont="1" applyFill="1" applyBorder="1" applyAlignment="1" applyProtection="1">
      <alignment vertical="center" wrapText="1"/>
    </xf>
    <xf numFmtId="165" fontId="72" fillId="23" borderId="41" xfId="0" applyNumberFormat="1" applyFont="1" applyFill="1" applyBorder="1" applyAlignment="1" applyProtection="1">
      <alignment horizontal="justify" vertical="center" wrapText="1"/>
    </xf>
    <xf numFmtId="0" fontId="71" fillId="23" borderId="41" xfId="0" applyFont="1" applyFill="1" applyBorder="1" applyAlignment="1">
      <alignment horizontal="justify" vertical="center" wrapText="1"/>
    </xf>
    <xf numFmtId="0" fontId="73" fillId="23" borderId="41" xfId="0" applyFont="1" applyFill="1" applyBorder="1" applyAlignment="1" applyProtection="1">
      <alignment horizontal="justify" vertical="center" wrapText="1"/>
    </xf>
    <xf numFmtId="0" fontId="0" fillId="0" borderId="0" xfId="0" applyAlignment="1">
      <alignment vertical="center"/>
    </xf>
    <xf numFmtId="0" fontId="74" fillId="0" borderId="0" xfId="0" applyFont="1" applyAlignment="1"/>
    <xf numFmtId="0" fontId="76" fillId="69" borderId="41" xfId="0" applyFont="1" applyFill="1" applyBorder="1" applyAlignment="1">
      <alignment horizontal="center" vertical="center" wrapText="1"/>
    </xf>
    <xf numFmtId="0" fontId="76" fillId="70" borderId="41" xfId="0" applyFont="1" applyFill="1" applyBorder="1" applyAlignment="1">
      <alignment horizontal="center" vertical="center" wrapText="1"/>
    </xf>
    <xf numFmtId="0" fontId="76" fillId="71" borderId="41" xfId="0" applyFont="1" applyFill="1" applyBorder="1" applyAlignment="1">
      <alignment horizontal="center" vertical="center" wrapText="1"/>
    </xf>
    <xf numFmtId="0" fontId="76" fillId="72" borderId="41" xfId="0" applyFont="1" applyFill="1" applyBorder="1" applyAlignment="1">
      <alignment horizontal="center" vertical="center" wrapText="1"/>
    </xf>
    <xf numFmtId="0" fontId="76" fillId="73" borderId="41" xfId="0" applyFont="1" applyFill="1" applyBorder="1" applyAlignment="1">
      <alignment horizontal="center" vertical="center" wrapText="1"/>
    </xf>
    <xf numFmtId="0" fontId="41" fillId="69" borderId="41" xfId="0" applyFont="1" applyFill="1" applyBorder="1" applyAlignment="1">
      <alignment horizontal="center" vertical="center" wrapText="1"/>
    </xf>
    <xf numFmtId="0" fontId="41" fillId="70" borderId="41" xfId="0" applyFont="1" applyFill="1" applyBorder="1" applyAlignment="1">
      <alignment horizontal="center" vertical="center" wrapText="1"/>
    </xf>
    <xf numFmtId="0" fontId="41" fillId="71" borderId="41" xfId="0" applyFont="1" applyFill="1" applyBorder="1" applyAlignment="1">
      <alignment horizontal="center" vertical="center" wrapText="1"/>
    </xf>
    <xf numFmtId="0" fontId="41" fillId="72" borderId="41" xfId="0" applyFont="1" applyFill="1" applyBorder="1" applyAlignment="1">
      <alignment horizontal="center" vertical="center" wrapText="1"/>
    </xf>
    <xf numFmtId="0" fontId="41" fillId="73" borderId="41" xfId="0" applyFont="1" applyFill="1" applyBorder="1" applyAlignment="1">
      <alignment horizontal="center" vertical="center" wrapText="1"/>
    </xf>
    <xf numFmtId="0" fontId="76" fillId="68" borderId="41" xfId="0" applyFont="1" applyFill="1" applyBorder="1" applyAlignment="1">
      <alignment horizontal="center" vertical="center" textRotation="90" wrapText="1"/>
    </xf>
    <xf numFmtId="0" fontId="76" fillId="68" borderId="47" xfId="0" applyFont="1" applyFill="1" applyBorder="1" applyAlignment="1">
      <alignment horizontal="center" vertical="center" textRotation="90" wrapText="1"/>
    </xf>
    <xf numFmtId="49" fontId="76" fillId="68" borderId="41" xfId="0" applyNumberFormat="1" applyFont="1" applyFill="1" applyBorder="1" applyAlignment="1">
      <alignment horizontal="center" vertical="center" textRotation="90" wrapText="1"/>
    </xf>
    <xf numFmtId="49" fontId="76" fillId="68" borderId="47" xfId="0" applyNumberFormat="1" applyFont="1" applyFill="1" applyBorder="1" applyAlignment="1">
      <alignment horizontal="center" vertical="center" textRotation="90" wrapText="1"/>
    </xf>
    <xf numFmtId="0" fontId="41" fillId="68" borderId="41" xfId="0" applyFont="1" applyFill="1" applyBorder="1" applyAlignment="1">
      <alignment horizontal="center" vertical="center" wrapText="1"/>
    </xf>
    <xf numFmtId="4" fontId="41" fillId="69" borderId="41" xfId="0" applyNumberFormat="1" applyFont="1" applyFill="1" applyBorder="1" applyAlignment="1">
      <alignment horizontal="center" vertical="center" wrapText="1"/>
    </xf>
    <xf numFmtId="4" fontId="41" fillId="70" borderId="41" xfId="0" applyNumberFormat="1" applyFont="1" applyFill="1" applyBorder="1" applyAlignment="1">
      <alignment horizontal="right" vertical="center" wrapText="1"/>
    </xf>
    <xf numFmtId="4" fontId="41" fillId="71" borderId="41" xfId="0" applyNumberFormat="1" applyFont="1" applyFill="1" applyBorder="1" applyAlignment="1">
      <alignment horizontal="right" vertical="center" wrapText="1"/>
    </xf>
    <xf numFmtId="4" fontId="41" fillId="72" borderId="41" xfId="0" applyNumberFormat="1" applyFont="1" applyFill="1" applyBorder="1" applyAlignment="1">
      <alignment horizontal="right" vertical="center" wrapText="1"/>
    </xf>
    <xf numFmtId="4" fontId="41" fillId="73" borderId="41" xfId="0" applyNumberFormat="1" applyFont="1" applyFill="1" applyBorder="1" applyAlignment="1">
      <alignment horizontal="right" vertical="center" wrapText="1"/>
    </xf>
    <xf numFmtId="0" fontId="76" fillId="69" borderId="41" xfId="0" applyNumberFormat="1" applyFont="1" applyFill="1" applyBorder="1" applyAlignment="1">
      <alignment horizontal="center" vertical="center" textRotation="90" wrapText="1"/>
    </xf>
    <xf numFmtId="0" fontId="76" fillId="70" borderId="41" xfId="0" applyNumberFormat="1" applyFont="1" applyFill="1" applyBorder="1" applyAlignment="1">
      <alignment horizontal="center" vertical="center" textRotation="90" wrapText="1"/>
    </xf>
    <xf numFmtId="4" fontId="76" fillId="73" borderId="41" xfId="0" applyNumberFormat="1" applyFont="1" applyFill="1" applyBorder="1" applyAlignment="1">
      <alignment horizontal="center" vertical="center" textRotation="90" wrapText="1"/>
    </xf>
    <xf numFmtId="0" fontId="21" fillId="23" borderId="13" xfId="2" applyFont="1" applyFill="1" applyBorder="1" applyAlignment="1">
      <alignment horizontal="center" vertical="center"/>
    </xf>
    <xf numFmtId="0" fontId="21" fillId="23" borderId="14" xfId="2" applyFont="1" applyFill="1" applyBorder="1" applyAlignment="1">
      <alignment horizontal="center" vertical="center"/>
    </xf>
    <xf numFmtId="165" fontId="20" fillId="23" borderId="38" xfId="2" applyNumberFormat="1" applyFont="1" applyFill="1" applyBorder="1" applyAlignment="1">
      <alignment horizontal="justify" vertical="center" wrapText="1"/>
    </xf>
    <xf numFmtId="165" fontId="20" fillId="23" borderId="34" xfId="2" applyNumberFormat="1" applyFont="1" applyFill="1" applyBorder="1" applyAlignment="1">
      <alignment horizontal="justify" vertical="center" wrapText="1"/>
    </xf>
    <xf numFmtId="165" fontId="20" fillId="23" borderId="14" xfId="2" applyNumberFormat="1" applyFont="1" applyFill="1" applyBorder="1" applyAlignment="1">
      <alignment horizontal="center" vertical="center" wrapText="1"/>
    </xf>
    <xf numFmtId="165" fontId="20" fillId="23" borderId="28" xfId="2" applyNumberFormat="1" applyFont="1" applyFill="1" applyBorder="1" applyAlignment="1">
      <alignment horizontal="left" vertical="center" wrapText="1"/>
    </xf>
    <xf numFmtId="165" fontId="20" fillId="23" borderId="29" xfId="2" applyNumberFormat="1" applyFont="1" applyFill="1" applyBorder="1" applyAlignment="1">
      <alignment horizontal="left" vertical="center" wrapText="1"/>
    </xf>
    <xf numFmtId="165" fontId="20" fillId="23" borderId="26" xfId="2" applyNumberFormat="1" applyFont="1" applyFill="1" applyBorder="1" applyAlignment="1">
      <alignment horizontal="left" vertical="center" wrapText="1"/>
    </xf>
    <xf numFmtId="165" fontId="20" fillId="23" borderId="28" xfId="2" applyNumberFormat="1" applyFont="1" applyFill="1" applyBorder="1" applyAlignment="1">
      <alignment horizontal="left" vertical="center"/>
    </xf>
    <xf numFmtId="165" fontId="20" fillId="23" borderId="29" xfId="2" applyNumberFormat="1" applyFont="1" applyFill="1" applyBorder="1" applyAlignment="1">
      <alignment horizontal="left" vertical="center"/>
    </xf>
    <xf numFmtId="165" fontId="20" fillId="23" borderId="26" xfId="2" applyNumberFormat="1" applyFont="1" applyFill="1" applyBorder="1" applyAlignment="1">
      <alignment horizontal="left" vertical="center"/>
    </xf>
    <xf numFmtId="165" fontId="20" fillId="23" borderId="38" xfId="2" applyNumberFormat="1" applyFont="1" applyFill="1" applyBorder="1" applyAlignment="1">
      <alignment horizontal="left" vertical="center" wrapText="1"/>
    </xf>
    <xf numFmtId="165" fontId="20" fillId="23" borderId="34" xfId="2" applyNumberFormat="1" applyFont="1" applyFill="1" applyBorder="1" applyAlignment="1">
      <alignment horizontal="left" vertical="center" wrapText="1"/>
    </xf>
    <xf numFmtId="165" fontId="20" fillId="23" borderId="28" xfId="2" applyNumberFormat="1" applyFont="1" applyFill="1" applyBorder="1" applyAlignment="1">
      <alignment horizontal="center" vertical="center"/>
    </xf>
    <xf numFmtId="165" fontId="20" fillId="23" borderId="29" xfId="2" applyNumberFormat="1" applyFont="1" applyFill="1" applyBorder="1" applyAlignment="1">
      <alignment horizontal="center" vertical="center"/>
    </xf>
    <xf numFmtId="165" fontId="20" fillId="23" borderId="26" xfId="2" applyNumberFormat="1" applyFont="1" applyFill="1" applyBorder="1" applyAlignment="1">
      <alignment horizontal="center" vertical="center"/>
    </xf>
    <xf numFmtId="0" fontId="21" fillId="23" borderId="13" xfId="2" applyFont="1" applyFill="1" applyBorder="1" applyAlignment="1">
      <alignment horizontal="center" vertical="center" wrapText="1"/>
    </xf>
    <xf numFmtId="0" fontId="21" fillId="23" borderId="15" xfId="2" applyFont="1" applyFill="1" applyBorder="1" applyAlignment="1">
      <alignment horizontal="center" vertical="center" wrapText="1"/>
    </xf>
    <xf numFmtId="0" fontId="21" fillId="23" borderId="14" xfId="2" applyFont="1" applyFill="1" applyBorder="1" applyAlignment="1">
      <alignment horizontal="center" vertical="center" wrapText="1"/>
    </xf>
    <xf numFmtId="165" fontId="20" fillId="23" borderId="33" xfId="2" applyNumberFormat="1" applyFont="1" applyFill="1" applyBorder="1" applyAlignment="1">
      <alignment horizontal="left" vertical="center"/>
    </xf>
    <xf numFmtId="165" fontId="20" fillId="23" borderId="27" xfId="2" applyNumberFormat="1" applyFont="1" applyFill="1" applyBorder="1" applyAlignment="1">
      <alignment horizontal="left" vertical="center"/>
    </xf>
    <xf numFmtId="165" fontId="20" fillId="23" borderId="10" xfId="2" applyNumberFormat="1" applyFont="1" applyFill="1" applyBorder="1" applyAlignment="1">
      <alignment horizontal="justify" vertical="center" wrapText="1"/>
    </xf>
    <xf numFmtId="0" fontId="21" fillId="23" borderId="15" xfId="2" applyFont="1" applyFill="1" applyBorder="1" applyAlignment="1">
      <alignment horizontal="center" vertical="center"/>
    </xf>
    <xf numFmtId="0" fontId="21" fillId="23" borderId="9" xfId="2" applyFont="1" applyFill="1" applyBorder="1" applyAlignment="1">
      <alignment horizontal="center" vertical="center"/>
    </xf>
    <xf numFmtId="165" fontId="20" fillId="23" borderId="11" xfId="2" applyNumberFormat="1" applyFont="1" applyFill="1" applyBorder="1" applyAlignment="1">
      <alignment horizontal="justify" vertical="center" wrapText="1"/>
    </xf>
    <xf numFmtId="165" fontId="20" fillId="23" borderId="31" xfId="2" applyNumberFormat="1" applyFont="1" applyFill="1" applyBorder="1" applyAlignment="1">
      <alignment horizontal="center" vertical="center" wrapText="1"/>
    </xf>
    <xf numFmtId="165" fontId="20" fillId="23" borderId="12" xfId="2" applyNumberFormat="1" applyFont="1" applyFill="1" applyBorder="1" applyAlignment="1">
      <alignment horizontal="center" vertical="center" wrapText="1"/>
    </xf>
    <xf numFmtId="165" fontId="20" fillId="23" borderId="9" xfId="2" applyNumberFormat="1" applyFont="1" applyFill="1" applyBorder="1" applyAlignment="1">
      <alignment horizontal="center" vertical="center" wrapText="1"/>
    </xf>
    <xf numFmtId="165" fontId="20" fillId="23" borderId="15" xfId="2" applyNumberFormat="1" applyFont="1" applyFill="1" applyBorder="1" applyAlignment="1">
      <alignment horizontal="center" vertical="center" wrapText="1"/>
    </xf>
    <xf numFmtId="165" fontId="20" fillId="23" borderId="12" xfId="2" applyNumberFormat="1" applyFont="1" applyFill="1" applyBorder="1" applyAlignment="1">
      <alignment horizontal="justify" vertical="center" wrapText="1"/>
    </xf>
    <xf numFmtId="165" fontId="20" fillId="23" borderId="13" xfId="2" applyNumberFormat="1" applyFont="1" applyFill="1" applyBorder="1" applyAlignment="1">
      <alignment horizontal="center" vertical="center" wrapText="1"/>
    </xf>
    <xf numFmtId="165" fontId="20" fillId="23" borderId="32" xfId="2" applyNumberFormat="1" applyFont="1" applyFill="1" applyBorder="1" applyAlignment="1">
      <alignment horizontal="center" vertical="center" wrapText="1"/>
    </xf>
    <xf numFmtId="165" fontId="20" fillId="23" borderId="32" xfId="2" applyNumberFormat="1" applyFont="1" applyFill="1" applyBorder="1" applyAlignment="1">
      <alignment horizontal="justify" vertical="center" wrapText="1"/>
    </xf>
    <xf numFmtId="165" fontId="20" fillId="23" borderId="11" xfId="2" applyNumberFormat="1" applyFont="1" applyFill="1" applyBorder="1" applyAlignment="1">
      <alignment horizontal="center" vertical="center" wrapText="1"/>
    </xf>
    <xf numFmtId="165" fontId="20" fillId="23" borderId="10" xfId="2" applyNumberFormat="1" applyFont="1" applyFill="1" applyBorder="1" applyAlignment="1">
      <alignment horizontal="center" vertical="center" wrapText="1"/>
    </xf>
    <xf numFmtId="0" fontId="21" fillId="23" borderId="30" xfId="2" applyFont="1" applyFill="1" applyBorder="1" applyAlignment="1">
      <alignment horizontal="center" vertical="center"/>
    </xf>
    <xf numFmtId="0" fontId="21" fillId="23" borderId="36" xfId="2" applyFont="1" applyFill="1" applyBorder="1" applyAlignment="1">
      <alignment horizontal="center" vertical="center"/>
    </xf>
    <xf numFmtId="0" fontId="21" fillId="23" borderId="37" xfId="2" applyFont="1" applyFill="1" applyBorder="1" applyAlignment="1">
      <alignment horizontal="center" vertical="center"/>
    </xf>
    <xf numFmtId="165" fontId="20" fillId="23" borderId="9" xfId="2" applyNumberFormat="1" applyFont="1" applyFill="1" applyBorder="1" applyAlignment="1">
      <alignment horizontal="justify" vertical="center" wrapText="1"/>
    </xf>
    <xf numFmtId="165" fontId="20" fillId="23" borderId="11" xfId="2" applyNumberFormat="1" applyFont="1" applyFill="1" applyBorder="1" applyAlignment="1">
      <alignment horizontal="left" vertical="center" wrapText="1"/>
    </xf>
    <xf numFmtId="0" fontId="21" fillId="23" borderId="11" xfId="2" quotePrefix="1" applyFont="1" applyFill="1" applyBorder="1" applyAlignment="1">
      <alignment horizontal="center" vertical="center"/>
    </xf>
    <xf numFmtId="0" fontId="21" fillId="23" borderId="11" xfId="2" applyFont="1" applyFill="1" applyBorder="1" applyAlignment="1">
      <alignment horizontal="center" vertical="center"/>
    </xf>
    <xf numFmtId="0" fontId="21" fillId="23" borderId="12" xfId="2" applyFont="1" applyFill="1" applyBorder="1" applyAlignment="1">
      <alignment horizontal="center" vertical="center"/>
    </xf>
    <xf numFmtId="165" fontId="20" fillId="23" borderId="28" xfId="2" applyNumberFormat="1" applyFont="1" applyFill="1" applyBorder="1" applyAlignment="1">
      <alignment horizontal="justify" vertical="center" wrapText="1"/>
    </xf>
    <xf numFmtId="165" fontId="20" fillId="23" borderId="29" xfId="2" applyNumberFormat="1" applyFont="1" applyFill="1" applyBorder="1" applyAlignment="1">
      <alignment horizontal="justify" vertical="center" wrapText="1"/>
    </xf>
    <xf numFmtId="165" fontId="20" fillId="23" borderId="26" xfId="2" applyNumberFormat="1" applyFont="1" applyFill="1" applyBorder="1" applyAlignment="1">
      <alignment horizontal="justify" vertical="center" wrapText="1"/>
    </xf>
    <xf numFmtId="165" fontId="20" fillId="23" borderId="33" xfId="2" applyNumberFormat="1" applyFont="1" applyFill="1" applyBorder="1" applyAlignment="1">
      <alignment horizontal="justify" vertical="center" wrapText="1"/>
    </xf>
    <xf numFmtId="165" fontId="20" fillId="23" borderId="27" xfId="2" applyNumberFormat="1" applyFont="1" applyFill="1" applyBorder="1" applyAlignment="1">
      <alignment horizontal="justify" vertical="center" wrapText="1"/>
    </xf>
    <xf numFmtId="165" fontId="20" fillId="23" borderId="39" xfId="2" applyNumberFormat="1" applyFont="1" applyFill="1" applyBorder="1" applyAlignment="1">
      <alignment horizontal="justify" vertical="center" wrapText="1"/>
    </xf>
    <xf numFmtId="165" fontId="20" fillId="23" borderId="40" xfId="2" applyNumberFormat="1" applyFont="1" applyFill="1" applyBorder="1" applyAlignment="1">
      <alignment horizontal="justify" vertical="center" wrapText="1"/>
    </xf>
    <xf numFmtId="0" fontId="21" fillId="23" borderId="10" xfId="2" applyFont="1" applyFill="1" applyBorder="1" applyAlignment="1">
      <alignment horizontal="center" vertical="center"/>
    </xf>
    <xf numFmtId="0" fontId="21" fillId="23" borderId="32" xfId="2" applyFont="1" applyFill="1" applyBorder="1" applyAlignment="1">
      <alignment horizontal="center" vertical="center"/>
    </xf>
    <xf numFmtId="165" fontId="20" fillId="0" borderId="10" xfId="2" applyNumberFormat="1" applyFont="1" applyFill="1" applyBorder="1" applyAlignment="1">
      <alignment horizontal="justify" vertical="center" wrapText="1"/>
    </xf>
    <xf numFmtId="0" fontId="67" fillId="0" borderId="0" xfId="0" applyFont="1" applyAlignment="1">
      <alignment horizontal="left"/>
    </xf>
    <xf numFmtId="0" fontId="21" fillId="23" borderId="34" xfId="2" applyFont="1" applyFill="1" applyBorder="1" applyAlignment="1">
      <alignment horizontal="center" vertical="center"/>
    </xf>
    <xf numFmtId="0" fontId="21" fillId="23" borderId="27" xfId="2" applyFont="1" applyFill="1" applyBorder="1" applyAlignment="1">
      <alignment horizontal="center" vertical="center"/>
    </xf>
    <xf numFmtId="0" fontId="21" fillId="23" borderId="35" xfId="2" applyFont="1" applyFill="1" applyBorder="1" applyAlignment="1">
      <alignment horizontal="center" vertical="center"/>
    </xf>
    <xf numFmtId="0" fontId="20" fillId="23" borderId="9" xfId="2" applyFont="1" applyFill="1" applyBorder="1" applyAlignment="1">
      <alignment horizontal="center" vertical="center" textRotation="90"/>
    </xf>
    <xf numFmtId="41" fontId="20" fillId="23" borderId="9" xfId="2" applyNumberFormat="1" applyFont="1" applyFill="1" applyBorder="1" applyAlignment="1">
      <alignment horizontal="center" vertical="center" wrapText="1"/>
    </xf>
    <xf numFmtId="164" fontId="20" fillId="23" borderId="9" xfId="2" applyNumberFormat="1" applyFont="1" applyFill="1" applyBorder="1" applyAlignment="1">
      <alignment horizontal="center" vertical="center" wrapText="1"/>
    </xf>
    <xf numFmtId="41" fontId="20" fillId="23" borderId="9" xfId="419" applyNumberFormat="1" applyFont="1" applyFill="1" applyBorder="1" applyAlignment="1">
      <alignment horizontal="center" vertical="center" wrapText="1"/>
    </xf>
    <xf numFmtId="41" fontId="53" fillId="56" borderId="9" xfId="2" applyNumberFormat="1" applyFont="1" applyFill="1" applyBorder="1" applyAlignment="1">
      <alignment horizontal="center" vertical="center" wrapText="1"/>
    </xf>
    <xf numFmtId="0" fontId="66" fillId="0" borderId="0" xfId="0" applyFont="1" applyAlignment="1">
      <alignment horizontal="left" vertical="center" wrapText="1"/>
    </xf>
    <xf numFmtId="0" fontId="76" fillId="73" borderId="41" xfId="0" applyFont="1" applyFill="1" applyBorder="1" applyAlignment="1">
      <alignment horizontal="center" vertical="center" textRotation="90" wrapText="1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 wrapText="1"/>
    </xf>
    <xf numFmtId="0" fontId="75" fillId="0" borderId="0" xfId="0" applyFont="1" applyAlignment="1">
      <alignment horizontal="left" wrapText="1"/>
    </xf>
    <xf numFmtId="0" fontId="76" fillId="69" borderId="41" xfId="0" applyFont="1" applyFill="1" applyBorder="1" applyAlignment="1">
      <alignment horizontal="center" vertical="center" textRotation="90" wrapText="1"/>
    </xf>
    <xf numFmtId="0" fontId="76" fillId="70" borderId="41" xfId="0" applyFont="1" applyFill="1" applyBorder="1" applyAlignment="1">
      <alignment horizontal="center" vertical="center" textRotation="90" wrapText="1"/>
    </xf>
    <xf numFmtId="0" fontId="76" fillId="71" borderId="41" xfId="0" applyFont="1" applyFill="1" applyBorder="1" applyAlignment="1">
      <alignment horizontal="center" vertical="center" wrapText="1"/>
    </xf>
    <xf numFmtId="0" fontId="76" fillId="72" borderId="41" xfId="0" applyFont="1" applyFill="1" applyBorder="1" applyAlignment="1">
      <alignment horizontal="center" vertical="center" wrapText="1"/>
    </xf>
    <xf numFmtId="0" fontId="76" fillId="73" borderId="41" xfId="0" applyFont="1" applyFill="1" applyBorder="1" applyAlignment="1">
      <alignment horizontal="center" vertical="center" wrapText="1"/>
    </xf>
    <xf numFmtId="0" fontId="41" fillId="71" borderId="43" xfId="0" applyFont="1" applyFill="1" applyBorder="1" applyAlignment="1">
      <alignment horizontal="center"/>
    </xf>
    <xf numFmtId="0" fontId="41" fillId="71" borderId="44" xfId="0" applyFont="1" applyFill="1" applyBorder="1" applyAlignment="1">
      <alignment horizontal="center"/>
    </xf>
    <xf numFmtId="0" fontId="41" fillId="71" borderId="45" xfId="0" applyFont="1" applyFill="1" applyBorder="1" applyAlignment="1">
      <alignment horizontal="center"/>
    </xf>
    <xf numFmtId="0" fontId="41" fillId="72" borderId="43" xfId="0" applyFont="1" applyFill="1" applyBorder="1" applyAlignment="1">
      <alignment horizontal="center"/>
    </xf>
    <xf numFmtId="0" fontId="41" fillId="72" borderId="44" xfId="0" applyFont="1" applyFill="1" applyBorder="1" applyAlignment="1">
      <alignment horizontal="center"/>
    </xf>
    <xf numFmtId="0" fontId="41" fillId="72" borderId="45" xfId="0" applyFont="1" applyFill="1" applyBorder="1" applyAlignment="1">
      <alignment horizontal="center"/>
    </xf>
    <xf numFmtId="0" fontId="41" fillId="73" borderId="43" xfId="0" applyFont="1" applyFill="1" applyBorder="1" applyAlignment="1">
      <alignment horizontal="center"/>
    </xf>
    <xf numFmtId="0" fontId="41" fillId="73" borderId="44" xfId="0" applyFont="1" applyFill="1" applyBorder="1" applyAlignment="1">
      <alignment horizontal="center"/>
    </xf>
    <xf numFmtId="0" fontId="41" fillId="73" borderId="45" xfId="0" applyFont="1" applyFill="1" applyBorder="1" applyAlignment="1">
      <alignment horizontal="center"/>
    </xf>
    <xf numFmtId="0" fontId="41" fillId="0" borderId="41" xfId="0" applyFont="1" applyBorder="1" applyAlignment="1">
      <alignment horizontal="center"/>
    </xf>
    <xf numFmtId="0" fontId="76" fillId="68" borderId="41" xfId="0" applyFont="1" applyFill="1" applyBorder="1" applyAlignment="1">
      <alignment horizontal="center" vertical="center" textRotation="90" wrapText="1"/>
    </xf>
    <xf numFmtId="0" fontId="41" fillId="68" borderId="41" xfId="0" applyFont="1" applyFill="1" applyBorder="1" applyAlignment="1">
      <alignment horizontal="center" vertical="center" wrapText="1"/>
    </xf>
    <xf numFmtId="0" fontId="76" fillId="69" borderId="41" xfId="0" applyFont="1" applyFill="1" applyBorder="1" applyAlignment="1">
      <alignment horizontal="center" vertical="center" wrapText="1"/>
    </xf>
    <xf numFmtId="0" fontId="41" fillId="70" borderId="43" xfId="0" applyFont="1" applyFill="1" applyBorder="1" applyAlignment="1">
      <alignment horizontal="center"/>
    </xf>
    <xf numFmtId="0" fontId="41" fillId="70" borderId="44" xfId="0" applyFont="1" applyFill="1" applyBorder="1" applyAlignment="1">
      <alignment horizontal="center"/>
    </xf>
    <xf numFmtId="0" fontId="41" fillId="70" borderId="45" xfId="0" applyFont="1" applyFill="1" applyBorder="1" applyAlignment="1">
      <alignment horizontal="center"/>
    </xf>
    <xf numFmtId="0" fontId="76" fillId="70" borderId="41" xfId="0" applyFont="1" applyFill="1" applyBorder="1" applyAlignment="1">
      <alignment horizontal="center" vertical="center" wrapText="1"/>
    </xf>
    <xf numFmtId="0" fontId="76" fillId="68" borderId="42" xfId="0" applyFont="1" applyFill="1" applyBorder="1" applyAlignment="1">
      <alignment horizontal="center" vertical="center" textRotation="90" wrapText="1"/>
    </xf>
    <xf numFmtId="0" fontId="76" fillId="68" borderId="46" xfId="0" applyFont="1" applyFill="1" applyBorder="1" applyAlignment="1">
      <alignment horizontal="center" vertical="center" textRotation="90" wrapText="1"/>
    </xf>
    <xf numFmtId="0" fontId="76" fillId="68" borderId="47" xfId="0" applyFont="1" applyFill="1" applyBorder="1" applyAlignment="1">
      <alignment horizontal="center" vertical="center" textRotation="90" wrapText="1"/>
    </xf>
    <xf numFmtId="49" fontId="76" fillId="68" borderId="41" xfId="0" applyNumberFormat="1" applyFont="1" applyFill="1" applyBorder="1" applyAlignment="1">
      <alignment horizontal="center" vertical="center" textRotation="90" wrapText="1"/>
    </xf>
    <xf numFmtId="49" fontId="76" fillId="68" borderId="42" xfId="0" applyNumberFormat="1" applyFont="1" applyFill="1" applyBorder="1" applyAlignment="1">
      <alignment horizontal="center" vertical="center" textRotation="90" wrapText="1"/>
    </xf>
    <xf numFmtId="49" fontId="76" fillId="68" borderId="46" xfId="0" applyNumberFormat="1" applyFont="1" applyFill="1" applyBorder="1" applyAlignment="1">
      <alignment horizontal="center" vertical="center" textRotation="90" wrapText="1"/>
    </xf>
    <xf numFmtId="49" fontId="76" fillId="68" borderId="47" xfId="0" applyNumberFormat="1" applyFont="1" applyFill="1" applyBorder="1" applyAlignment="1">
      <alignment horizontal="center" vertical="center" textRotation="90" wrapText="1"/>
    </xf>
  </cellXfs>
  <cellStyles count="3544">
    <cellStyle name="20% - Accent1" xfId="3"/>
    <cellStyle name="20% - Accent1 2" xfId="821"/>
    <cellStyle name="20% - Accent1 3" xfId="1853"/>
    <cellStyle name="20% - Accent2" xfId="4"/>
    <cellStyle name="20% - Accent2 2" xfId="822"/>
    <cellStyle name="20% - Accent2 3" xfId="1854"/>
    <cellStyle name="20% - Accent3" xfId="5"/>
    <cellStyle name="20% - Accent3 2" xfId="823"/>
    <cellStyle name="20% - Accent3 3" xfId="1855"/>
    <cellStyle name="20% - Accent4" xfId="6"/>
    <cellStyle name="20% - Accent4 2" xfId="824"/>
    <cellStyle name="20% - Accent4 3" xfId="1856"/>
    <cellStyle name="20% - Accent5" xfId="7"/>
    <cellStyle name="20% - Accent5 2" xfId="825"/>
    <cellStyle name="20% - Accent5 3" xfId="1857"/>
    <cellStyle name="20% - Accent6" xfId="8"/>
    <cellStyle name="20% - Accent6 2" xfId="826"/>
    <cellStyle name="20% - Accent6 3" xfId="1858"/>
    <cellStyle name="20% - Énfasis1" xfId="68" builtinId="30" customBuiltin="1"/>
    <cellStyle name="20% - Énfasis1 2" xfId="94"/>
    <cellStyle name="20% - Énfasis1 2 2" xfId="827"/>
    <cellStyle name="20% - Énfasis1 2 3" xfId="1859"/>
    <cellStyle name="20% - Énfasis1 3" xfId="1860"/>
    <cellStyle name="20% - Énfasis1 4" xfId="1829"/>
    <cellStyle name="20% - Énfasis1 5" xfId="3171"/>
    <cellStyle name="20% - Énfasis2" xfId="72" builtinId="34" customBuiltin="1"/>
    <cellStyle name="20% - Énfasis2 2" xfId="95"/>
    <cellStyle name="20% - Énfasis2 2 2" xfId="828"/>
    <cellStyle name="20% - Énfasis2 2 3" xfId="1861"/>
    <cellStyle name="20% - Énfasis2 3" xfId="1862"/>
    <cellStyle name="20% - Énfasis2 4" xfId="1833"/>
    <cellStyle name="20% - Énfasis2 5" xfId="3174"/>
    <cellStyle name="20% - Énfasis3" xfId="76" builtinId="38" customBuiltin="1"/>
    <cellStyle name="20% - Énfasis3 2" xfId="96"/>
    <cellStyle name="20% - Énfasis3 2 2" xfId="829"/>
    <cellStyle name="20% - Énfasis3 2 3" xfId="1863"/>
    <cellStyle name="20% - Énfasis3 3" xfId="1864"/>
    <cellStyle name="20% - Énfasis3 4" xfId="1837"/>
    <cellStyle name="20% - Énfasis3 5" xfId="3177"/>
    <cellStyle name="20% - Énfasis4" xfId="80" builtinId="42" customBuiltin="1"/>
    <cellStyle name="20% - Énfasis4 2" xfId="97"/>
    <cellStyle name="20% - Énfasis4 2 2" xfId="830"/>
    <cellStyle name="20% - Énfasis4 2 3" xfId="1865"/>
    <cellStyle name="20% - Énfasis4 3" xfId="1866"/>
    <cellStyle name="20% - Énfasis4 4" xfId="1841"/>
    <cellStyle name="20% - Énfasis4 5" xfId="3180"/>
    <cellStyle name="20% - Énfasis5" xfId="84" builtinId="46" customBuiltin="1"/>
    <cellStyle name="20% - Énfasis5 2" xfId="98"/>
    <cellStyle name="20% - Énfasis5 2 2" xfId="831"/>
    <cellStyle name="20% - Énfasis5 2 3" xfId="1867"/>
    <cellStyle name="20% - Énfasis5 3" xfId="1868"/>
    <cellStyle name="20% - Énfasis5 4" xfId="1845"/>
    <cellStyle name="20% - Énfasis5 5" xfId="3183"/>
    <cellStyle name="20% - Énfasis6" xfId="88" builtinId="50" customBuiltin="1"/>
    <cellStyle name="20% - Énfasis6 2" xfId="99"/>
    <cellStyle name="20% - Énfasis6 2 2" xfId="832"/>
    <cellStyle name="20% - Énfasis6 2 3" xfId="1869"/>
    <cellStyle name="20% - Énfasis6 3" xfId="1870"/>
    <cellStyle name="20% - Énfasis6 4" xfId="1849"/>
    <cellStyle name="20% - Énfasis6 5" xfId="3186"/>
    <cellStyle name="40% - Accent1" xfId="9"/>
    <cellStyle name="40% - Accent1 2" xfId="833"/>
    <cellStyle name="40% - Accent1 3" xfId="1871"/>
    <cellStyle name="40% - Accent2" xfId="10"/>
    <cellStyle name="40% - Accent2 2" xfId="834"/>
    <cellStyle name="40% - Accent2 3" xfId="1872"/>
    <cellStyle name="40% - Accent3" xfId="11"/>
    <cellStyle name="40% - Accent3 2" xfId="835"/>
    <cellStyle name="40% - Accent3 3" xfId="1873"/>
    <cellStyle name="40% - Accent4" xfId="12"/>
    <cellStyle name="40% - Accent4 2" xfId="836"/>
    <cellStyle name="40% - Accent4 3" xfId="1874"/>
    <cellStyle name="40% - Accent5" xfId="13"/>
    <cellStyle name="40% - Accent5 2" xfId="837"/>
    <cellStyle name="40% - Accent5 3" xfId="1875"/>
    <cellStyle name="40% - Accent6" xfId="14"/>
    <cellStyle name="40% - Accent6 2" xfId="838"/>
    <cellStyle name="40% - Accent6 3" xfId="1876"/>
    <cellStyle name="40% - Énfasis1" xfId="69" builtinId="31" customBuiltin="1"/>
    <cellStyle name="40% - Énfasis1 2" xfId="100"/>
    <cellStyle name="40% - Énfasis1 2 2" xfId="839"/>
    <cellStyle name="40% - Énfasis1 2 3" xfId="1877"/>
    <cellStyle name="40% - Énfasis1 3" xfId="1878"/>
    <cellStyle name="40% - Énfasis1 4" xfId="1830"/>
    <cellStyle name="40% - Énfasis1 5" xfId="3172"/>
    <cellStyle name="40% - Énfasis2" xfId="73" builtinId="35" customBuiltin="1"/>
    <cellStyle name="40% - Énfasis2 2" xfId="101"/>
    <cellStyle name="40% - Énfasis2 2 2" xfId="840"/>
    <cellStyle name="40% - Énfasis2 2 3" xfId="1879"/>
    <cellStyle name="40% - Énfasis2 3" xfId="1880"/>
    <cellStyle name="40% - Énfasis2 4" xfId="1834"/>
    <cellStyle name="40% - Énfasis2 5" xfId="3175"/>
    <cellStyle name="40% - Énfasis3" xfId="77" builtinId="39" customBuiltin="1"/>
    <cellStyle name="40% - Énfasis3 2" xfId="102"/>
    <cellStyle name="40% - Énfasis3 2 2" xfId="841"/>
    <cellStyle name="40% - Énfasis3 2 3" xfId="1881"/>
    <cellStyle name="40% - Énfasis3 3" xfId="1882"/>
    <cellStyle name="40% - Énfasis3 4" xfId="1838"/>
    <cellStyle name="40% - Énfasis3 5" xfId="3178"/>
    <cellStyle name="40% - Énfasis4" xfId="81" builtinId="43" customBuiltin="1"/>
    <cellStyle name="40% - Énfasis4 2" xfId="103"/>
    <cellStyle name="40% - Énfasis4 2 2" xfId="842"/>
    <cellStyle name="40% - Énfasis4 2 3" xfId="1883"/>
    <cellStyle name="40% - Énfasis4 3" xfId="1884"/>
    <cellStyle name="40% - Énfasis4 4" xfId="1842"/>
    <cellStyle name="40% - Énfasis4 5" xfId="3181"/>
    <cellStyle name="40% - Énfasis5" xfId="85" builtinId="47" customBuiltin="1"/>
    <cellStyle name="40% - Énfasis5 2" xfId="104"/>
    <cellStyle name="40% - Énfasis5 2 2" xfId="843"/>
    <cellStyle name="40% - Énfasis5 2 3" xfId="1885"/>
    <cellStyle name="40% - Énfasis5 3" xfId="1886"/>
    <cellStyle name="40% - Énfasis5 4" xfId="1846"/>
    <cellStyle name="40% - Énfasis5 5" xfId="3184"/>
    <cellStyle name="40% - Énfasis6" xfId="89" builtinId="51" customBuiltin="1"/>
    <cellStyle name="40% - Énfasis6 2" xfId="105"/>
    <cellStyle name="40% - Énfasis6 2 2" xfId="844"/>
    <cellStyle name="40% - Énfasis6 2 3" xfId="1887"/>
    <cellStyle name="40% - Énfasis6 3" xfId="1888"/>
    <cellStyle name="40% - Énfasis6 4" xfId="1850"/>
    <cellStyle name="40% - Énfasis6 5" xfId="3187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Énfasis1" xfId="70" builtinId="32" customBuiltin="1"/>
    <cellStyle name="60% - Énfasis1 2" xfId="106"/>
    <cellStyle name="60% - Énfasis1 3" xfId="1889"/>
    <cellStyle name="60% - Énfasis1 4" xfId="1831"/>
    <cellStyle name="60% - Énfasis2" xfId="74" builtinId="36" customBuiltin="1"/>
    <cellStyle name="60% - Énfasis2 2" xfId="107"/>
    <cellStyle name="60% - Énfasis2 3" xfId="1890"/>
    <cellStyle name="60% - Énfasis2 4" xfId="1835"/>
    <cellStyle name="60% - Énfasis3" xfId="78" builtinId="40" customBuiltin="1"/>
    <cellStyle name="60% - Énfasis3 2" xfId="108"/>
    <cellStyle name="60% - Énfasis3 3" xfId="1891"/>
    <cellStyle name="60% - Énfasis3 4" xfId="1839"/>
    <cellStyle name="60% - Énfasis4" xfId="82" builtinId="44" customBuiltin="1"/>
    <cellStyle name="60% - Énfasis4 2" xfId="109"/>
    <cellStyle name="60% - Énfasis4 3" xfId="1892"/>
    <cellStyle name="60% - Énfasis4 4" xfId="1843"/>
    <cellStyle name="60% - Énfasis5" xfId="86" builtinId="48" customBuiltin="1"/>
    <cellStyle name="60% - Énfasis5 2" xfId="110"/>
    <cellStyle name="60% - Énfasis5 3" xfId="1893"/>
    <cellStyle name="60% - Énfasis5 4" xfId="1847"/>
    <cellStyle name="60% - Énfasis6" xfId="90" builtinId="52" customBuiltin="1"/>
    <cellStyle name="60% - Énfasis6 2" xfId="111"/>
    <cellStyle name="60% - Énfasis6 3" xfId="1894"/>
    <cellStyle name="60% - Énfasis6 4" xfId="185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uena" xfId="55" builtinId="26" customBuiltin="1"/>
    <cellStyle name="Buena 2" xfId="112"/>
    <cellStyle name="Buena 3" xfId="1895"/>
    <cellStyle name="Buena 4" xfId="1822"/>
    <cellStyle name="Calculation" xfId="28"/>
    <cellStyle name="Calculation 2" xfId="113"/>
    <cellStyle name="Calculation 2 2" xfId="1799"/>
    <cellStyle name="Calculation 2 3" xfId="1896"/>
    <cellStyle name="Calculation 2 4" xfId="1897"/>
    <cellStyle name="Calculation 3" xfId="114"/>
    <cellStyle name="Calculation 3 2" xfId="1800"/>
    <cellStyle name="Calculation 3 3" xfId="1898"/>
    <cellStyle name="Calculation 3 4" xfId="1899"/>
    <cellStyle name="Calculation 4" xfId="115"/>
    <cellStyle name="Calculation 4 2" xfId="1801"/>
    <cellStyle name="Calculation 4 3" xfId="1900"/>
    <cellStyle name="Calculation 4 4" xfId="1901"/>
    <cellStyle name="Calculation 5" xfId="116"/>
    <cellStyle name="Calculation 5 2" xfId="1802"/>
    <cellStyle name="Calculation 5 3" xfId="1902"/>
    <cellStyle name="Calculation 5 4" xfId="1903"/>
    <cellStyle name="Calculation 6" xfId="1798"/>
    <cellStyle name="Calculation 7" xfId="1904"/>
    <cellStyle name="Calculation 8" xfId="1905"/>
    <cellStyle name="Cálculo" xfId="60" builtinId="22" customBuiltin="1"/>
    <cellStyle name="Cálculo 2" xfId="117"/>
    <cellStyle name="Cálculo 2 2" xfId="118"/>
    <cellStyle name="Cálculo 2 2 2" xfId="1804"/>
    <cellStyle name="Cálculo 2 2 3" xfId="1906"/>
    <cellStyle name="Cálculo 2 2 4" xfId="1907"/>
    <cellStyle name="Cálculo 2 3" xfId="119"/>
    <cellStyle name="Cálculo 2 3 2" xfId="1805"/>
    <cellStyle name="Cálculo 2 3 3" xfId="1908"/>
    <cellStyle name="Cálculo 2 3 4" xfId="1909"/>
    <cellStyle name="Cálculo 2 4" xfId="120"/>
    <cellStyle name="Cálculo 2 4 2" xfId="1806"/>
    <cellStyle name="Cálculo 2 4 3" xfId="1910"/>
    <cellStyle name="Cálculo 2 4 4" xfId="1911"/>
    <cellStyle name="Cálculo 2 5" xfId="1803"/>
    <cellStyle name="Cálculo 2 6" xfId="1912"/>
    <cellStyle name="Cálculo 2 7" xfId="1913"/>
    <cellStyle name="Cálculo 3" xfId="1914"/>
    <cellStyle name="Celda de comprobación" xfId="62" builtinId="23" customBuiltin="1"/>
    <cellStyle name="Celda de comprobación 2" xfId="121"/>
    <cellStyle name="Celda de comprobación 3" xfId="1915"/>
    <cellStyle name="Celda vinculada" xfId="61" builtinId="24" customBuiltin="1"/>
    <cellStyle name="Celda vinculada 2" xfId="122"/>
    <cellStyle name="Celda vinculada 3" xfId="1916"/>
    <cellStyle name="Check Cell" xfId="29"/>
    <cellStyle name="Encabezado 1" xfId="51" builtinId="16" customBuiltin="1"/>
    <cellStyle name="Encabezado 4" xfId="54" builtinId="19" customBuiltin="1"/>
    <cellStyle name="Encabezado 4 2" xfId="123"/>
    <cellStyle name="Encabezado 4 3" xfId="1917"/>
    <cellStyle name="Encabezado 4 4" xfId="1821"/>
    <cellStyle name="Énfasis 1" xfId="2821"/>
    <cellStyle name="Énfasis 2" xfId="2822"/>
    <cellStyle name="Énfasis 3" xfId="2823"/>
    <cellStyle name="Énfasis1" xfId="67" builtinId="29" customBuiltin="1"/>
    <cellStyle name="Énfasis1 - 20%" xfId="2824"/>
    <cellStyle name="Énfasis1 - 40%" xfId="2825"/>
    <cellStyle name="Énfasis1 - 60%" xfId="2826"/>
    <cellStyle name="Énfasis1 2" xfId="124"/>
    <cellStyle name="Énfasis1 3" xfId="1918"/>
    <cellStyle name="Énfasis1 4" xfId="1828"/>
    <cellStyle name="Énfasis1 5" xfId="1442"/>
    <cellStyle name="Énfasis1 6" xfId="2848"/>
    <cellStyle name="Énfasis1 7" xfId="3170"/>
    <cellStyle name="Énfasis2" xfId="71" builtinId="33" customBuiltin="1"/>
    <cellStyle name="Énfasis2 - 20%" xfId="2827"/>
    <cellStyle name="Énfasis2 - 40%" xfId="2828"/>
    <cellStyle name="Énfasis2 - 60%" xfId="2829"/>
    <cellStyle name="Énfasis2 2" xfId="125"/>
    <cellStyle name="Énfasis2 3" xfId="1919"/>
    <cellStyle name="Énfasis2 4" xfId="1832"/>
    <cellStyle name="Énfasis2 5" xfId="2019"/>
    <cellStyle name="Énfasis2 6" xfId="2847"/>
    <cellStyle name="Énfasis2 7" xfId="3173"/>
    <cellStyle name="Énfasis3" xfId="75" builtinId="37" customBuiltin="1"/>
    <cellStyle name="Énfasis3 - 20%" xfId="2830"/>
    <cellStyle name="Énfasis3 - 40%" xfId="2831"/>
    <cellStyle name="Énfasis3 - 60%" xfId="2832"/>
    <cellStyle name="Énfasis3 2" xfId="126"/>
    <cellStyle name="Énfasis3 3" xfId="1920"/>
    <cellStyle name="Énfasis3 4" xfId="1836"/>
    <cellStyle name="Énfasis3 5" xfId="2017"/>
    <cellStyle name="Énfasis3 6" xfId="1795"/>
    <cellStyle name="Énfasis3 7" xfId="3176"/>
    <cellStyle name="Énfasis4" xfId="79" builtinId="41" customBuiltin="1"/>
    <cellStyle name="Énfasis4 - 20%" xfId="2833"/>
    <cellStyle name="Énfasis4 - 40%" xfId="2834"/>
    <cellStyle name="Énfasis4 - 60%" xfId="2835"/>
    <cellStyle name="Énfasis4 2" xfId="127"/>
    <cellStyle name="Énfasis4 3" xfId="1921"/>
    <cellStyle name="Énfasis4 4" xfId="1840"/>
    <cellStyle name="Énfasis4 5" xfId="1443"/>
    <cellStyle name="Énfasis4 6" xfId="2846"/>
    <cellStyle name="Énfasis4 7" xfId="3179"/>
    <cellStyle name="Énfasis5" xfId="83" builtinId="45" customBuiltin="1"/>
    <cellStyle name="Énfasis5 - 20%" xfId="2836"/>
    <cellStyle name="Énfasis5 - 40%" xfId="2837"/>
    <cellStyle name="Énfasis5 - 60%" xfId="2838"/>
    <cellStyle name="Énfasis5 2" xfId="128"/>
    <cellStyle name="Énfasis5 3" xfId="1922"/>
    <cellStyle name="Énfasis5 4" xfId="1844"/>
    <cellStyle name="Énfasis5 5" xfId="2013"/>
    <cellStyle name="Énfasis5 6" xfId="1796"/>
    <cellStyle name="Énfasis5 7" xfId="3182"/>
    <cellStyle name="Énfasis6" xfId="87" builtinId="49" customBuiltin="1"/>
    <cellStyle name="Énfasis6 - 20%" xfId="2839"/>
    <cellStyle name="Énfasis6 - 40%" xfId="2840"/>
    <cellStyle name="Énfasis6 - 60%" xfId="2841"/>
    <cellStyle name="Énfasis6 2" xfId="129"/>
    <cellStyle name="Énfasis6 3" xfId="1923"/>
    <cellStyle name="Énfasis6 4" xfId="1848"/>
    <cellStyle name="Énfasis6 5" xfId="2011"/>
    <cellStyle name="Énfasis6 6" xfId="1797"/>
    <cellStyle name="Énfasis6 7" xfId="3185"/>
    <cellStyle name="Entrada" xfId="58" builtinId="20" customBuiltin="1"/>
    <cellStyle name="Entrada 2" xfId="130"/>
    <cellStyle name="Entrada 2 2" xfId="131"/>
    <cellStyle name="Entrada 2 2 2" xfId="1808"/>
    <cellStyle name="Entrada 2 2 3" xfId="1924"/>
    <cellStyle name="Entrada 2 2 4" xfId="1925"/>
    <cellStyle name="Entrada 2 3" xfId="132"/>
    <cellStyle name="Entrada 2 3 2" xfId="1809"/>
    <cellStyle name="Entrada 2 3 3" xfId="1926"/>
    <cellStyle name="Entrada 2 3 4" xfId="1927"/>
    <cellStyle name="Entrada 2 4" xfId="133"/>
    <cellStyle name="Entrada 2 4 2" xfId="1810"/>
    <cellStyle name="Entrada 2 4 3" xfId="1928"/>
    <cellStyle name="Entrada 2 4 4" xfId="1929"/>
    <cellStyle name="Entrada 2 5" xfId="1807"/>
    <cellStyle name="Entrada 2 6" xfId="1930"/>
    <cellStyle name="Entrada 2 7" xfId="1931"/>
    <cellStyle name="Entrada 3" xfId="1932"/>
    <cellStyle name="Estilo 1" xfId="134"/>
    <cellStyle name="Euro" xfId="135"/>
    <cellStyle name="Euro 2" xfId="136"/>
    <cellStyle name="Explanatory Text" xfId="30"/>
    <cellStyle name="Followed Hyperlink_Avance en la Aplicación PNSP (Fórmula FASP 2009).xls" xfId="137"/>
    <cellStyle name="Good" xfId="31"/>
    <cellStyle name="Heading 1" xfId="32"/>
    <cellStyle name="Heading 2" xfId="33"/>
    <cellStyle name="Heading 3" xfId="34"/>
    <cellStyle name="Heading 3 2" xfId="138"/>
    <cellStyle name="Heading 4" xfId="35"/>
    <cellStyle name="Hipervínculo 2" xfId="139"/>
    <cellStyle name="Incorrecto" xfId="56" builtinId="27" customBuiltin="1"/>
    <cellStyle name="Incorrecto 2" xfId="140"/>
    <cellStyle name="Incorrecto 3" xfId="1933"/>
    <cellStyle name="Incorrecto 4" xfId="1823"/>
    <cellStyle name="Input" xfId="36"/>
    <cellStyle name="Input 2" xfId="141"/>
    <cellStyle name="Input 2 2" xfId="1812"/>
    <cellStyle name="Input 2 3" xfId="1934"/>
    <cellStyle name="Input 2 4" xfId="1935"/>
    <cellStyle name="Input 3" xfId="142"/>
    <cellStyle name="Input 3 2" xfId="1813"/>
    <cellStyle name="Input 3 3" xfId="1936"/>
    <cellStyle name="Input 3 4" xfId="1937"/>
    <cellStyle name="Input 4" xfId="143"/>
    <cellStyle name="Input 4 2" xfId="1814"/>
    <cellStyle name="Input 4 3" xfId="1938"/>
    <cellStyle name="Input 4 4" xfId="1939"/>
    <cellStyle name="Input 5" xfId="144"/>
    <cellStyle name="Input 5 2" xfId="1815"/>
    <cellStyle name="Input 5 3" xfId="1940"/>
    <cellStyle name="Input 5 4" xfId="1941"/>
    <cellStyle name="Input 6" xfId="1811"/>
    <cellStyle name="Input 7" xfId="1942"/>
    <cellStyle name="Input 8" xfId="1943"/>
    <cellStyle name="Linked Cell" xfId="37"/>
    <cellStyle name="Millares 10" xfId="145"/>
    <cellStyle name="Millares 10 2" xfId="846"/>
    <cellStyle name="Millares 10 2 2" xfId="1945"/>
    <cellStyle name="Millares 10 2 3" xfId="1944"/>
    <cellStyle name="Millares 10 3" xfId="847"/>
    <cellStyle name="Millares 10 3 2" xfId="1946"/>
    <cellStyle name="Millares 10 4" xfId="1947"/>
    <cellStyle name="Millares 10 5" xfId="1948"/>
    <cellStyle name="Millares 11" xfId="146"/>
    <cellStyle name="Millares 11 10" xfId="1949"/>
    <cellStyle name="Millares 11 2" xfId="147"/>
    <cellStyle name="Millares 11 2 2" xfId="848"/>
    <cellStyle name="Millares 11 2 2 2" xfId="1951"/>
    <cellStyle name="Millares 11 2 3" xfId="849"/>
    <cellStyle name="Millares 11 2 3 2" xfId="1952"/>
    <cellStyle name="Millares 11 2 4" xfId="1953"/>
    <cellStyle name="Millares 11 2 5" xfId="2787"/>
    <cellStyle name="Millares 11 2 6" xfId="1950"/>
    <cellStyle name="Millares 11 3" xfId="148"/>
    <cellStyle name="Millares 11 3 2" xfId="850"/>
    <cellStyle name="Millares 11 3 2 2" xfId="1955"/>
    <cellStyle name="Millares 11 3 3" xfId="851"/>
    <cellStyle name="Millares 11 3 3 2" xfId="1956"/>
    <cellStyle name="Millares 11 3 4" xfId="1957"/>
    <cellStyle name="Millares 11 3 5" xfId="2788"/>
    <cellStyle name="Millares 11 3 6" xfId="1954"/>
    <cellStyle name="Millares 11 4" xfId="852"/>
    <cellStyle name="Millares 11 4 2" xfId="1959"/>
    <cellStyle name="Millares 11 4 3" xfId="1958"/>
    <cellStyle name="Millares 11 5" xfId="853"/>
    <cellStyle name="Millares 11 5 2" xfId="1961"/>
    <cellStyle name="Millares 11 5 3" xfId="1960"/>
    <cellStyle name="Millares 11 6" xfId="1962"/>
    <cellStyle name="Millares 11 7" xfId="1963"/>
    <cellStyle name="Millares 11 8" xfId="1964"/>
    <cellStyle name="Millares 11 9" xfId="2786"/>
    <cellStyle name="Millares 12" xfId="149"/>
    <cellStyle name="Millares 12 2" xfId="854"/>
    <cellStyle name="Millares 12 2 2" xfId="1966"/>
    <cellStyle name="Millares 12 3" xfId="855"/>
    <cellStyle name="Millares 12 3 2" xfId="1967"/>
    <cellStyle name="Millares 12 4" xfId="1968"/>
    <cellStyle name="Millares 12 5" xfId="2789"/>
    <cellStyle name="Millares 12 6" xfId="1965"/>
    <cellStyle name="Millares 13" xfId="150"/>
    <cellStyle name="Millares 13 2" xfId="1969"/>
    <cellStyle name="Millares 13 3" xfId="1970"/>
    <cellStyle name="Millares 14" xfId="151"/>
    <cellStyle name="Millares 15" xfId="152"/>
    <cellStyle name="Millares 16" xfId="153"/>
    <cellStyle name="Millares 17" xfId="154"/>
    <cellStyle name="Millares 18" xfId="155"/>
    <cellStyle name="Millares 19" xfId="156"/>
    <cellStyle name="Millares 2" xfId="38"/>
    <cellStyle name="Millares 2 10" xfId="92"/>
    <cellStyle name="Millares 2 10 2" xfId="158"/>
    <cellStyle name="Millares 2 10 2 2" xfId="856"/>
    <cellStyle name="Millares 2 10 2 3" xfId="857"/>
    <cellStyle name="Millares 2 10 2 4" xfId="1971"/>
    <cellStyle name="Millares 2 10 3" xfId="858"/>
    <cellStyle name="Millares 2 10 4" xfId="859"/>
    <cellStyle name="Millares 2 10 5" xfId="1972"/>
    <cellStyle name="Millares 2 11" xfId="159"/>
    <cellStyle name="Millares 2 11 2" xfId="160"/>
    <cellStyle name="Millares 2 11 2 2" xfId="860"/>
    <cellStyle name="Millares 2 11 2 3" xfId="861"/>
    <cellStyle name="Millares 2 11 2 4" xfId="1973"/>
    <cellStyle name="Millares 2 11 3" xfId="862"/>
    <cellStyle name="Millares 2 11 4" xfId="863"/>
    <cellStyle name="Millares 2 11 5" xfId="1974"/>
    <cellStyle name="Millares 2 12" xfId="161"/>
    <cellStyle name="Millares 2 12 2" xfId="162"/>
    <cellStyle name="Millares 2 12 2 2" xfId="864"/>
    <cellStyle name="Millares 2 12 2 3" xfId="865"/>
    <cellStyle name="Millares 2 12 2 4" xfId="1975"/>
    <cellStyle name="Millares 2 12 3" xfId="866"/>
    <cellStyle name="Millares 2 12 4" xfId="867"/>
    <cellStyle name="Millares 2 12 5" xfId="1976"/>
    <cellStyle name="Millares 2 13" xfId="163"/>
    <cellStyle name="Millares 2 13 2" xfId="868"/>
    <cellStyle name="Millares 2 13 3" xfId="869"/>
    <cellStyle name="Millares 2 13 4" xfId="1977"/>
    <cellStyle name="Millares 2 14" xfId="164"/>
    <cellStyle name="Millares 2 14 2" xfId="870"/>
    <cellStyle name="Millares 2 14 3" xfId="871"/>
    <cellStyle name="Millares 2 15" xfId="781"/>
    <cellStyle name="Millares 2 15 2" xfId="872"/>
    <cellStyle name="Millares 2 15 2 2" xfId="1979"/>
    <cellStyle name="Millares 2 15 3" xfId="873"/>
    <cellStyle name="Millares 2 15 3 2" xfId="1980"/>
    <cellStyle name="Millares 2 15 4" xfId="1981"/>
    <cellStyle name="Millares 2 15 5" xfId="2813"/>
    <cellStyle name="Millares 2 15 6" xfId="1978"/>
    <cellStyle name="Millares 2 16" xfId="157"/>
    <cellStyle name="Millares 2 16 2" xfId="1983"/>
    <cellStyle name="Millares 2 16 3" xfId="1982"/>
    <cellStyle name="Millares 2 17" xfId="874"/>
    <cellStyle name="Millares 2 18" xfId="815"/>
    <cellStyle name="Millares 2 2" xfId="39"/>
    <cellStyle name="Millares 2 2 2" xfId="166"/>
    <cellStyle name="Millares 2 2 2 2" xfId="167"/>
    <cellStyle name="Millares 2 2 2 2 2" xfId="875"/>
    <cellStyle name="Millares 2 2 2 2 2 2" xfId="1984"/>
    <cellStyle name="Millares 2 2 2 2 3" xfId="876"/>
    <cellStyle name="Millares 2 2 2 3" xfId="877"/>
    <cellStyle name="Millares 2 2 2 3 2" xfId="1985"/>
    <cellStyle name="Millares 2 2 2 4" xfId="878"/>
    <cellStyle name="Millares 2 2 2 4 2" xfId="1986"/>
    <cellStyle name="Millares 2 2 2 5" xfId="1987"/>
    <cellStyle name="Millares 2 2 2 6" xfId="1988"/>
    <cellStyle name="Millares 2 2 3" xfId="168"/>
    <cellStyle name="Millares 2 2 3 2" xfId="879"/>
    <cellStyle name="Millares 2 2 3 2 2" xfId="1989"/>
    <cellStyle name="Millares 2 2 3 3" xfId="880"/>
    <cellStyle name="Millares 2 2 3 3 2" xfId="1990"/>
    <cellStyle name="Millares 2 2 3 4" xfId="1991"/>
    <cellStyle name="Millares 2 2 3 5" xfId="1992"/>
    <cellStyle name="Millares 2 2 4" xfId="782"/>
    <cellStyle name="Millares 2 2 4 2" xfId="881"/>
    <cellStyle name="Millares 2 2 4 2 2" xfId="1994"/>
    <cellStyle name="Millares 2 2 4 3" xfId="882"/>
    <cellStyle name="Millares 2 2 4 3 2" xfId="1995"/>
    <cellStyle name="Millares 2 2 4 4" xfId="1996"/>
    <cellStyle name="Millares 2 2 4 5" xfId="2814"/>
    <cellStyle name="Millares 2 2 4 6" xfId="1993"/>
    <cellStyle name="Millares 2 2 5" xfId="165"/>
    <cellStyle name="Millares 2 2 5 2" xfId="1997"/>
    <cellStyle name="Millares 2 2 6" xfId="883"/>
    <cellStyle name="Millares 2 2 6 2" xfId="1998"/>
    <cellStyle name="Millares 2 2 7" xfId="1999"/>
    <cellStyle name="Millares 2 3" xfId="169"/>
    <cellStyle name="Millares 2 3 2" xfId="170"/>
    <cellStyle name="Millares 2 3 2 2" xfId="884"/>
    <cellStyle name="Millares 2 3 2 3" xfId="885"/>
    <cellStyle name="Millares 2 3 2 4" xfId="2000"/>
    <cellStyle name="Millares 2 3 3" xfId="886"/>
    <cellStyle name="Millares 2 3 3 2" xfId="2001"/>
    <cellStyle name="Millares 2 3 4" xfId="887"/>
    <cellStyle name="Millares 2 3 4 2" xfId="2002"/>
    <cellStyle name="Millares 2 3 5" xfId="2003"/>
    <cellStyle name="Millares 2 4" xfId="171"/>
    <cellStyle name="Millares 2 4 2" xfId="172"/>
    <cellStyle name="Millares 2 4 2 2" xfId="888"/>
    <cellStyle name="Millares 2 4 2 3" xfId="889"/>
    <cellStyle name="Millares 2 4 2 4" xfId="2004"/>
    <cellStyle name="Millares 2 4 3" xfId="890"/>
    <cellStyle name="Millares 2 4 3 2" xfId="2005"/>
    <cellStyle name="Millares 2 4 4" xfId="891"/>
    <cellStyle name="Millares 2 4 4 2" xfId="2006"/>
    <cellStyle name="Millares 2 4 5" xfId="2007"/>
    <cellStyle name="Millares 2 5" xfId="173"/>
    <cellStyle name="Millares 2 5 2" xfId="174"/>
    <cellStyle name="Millares 2 5 2 2" xfId="892"/>
    <cellStyle name="Millares 2 5 2 3" xfId="893"/>
    <cellStyle name="Millares 2 5 2 4" xfId="2008"/>
    <cellStyle name="Millares 2 5 3" xfId="894"/>
    <cellStyle name="Millares 2 5 4" xfId="895"/>
    <cellStyle name="Millares 2 5 5" xfId="2009"/>
    <cellStyle name="Millares 2 6" xfId="175"/>
    <cellStyle name="Millares 2 6 2" xfId="176"/>
    <cellStyle name="Millares 2 6 2 2" xfId="896"/>
    <cellStyle name="Millares 2 6 2 3" xfId="897"/>
    <cellStyle name="Millares 2 6 2 4" xfId="2010"/>
    <cellStyle name="Millares 2 6 3" xfId="898"/>
    <cellStyle name="Millares 2 6 4" xfId="899"/>
    <cellStyle name="Millares 2 6 5" xfId="2012"/>
    <cellStyle name="Millares 2 7" xfId="177"/>
    <cellStyle name="Millares 2 7 2" xfId="178"/>
    <cellStyle name="Millares 2 7 2 2" xfId="900"/>
    <cellStyle name="Millares 2 7 2 3" xfId="901"/>
    <cellStyle name="Millares 2 7 2 4" xfId="2014"/>
    <cellStyle name="Millares 2 7 3" xfId="902"/>
    <cellStyle name="Millares 2 7 4" xfId="903"/>
    <cellStyle name="Millares 2 7 5" xfId="2015"/>
    <cellStyle name="Millares 2 8" xfId="179"/>
    <cellStyle name="Millares 2 8 2" xfId="180"/>
    <cellStyle name="Millares 2 8 2 2" xfId="904"/>
    <cellStyle name="Millares 2 8 2 3" xfId="905"/>
    <cellStyle name="Millares 2 8 2 4" xfId="2016"/>
    <cellStyle name="Millares 2 8 3" xfId="906"/>
    <cellStyle name="Millares 2 8 4" xfId="907"/>
    <cellStyle name="Millares 2 8 5" xfId="2018"/>
    <cellStyle name="Millares 2 9" xfId="181"/>
    <cellStyle name="Millares 2 9 2" xfId="182"/>
    <cellStyle name="Millares 2 9 2 2" xfId="908"/>
    <cellStyle name="Millares 2 9 2 3" xfId="909"/>
    <cellStyle name="Millares 2 9 2 4" xfId="2020"/>
    <cellStyle name="Millares 2 9 3" xfId="910"/>
    <cellStyle name="Millares 2 9 4" xfId="911"/>
    <cellStyle name="Millares 2 9 5" xfId="2021"/>
    <cellStyle name="Millares 20" xfId="183"/>
    <cellStyle name="Millares 21" xfId="184"/>
    <cellStyle name="Millares 22" xfId="185"/>
    <cellStyle name="Millares 23" xfId="186"/>
    <cellStyle name="Millares 24" xfId="187"/>
    <cellStyle name="Millares 25" xfId="188"/>
    <cellStyle name="Millares 26" xfId="189"/>
    <cellStyle name="Millares 27" xfId="190"/>
    <cellStyle name="Millares 28" xfId="191"/>
    <cellStyle name="Millares 29" xfId="192"/>
    <cellStyle name="Millares 3" xfId="193"/>
    <cellStyle name="Millares 3 10" xfId="2790"/>
    <cellStyle name="Millares 3 10 2" xfId="3193"/>
    <cellStyle name="Millares 3 11" xfId="2865"/>
    <cellStyle name="Millares 3 12" xfId="3531"/>
    <cellStyle name="Millares 3 2" xfId="194"/>
    <cellStyle name="Millares 3 2 2" xfId="2022"/>
    <cellStyle name="Millares 3 2 3" xfId="2023"/>
    <cellStyle name="Millares 3 3" xfId="195"/>
    <cellStyle name="Millares 3 3 2" xfId="913"/>
    <cellStyle name="Millares 3 3 2 2" xfId="2024"/>
    <cellStyle name="Millares 3 3 3" xfId="914"/>
    <cellStyle name="Millares 3 3 3 2" xfId="2025"/>
    <cellStyle name="Millares 3 3 4" xfId="2026"/>
    <cellStyle name="Millares 3 4" xfId="196"/>
    <cellStyle name="Millares 3 4 2" xfId="916"/>
    <cellStyle name="Millares 3 4 2 2" xfId="1447"/>
    <cellStyle name="Millares 3 4 2 2 2" xfId="2029"/>
    <cellStyle name="Millares 3 4 2 3" xfId="2030"/>
    <cellStyle name="Millares 3 4 2 4" xfId="2028"/>
    <cellStyle name="Millares 3 4 3" xfId="917"/>
    <cellStyle name="Millares 3 4 3 2" xfId="1448"/>
    <cellStyle name="Millares 3 4 3 2 2" xfId="2032"/>
    <cellStyle name="Millares 3 4 3 3" xfId="2031"/>
    <cellStyle name="Millares 3 4 4" xfId="915"/>
    <cellStyle name="Millares 3 4 4 2" xfId="2033"/>
    <cellStyle name="Millares 3 4 5" xfId="1446"/>
    <cellStyle name="Millares 3 4 5 2" xfId="2034"/>
    <cellStyle name="Millares 3 4 6" xfId="2791"/>
    <cellStyle name="Millares 3 4 6 2" xfId="3194"/>
    <cellStyle name="Millares 3 4 7" xfId="2027"/>
    <cellStyle name="Millares 3 4 8" xfId="2866"/>
    <cellStyle name="Millares 3 5" xfId="783"/>
    <cellStyle name="Millares 3 5 2" xfId="918"/>
    <cellStyle name="Millares 3 5 2 2" xfId="2036"/>
    <cellStyle name="Millares 3 5 3" xfId="919"/>
    <cellStyle name="Millares 3 5 3 2" xfId="2037"/>
    <cellStyle name="Millares 3 5 4" xfId="2038"/>
    <cellStyle name="Millares 3 5 5" xfId="2815"/>
    <cellStyle name="Millares 3 5 6" xfId="2035"/>
    <cellStyle name="Millares 3 6" xfId="818"/>
    <cellStyle name="Millares 3 6 2" xfId="920"/>
    <cellStyle name="Millares 3 6 2 2" xfId="2040"/>
    <cellStyle name="Millares 3 6 3" xfId="1449"/>
    <cellStyle name="Millares 3 6 3 2" xfId="2041"/>
    <cellStyle name="Millares 3 6 4" xfId="2039"/>
    <cellStyle name="Millares 3 7" xfId="921"/>
    <cellStyle name="Millares 3 7 2" xfId="1450"/>
    <cellStyle name="Millares 3 7 2 2" xfId="2043"/>
    <cellStyle name="Millares 3 7 3" xfId="2044"/>
    <cellStyle name="Millares 3 7 4" xfId="2042"/>
    <cellStyle name="Millares 3 8" xfId="912"/>
    <cellStyle name="Millares 3 8 2" xfId="2045"/>
    <cellStyle name="Millares 3 9" xfId="1445"/>
    <cellStyle name="Millares 3 9 2" xfId="2046"/>
    <cellStyle name="Millares 30" xfId="197"/>
    <cellStyle name="Millares 31" xfId="198"/>
    <cellStyle name="Millares 32" xfId="199"/>
    <cellStyle name="Millares 33" xfId="200"/>
    <cellStyle name="Millares 34" xfId="201"/>
    <cellStyle name="Millares 35" xfId="202"/>
    <cellStyle name="Millares 36" xfId="203"/>
    <cellStyle name="Millares 36 2" xfId="922"/>
    <cellStyle name="Millares 36 3" xfId="923"/>
    <cellStyle name="Millares 37" xfId="204"/>
    <cellStyle name="Millares 37 2" xfId="924"/>
    <cellStyle name="Millares 37 3" xfId="925"/>
    <cellStyle name="Millares 38" xfId="205"/>
    <cellStyle name="Millares 38 2" xfId="926"/>
    <cellStyle name="Millares 38 3" xfId="927"/>
    <cellStyle name="Millares 39" xfId="206"/>
    <cellStyle name="Millares 39 2" xfId="207"/>
    <cellStyle name="Millares 39 2 2" xfId="930"/>
    <cellStyle name="Millares 39 2 2 2" xfId="1453"/>
    <cellStyle name="Millares 39 2 2 2 2" xfId="2050"/>
    <cellStyle name="Millares 39 2 2 3" xfId="2049"/>
    <cellStyle name="Millares 39 2 3" xfId="931"/>
    <cellStyle name="Millares 39 2 3 2" xfId="1454"/>
    <cellStyle name="Millares 39 2 3 3" xfId="2051"/>
    <cellStyle name="Millares 39 2 4" xfId="929"/>
    <cellStyle name="Millares 39 2 4 2" xfId="2052"/>
    <cellStyle name="Millares 39 2 5" xfId="1452"/>
    <cellStyle name="Millares 39 2 5 2" xfId="2053"/>
    <cellStyle name="Millares 39 2 6" xfId="2793"/>
    <cellStyle name="Millares 39 2 6 2" xfId="3195"/>
    <cellStyle name="Millares 39 2 7" xfId="2048"/>
    <cellStyle name="Millares 39 2 8" xfId="2868"/>
    <cellStyle name="Millares 39 3" xfId="932"/>
    <cellStyle name="Millares 39 3 2" xfId="1455"/>
    <cellStyle name="Millares 39 3 2 2" xfId="2055"/>
    <cellStyle name="Millares 39 3 3" xfId="2054"/>
    <cellStyle name="Millares 39 4" xfId="933"/>
    <cellStyle name="Millares 39 4 2" xfId="1456"/>
    <cellStyle name="Millares 39 4 3" xfId="2056"/>
    <cellStyle name="Millares 39 5" xfId="928"/>
    <cellStyle name="Millares 39 5 2" xfId="2057"/>
    <cellStyle name="Millares 39 6" xfId="1451"/>
    <cellStyle name="Millares 39 6 2" xfId="2058"/>
    <cellStyle name="Millares 39 7" xfId="2792"/>
    <cellStyle name="Millares 39 7 2" xfId="3196"/>
    <cellStyle name="Millares 39 8" xfId="2047"/>
    <cellStyle name="Millares 39 9" xfId="2867"/>
    <cellStyle name="Millares 4" xfId="208"/>
    <cellStyle name="Millares 4 10" xfId="2794"/>
    <cellStyle name="Millares 4 10 2" xfId="3197"/>
    <cellStyle name="Millares 4 11" xfId="2059"/>
    <cellStyle name="Millares 4 12" xfId="2869"/>
    <cellStyle name="Millares 4 2" xfId="209"/>
    <cellStyle name="Millares 4 2 2" xfId="935"/>
    <cellStyle name="Millares 4 2 2 2" xfId="2061"/>
    <cellStyle name="Millares 4 2 2 3" xfId="2060"/>
    <cellStyle name="Millares 4 2 3" xfId="936"/>
    <cellStyle name="Millares 4 2 3 2" xfId="2062"/>
    <cellStyle name="Millares 4 2 4" xfId="2063"/>
    <cellStyle name="Millares 4 2 5" xfId="2064"/>
    <cellStyle name="Millares 4 3" xfId="210"/>
    <cellStyle name="Millares 4 3 2" xfId="211"/>
    <cellStyle name="Millares 4 3 2 2" xfId="939"/>
    <cellStyle name="Millares 4 3 2 2 2" xfId="1460"/>
    <cellStyle name="Millares 4 3 2 2 2 2" xfId="2068"/>
    <cellStyle name="Millares 4 3 2 2 3" xfId="2067"/>
    <cellStyle name="Millares 4 3 2 3" xfId="940"/>
    <cellStyle name="Millares 4 3 2 3 2" xfId="1461"/>
    <cellStyle name="Millares 4 3 2 3 3" xfId="2069"/>
    <cellStyle name="Millares 4 3 2 4" xfId="938"/>
    <cellStyle name="Millares 4 3 2 4 2" xfId="2070"/>
    <cellStyle name="Millares 4 3 2 5" xfId="1459"/>
    <cellStyle name="Millares 4 3 2 5 2" xfId="2071"/>
    <cellStyle name="Millares 4 3 2 6" xfId="2796"/>
    <cellStyle name="Millares 4 3 2 6 2" xfId="3198"/>
    <cellStyle name="Millares 4 3 2 7" xfId="2066"/>
    <cellStyle name="Millares 4 3 2 8" xfId="2871"/>
    <cellStyle name="Millares 4 3 3" xfId="941"/>
    <cellStyle name="Millares 4 3 3 2" xfId="1462"/>
    <cellStyle name="Millares 4 3 3 2 2" xfId="2073"/>
    <cellStyle name="Millares 4 3 3 3" xfId="2072"/>
    <cellStyle name="Millares 4 3 4" xfId="942"/>
    <cellStyle name="Millares 4 3 4 2" xfId="1463"/>
    <cellStyle name="Millares 4 3 4 3" xfId="2074"/>
    <cellStyle name="Millares 4 3 5" xfId="937"/>
    <cellStyle name="Millares 4 3 5 2" xfId="2075"/>
    <cellStyle name="Millares 4 3 6" xfId="1458"/>
    <cellStyle name="Millares 4 3 6 2" xfId="2076"/>
    <cellStyle name="Millares 4 3 7" xfId="2795"/>
    <cellStyle name="Millares 4 3 7 2" xfId="3199"/>
    <cellStyle name="Millares 4 3 8" xfId="2065"/>
    <cellStyle name="Millares 4 3 9" xfId="2870"/>
    <cellStyle name="Millares 4 4" xfId="212"/>
    <cellStyle name="Millares 4 4 2" xfId="944"/>
    <cellStyle name="Millares 4 4 2 2" xfId="1465"/>
    <cellStyle name="Millares 4 4 2 2 2" xfId="2079"/>
    <cellStyle name="Millares 4 4 2 3" xfId="2078"/>
    <cellStyle name="Millares 4 4 3" xfId="945"/>
    <cellStyle name="Millares 4 4 3 2" xfId="1466"/>
    <cellStyle name="Millares 4 4 3 3" xfId="2080"/>
    <cellStyle name="Millares 4 4 4" xfId="943"/>
    <cellStyle name="Millares 4 4 4 2" xfId="2081"/>
    <cellStyle name="Millares 4 4 5" xfId="1464"/>
    <cellStyle name="Millares 4 4 5 2" xfId="2082"/>
    <cellStyle name="Millares 4 4 6" xfId="2797"/>
    <cellStyle name="Millares 4 4 6 2" xfId="3200"/>
    <cellStyle name="Millares 4 4 7" xfId="2077"/>
    <cellStyle name="Millares 4 4 8" xfId="2872"/>
    <cellStyle name="Millares 4 5" xfId="784"/>
    <cellStyle name="Millares 4 5 2" xfId="946"/>
    <cellStyle name="Millares 4 5 2 2" xfId="2084"/>
    <cellStyle name="Millares 4 5 3" xfId="947"/>
    <cellStyle name="Millares 4 5 3 2" xfId="2085"/>
    <cellStyle name="Millares 4 5 4" xfId="2086"/>
    <cellStyle name="Millares 4 5 5" xfId="2816"/>
    <cellStyle name="Millares 4 5 6" xfId="2083"/>
    <cellStyle name="Millares 4 6" xfId="948"/>
    <cellStyle name="Millares 4 6 2" xfId="1467"/>
    <cellStyle name="Millares 4 6 2 2" xfId="2088"/>
    <cellStyle name="Millares 4 6 3" xfId="2089"/>
    <cellStyle name="Millares 4 6 4" xfId="2087"/>
    <cellStyle name="Millares 4 7" xfId="949"/>
    <cellStyle name="Millares 4 7 2" xfId="1468"/>
    <cellStyle name="Millares 4 7 2 2" xfId="2091"/>
    <cellStyle name="Millares 4 7 3" xfId="2090"/>
    <cellStyle name="Millares 4 8" xfId="934"/>
    <cellStyle name="Millares 4 8 2" xfId="2092"/>
    <cellStyle name="Millares 4 9" xfId="1457"/>
    <cellStyle name="Millares 4 9 2" xfId="2093"/>
    <cellStyle name="Millares 40" xfId="213"/>
    <cellStyle name="Millares 40 2" xfId="214"/>
    <cellStyle name="Millares 40 2 2" xfId="952"/>
    <cellStyle name="Millares 40 2 2 2" xfId="1471"/>
    <cellStyle name="Millares 40 2 2 2 2" xfId="2097"/>
    <cellStyle name="Millares 40 2 2 3" xfId="2096"/>
    <cellStyle name="Millares 40 2 3" xfId="953"/>
    <cellStyle name="Millares 40 2 3 2" xfId="1472"/>
    <cellStyle name="Millares 40 2 3 3" xfId="2098"/>
    <cellStyle name="Millares 40 2 4" xfId="951"/>
    <cellStyle name="Millares 40 2 4 2" xfId="2099"/>
    <cellStyle name="Millares 40 2 5" xfId="1470"/>
    <cellStyle name="Millares 40 2 5 2" xfId="2100"/>
    <cellStyle name="Millares 40 2 6" xfId="2799"/>
    <cellStyle name="Millares 40 2 6 2" xfId="3201"/>
    <cellStyle name="Millares 40 2 7" xfId="2095"/>
    <cellStyle name="Millares 40 2 8" xfId="2874"/>
    <cellStyle name="Millares 40 3" xfId="954"/>
    <cellStyle name="Millares 40 3 2" xfId="1473"/>
    <cellStyle name="Millares 40 3 2 2" xfId="2102"/>
    <cellStyle name="Millares 40 3 3" xfId="2101"/>
    <cellStyle name="Millares 40 4" xfId="955"/>
    <cellStyle name="Millares 40 4 2" xfId="1474"/>
    <cellStyle name="Millares 40 4 3" xfId="2103"/>
    <cellStyle name="Millares 40 5" xfId="950"/>
    <cellStyle name="Millares 40 5 2" xfId="2104"/>
    <cellStyle name="Millares 40 6" xfId="1469"/>
    <cellStyle name="Millares 40 6 2" xfId="2105"/>
    <cellStyle name="Millares 40 7" xfId="2798"/>
    <cellStyle name="Millares 40 7 2" xfId="3202"/>
    <cellStyle name="Millares 40 8" xfId="2094"/>
    <cellStyle name="Millares 40 9" xfId="2873"/>
    <cellStyle name="Millares 41" xfId="215"/>
    <cellStyle name="Millares 41 2" xfId="957"/>
    <cellStyle name="Millares 41 2 2" xfId="1476"/>
    <cellStyle name="Millares 41 2 2 2" xfId="2108"/>
    <cellStyle name="Millares 41 2 3" xfId="2107"/>
    <cellStyle name="Millares 41 3" xfId="958"/>
    <cellStyle name="Millares 41 3 2" xfId="1477"/>
    <cellStyle name="Millares 41 3 3" xfId="2109"/>
    <cellStyle name="Millares 41 4" xfId="956"/>
    <cellStyle name="Millares 41 4 2" xfId="2110"/>
    <cellStyle name="Millares 41 5" xfId="1475"/>
    <cellStyle name="Millares 41 5 2" xfId="2111"/>
    <cellStyle name="Millares 41 6" xfId="2800"/>
    <cellStyle name="Millares 41 6 2" xfId="3203"/>
    <cellStyle name="Millares 41 7" xfId="2106"/>
    <cellStyle name="Millares 41 8" xfId="2875"/>
    <cellStyle name="Millares 42" xfId="785"/>
    <cellStyle name="Millares 42 2" xfId="959"/>
    <cellStyle name="Millares 42 2 2" xfId="960"/>
    <cellStyle name="Millares 42 3" xfId="961"/>
    <cellStyle name="Millares 42 4" xfId="962"/>
    <cellStyle name="Millares 43" xfId="91"/>
    <cellStyle name="Millares 43 2" xfId="964"/>
    <cellStyle name="Millares 43 2 2" xfId="1479"/>
    <cellStyle name="Millares 43 2 3" xfId="2113"/>
    <cellStyle name="Millares 43 3" xfId="963"/>
    <cellStyle name="Millares 43 3 2" xfId="2114"/>
    <cellStyle name="Millares 43 4" xfId="1478"/>
    <cellStyle name="Millares 43 5" xfId="2112"/>
    <cellStyle name="Millares 43 6" xfId="817"/>
    <cellStyle name="Millares 44" xfId="965"/>
    <cellStyle name="Millares 44 2" xfId="1480"/>
    <cellStyle name="Millares 44 2 2" xfId="2116"/>
    <cellStyle name="Millares 44 3" xfId="2115"/>
    <cellStyle name="Millares 45" xfId="845"/>
    <cellStyle name="Millares 45 2" xfId="2118"/>
    <cellStyle name="Millares 45 3" xfId="2117"/>
    <cellStyle name="Millares 46" xfId="1444"/>
    <cellStyle name="Millares 46 2" xfId="2120"/>
    <cellStyle name="Millares 46 3" xfId="2119"/>
    <cellStyle name="Millares 47" xfId="2121"/>
    <cellStyle name="Millares 47 2" xfId="2122"/>
    <cellStyle name="Millares 48" xfId="2123"/>
    <cellStyle name="Millares 49" xfId="2124"/>
    <cellStyle name="Millares 5" xfId="216"/>
    <cellStyle name="Millares 5 2" xfId="217"/>
    <cellStyle name="Millares 5 2 2" xfId="966"/>
    <cellStyle name="Millares 5 2 2 2" xfId="2126"/>
    <cellStyle name="Millares 5 2 2 3" xfId="2125"/>
    <cellStyle name="Millares 5 2 3" xfId="967"/>
    <cellStyle name="Millares 5 2 3 2" xfId="2127"/>
    <cellStyle name="Millares 5 2 4" xfId="2128"/>
    <cellStyle name="Millares 5 2 5" xfId="2129"/>
    <cellStyle name="Millares 5 3" xfId="218"/>
    <cellStyle name="Millares 5 3 2" xfId="968"/>
    <cellStyle name="Millares 5 3 3" xfId="969"/>
    <cellStyle name="Millares 5 3 4" xfId="2130"/>
    <cellStyle name="Millares 5 4" xfId="786"/>
    <cellStyle name="Millares 5 4 2" xfId="970"/>
    <cellStyle name="Millares 5 4 2 2" xfId="2132"/>
    <cellStyle name="Millares 5 4 3" xfId="971"/>
    <cellStyle name="Millares 5 4 3 2" xfId="2133"/>
    <cellStyle name="Millares 5 4 4" xfId="2134"/>
    <cellStyle name="Millares 5 4 5" xfId="2817"/>
    <cellStyle name="Millares 5 4 6" xfId="2131"/>
    <cellStyle name="Millares 5 5" xfId="972"/>
    <cellStyle name="Millares 5 5 2" xfId="2135"/>
    <cellStyle name="Millares 5 6" xfId="973"/>
    <cellStyle name="Millares 5 6 2" xfId="2137"/>
    <cellStyle name="Millares 5 6 3" xfId="2136"/>
    <cellStyle name="Millares 5 7" xfId="2138"/>
    <cellStyle name="Millares 5 8" xfId="2139"/>
    <cellStyle name="Millares 50" xfId="2850"/>
    <cellStyle name="Millares 51" xfId="2855"/>
    <cellStyle name="Millares 52" xfId="2858"/>
    <cellStyle name="Millares 6" xfId="219"/>
    <cellStyle name="Millares 6 2" xfId="220"/>
    <cellStyle name="Millares 6 2 2" xfId="787"/>
    <cellStyle name="Millares 6 2 2 2" xfId="975"/>
    <cellStyle name="Millares 6 2 2 2 2" xfId="1482"/>
    <cellStyle name="Millares 6 2 2 2 3" xfId="2141"/>
    <cellStyle name="Millares 6 2 2 3" xfId="976"/>
    <cellStyle name="Millares 6 2 2 3 2" xfId="1483"/>
    <cellStyle name="Millares 6 2 2 3 3" xfId="2142"/>
    <cellStyle name="Millares 6 2 2 4" xfId="974"/>
    <cellStyle name="Millares 6 2 2 4 2" xfId="2818"/>
    <cellStyle name="Millares 6 2 2 4 3" xfId="3204"/>
    <cellStyle name="Millares 6 2 2 5" xfId="1481"/>
    <cellStyle name="Millares 6 2 2 5 2" xfId="2140"/>
    <cellStyle name="Millares 6 2 2 6" xfId="3188"/>
    <cellStyle name="Millares 6 2 3" xfId="977"/>
    <cellStyle name="Millares 6 2 4" xfId="978"/>
    <cellStyle name="Millares 6 3" xfId="788"/>
    <cellStyle name="Millares 6 3 2" xfId="980"/>
    <cellStyle name="Millares 6 3 2 2" xfId="1485"/>
    <cellStyle name="Millares 6 3 2 3" xfId="2144"/>
    <cellStyle name="Millares 6 3 3" xfId="981"/>
    <cellStyle name="Millares 6 3 3 2" xfId="1486"/>
    <cellStyle name="Millares 6 3 3 3" xfId="2145"/>
    <cellStyle name="Millares 6 3 4" xfId="979"/>
    <cellStyle name="Millares 6 3 4 2" xfId="2819"/>
    <cellStyle name="Millares 6 3 4 3" xfId="3205"/>
    <cellStyle name="Millares 6 3 5" xfId="1484"/>
    <cellStyle name="Millares 6 3 5 2" xfId="2143"/>
    <cellStyle name="Millares 6 3 6" xfId="3189"/>
    <cellStyle name="Millares 6 4" xfId="982"/>
    <cellStyle name="Millares 6 5" xfId="983"/>
    <cellStyle name="Millares 7" xfId="221"/>
    <cellStyle name="Millares 7 2" xfId="789"/>
    <cellStyle name="Millares 7 2 2" xfId="985"/>
    <cellStyle name="Millares 7 2 2 2" xfId="1488"/>
    <cellStyle name="Millares 7 2 2 3" xfId="2147"/>
    <cellStyle name="Millares 7 2 3" xfId="986"/>
    <cellStyle name="Millares 7 2 3 2" xfId="1489"/>
    <cellStyle name="Millares 7 2 3 3" xfId="2148"/>
    <cellStyle name="Millares 7 2 4" xfId="984"/>
    <cellStyle name="Millares 7 2 4 2" xfId="2149"/>
    <cellStyle name="Millares 7 2 5" xfId="1487"/>
    <cellStyle name="Millares 7 2 5 2" xfId="3206"/>
    <cellStyle name="Millares 7 2 6" xfId="2146"/>
    <cellStyle name="Millares 7 2 7" xfId="3190"/>
    <cellStyle name="Millares 7 3" xfId="987"/>
    <cellStyle name="Millares 7 3 2" xfId="2150"/>
    <cellStyle name="Millares 7 4" xfId="988"/>
    <cellStyle name="Millares 7 5" xfId="2151"/>
    <cellStyle name="Millares 7 6" xfId="2152"/>
    <cellStyle name="Millares 8" xfId="222"/>
    <cellStyle name="Millares 8 2" xfId="223"/>
    <cellStyle name="Millares 8 2 2" xfId="989"/>
    <cellStyle name="Millares 8 2 2 2" xfId="2153"/>
    <cellStyle name="Millares 8 2 3" xfId="990"/>
    <cellStyle name="Millares 8 3" xfId="790"/>
    <cellStyle name="Millares 8 3 2" xfId="992"/>
    <cellStyle name="Millares 8 3 2 2" xfId="1491"/>
    <cellStyle name="Millares 8 3 2 3" xfId="2155"/>
    <cellStyle name="Millares 8 3 3" xfId="993"/>
    <cellStyle name="Millares 8 3 3 2" xfId="1492"/>
    <cellStyle name="Millares 8 3 3 3" xfId="2156"/>
    <cellStyle name="Millares 8 3 4" xfId="991"/>
    <cellStyle name="Millares 8 3 4 2" xfId="2157"/>
    <cellStyle name="Millares 8 3 5" xfId="1490"/>
    <cellStyle name="Millares 8 3 5 2" xfId="3207"/>
    <cellStyle name="Millares 8 3 6" xfId="2154"/>
    <cellStyle name="Millares 8 3 7" xfId="3191"/>
    <cellStyle name="Millares 8 4" xfId="994"/>
    <cellStyle name="Millares 8 4 2" xfId="2158"/>
    <cellStyle name="Millares 8 5" xfId="995"/>
    <cellStyle name="Millares 8 5 2" xfId="2159"/>
    <cellStyle name="Millares 8 6" xfId="2160"/>
    <cellStyle name="Millares 9" xfId="224"/>
    <cellStyle name="Millares 9 2" xfId="225"/>
    <cellStyle name="Millares 9 2 2" xfId="996"/>
    <cellStyle name="Millares 9 2 2 2" xfId="2161"/>
    <cellStyle name="Millares 9 2 3" xfId="997"/>
    <cellStyle name="Millares 9 3" xfId="998"/>
    <cellStyle name="Millares 9 3 2" xfId="2163"/>
    <cellStyle name="Millares 9 3 3" xfId="2162"/>
    <cellStyle name="Millares 9 4" xfId="999"/>
    <cellStyle name="Millares 9 4 2" xfId="2164"/>
    <cellStyle name="Millares 9 5" xfId="2165"/>
    <cellStyle name="Millares 9 6" xfId="2166"/>
    <cellStyle name="Moneda 2" xfId="226"/>
    <cellStyle name="Moneda 2 2" xfId="791"/>
    <cellStyle name="Moneda 2 2 2" xfId="1000"/>
    <cellStyle name="Moneda 2 2 2 2" xfId="2169"/>
    <cellStyle name="Moneda 2 2 2 3" xfId="2168"/>
    <cellStyle name="Moneda 2 2 3" xfId="1001"/>
    <cellStyle name="Moneda 2 2 3 2" xfId="2170"/>
    <cellStyle name="Moneda 2 2 4" xfId="2820"/>
    <cellStyle name="Moneda 2 2 5" xfId="2167"/>
    <cellStyle name="Moneda 2 3" xfId="1002"/>
    <cellStyle name="Moneda 2 4" xfId="1003"/>
    <cellStyle name="Moneda 2 5" xfId="3543"/>
    <cellStyle name="Moneda 2 6" xfId="3530"/>
    <cellStyle name="Moneda 3" xfId="227"/>
    <cellStyle name="Moneda 3 10" xfId="2801"/>
    <cellStyle name="Moneda 3 10 2" xfId="3208"/>
    <cellStyle name="Moneda 3 11" xfId="2171"/>
    <cellStyle name="Moneda 3 12" xfId="2876"/>
    <cellStyle name="Moneda 3 13" xfId="3538"/>
    <cellStyle name="Moneda 3 2" xfId="228"/>
    <cellStyle name="Moneda 3 2 2" xfId="1005"/>
    <cellStyle name="Moneda 3 2 3" xfId="1006"/>
    <cellStyle name="Moneda 3 3" xfId="229"/>
    <cellStyle name="Moneda 3 3 2" xfId="1008"/>
    <cellStyle name="Moneda 3 3 2 2" xfId="1495"/>
    <cellStyle name="Moneda 3 3 2 2 2" xfId="2174"/>
    <cellStyle name="Moneda 3 3 2 3" xfId="2175"/>
    <cellStyle name="Moneda 3 3 2 4" xfId="2173"/>
    <cellStyle name="Moneda 3 3 3" xfId="1009"/>
    <cellStyle name="Moneda 3 3 3 2" xfId="1496"/>
    <cellStyle name="Moneda 3 3 3 2 2" xfId="2177"/>
    <cellStyle name="Moneda 3 3 3 3" xfId="2176"/>
    <cellStyle name="Moneda 3 3 4" xfId="1007"/>
    <cellStyle name="Moneda 3 3 4 2" xfId="2178"/>
    <cellStyle name="Moneda 3 3 5" xfId="1494"/>
    <cellStyle name="Moneda 3 3 5 2" xfId="2179"/>
    <cellStyle name="Moneda 3 3 6" xfId="2802"/>
    <cellStyle name="Moneda 3 3 6 2" xfId="3209"/>
    <cellStyle name="Moneda 3 3 7" xfId="2172"/>
    <cellStyle name="Moneda 3 3 8" xfId="2877"/>
    <cellStyle name="Moneda 3 4" xfId="1010"/>
    <cellStyle name="Moneda 3 4 2" xfId="1497"/>
    <cellStyle name="Moneda 3 4 2 2" xfId="2181"/>
    <cellStyle name="Moneda 3 4 3" xfId="2182"/>
    <cellStyle name="Moneda 3 4 4" xfId="2180"/>
    <cellStyle name="Moneda 3 5" xfId="1011"/>
    <cellStyle name="Moneda 3 5 2" xfId="1498"/>
    <cellStyle name="Moneda 3 5 2 2" xfId="2185"/>
    <cellStyle name="Moneda 3 5 2 3" xfId="2184"/>
    <cellStyle name="Moneda 3 5 3" xfId="2186"/>
    <cellStyle name="Moneda 3 5 3 2" xfId="2187"/>
    <cellStyle name="Moneda 3 5 4" xfId="2188"/>
    <cellStyle name="Moneda 3 5 4 2" xfId="2189"/>
    <cellStyle name="Moneda 3 5 5" xfId="2190"/>
    <cellStyle name="Moneda 3 5 5 2" xfId="2191"/>
    <cellStyle name="Moneda 3 5 6" xfId="2192"/>
    <cellStyle name="Moneda 3 5 7" xfId="2193"/>
    <cellStyle name="Moneda 3 5 8" xfId="2183"/>
    <cellStyle name="Moneda 3 6" xfId="1004"/>
    <cellStyle name="Moneda 3 6 2" xfId="2195"/>
    <cellStyle name="Moneda 3 6 3" xfId="2194"/>
    <cellStyle name="Moneda 3 7" xfId="1493"/>
    <cellStyle name="Moneda 3 7 2" xfId="2197"/>
    <cellStyle name="Moneda 3 7 3" xfId="2196"/>
    <cellStyle name="Moneda 3 8" xfId="2198"/>
    <cellStyle name="Moneda 3 9" xfId="2199"/>
    <cellStyle name="Moneda 4" xfId="230"/>
    <cellStyle name="Moneda 4 2" xfId="1013"/>
    <cellStyle name="Moneda 4 2 2" xfId="1500"/>
    <cellStyle name="Moneda 4 2 2 2" xfId="2202"/>
    <cellStyle name="Moneda 4 2 3" xfId="2201"/>
    <cellStyle name="Moneda 4 3" xfId="1014"/>
    <cellStyle name="Moneda 4 3 2" xfId="1501"/>
    <cellStyle name="Moneda 4 3 3" xfId="2203"/>
    <cellStyle name="Moneda 4 4" xfId="1012"/>
    <cellStyle name="Moneda 4 4 2" xfId="2204"/>
    <cellStyle name="Moneda 4 5" xfId="1499"/>
    <cellStyle name="Moneda 4 5 2" xfId="2205"/>
    <cellStyle name="Moneda 4 6" xfId="2803"/>
    <cellStyle name="Moneda 4 6 2" xfId="3210"/>
    <cellStyle name="Moneda 4 7" xfId="2200"/>
    <cellStyle name="Moneda 4 8" xfId="2878"/>
    <cellStyle name="Moneda 4 9" xfId="3539"/>
    <cellStyle name="Moneda 5" xfId="2206"/>
    <cellStyle name="Moneda 5 2" xfId="2207"/>
    <cellStyle name="Moneda 5 3" xfId="3540"/>
    <cellStyle name="Moneda 6" xfId="2208"/>
    <cellStyle name="Moneda 6 2" xfId="2209"/>
    <cellStyle name="Moneda 6 3" xfId="3527"/>
    <cellStyle name="Moneda 7" xfId="2210"/>
    <cellStyle name="Moneda 7 2" xfId="2211"/>
    <cellStyle name="Moneda 8" xfId="2212"/>
    <cellStyle name="Moneda 8 2" xfId="3535"/>
    <cellStyle name="Neutral" xfId="57" builtinId="28" customBuiltin="1"/>
    <cellStyle name="Neutral 2" xfId="231"/>
    <cellStyle name="Neutral 3" xfId="2213"/>
    <cellStyle name="Neutral 3 2" xfId="2214"/>
    <cellStyle name="Neutral 4" xfId="1824"/>
    <cellStyle name="Normal" xfId="0" builtinId="0"/>
    <cellStyle name="Normal 10" xfId="232"/>
    <cellStyle name="Normal 10 2" xfId="233"/>
    <cellStyle name="Normal 10 2 2" xfId="234"/>
    <cellStyle name="Normal 10 2 3" xfId="792"/>
    <cellStyle name="Normal 10 2 3 2" xfId="2215"/>
    <cellStyle name="Normal 10 2 3 2 2" xfId="3211"/>
    <cellStyle name="Normal 10 2 3 3" xfId="2216"/>
    <cellStyle name="Normal 10 2 4" xfId="1015"/>
    <cellStyle name="Normal 10 2 5" xfId="1502"/>
    <cellStyle name="Normal 10 2 6" xfId="2879"/>
    <cellStyle name="Normal 10 3" xfId="235"/>
    <cellStyle name="Normal 10 3 2" xfId="236"/>
    <cellStyle name="Normal 10 3 2 2" xfId="1017"/>
    <cellStyle name="Normal 10 3 2 2 2" xfId="2217"/>
    <cellStyle name="Normal 10 3 2 2 3" xfId="3212"/>
    <cellStyle name="Normal 10 3 2 3" xfId="1504"/>
    <cellStyle name="Normal 10 3 2 4" xfId="2881"/>
    <cellStyle name="Normal 10 3 3" xfId="1016"/>
    <cellStyle name="Normal 10 3 3 2" xfId="2218"/>
    <cellStyle name="Normal 10 3 3 3" xfId="3213"/>
    <cellStyle name="Normal 10 3 4" xfId="1503"/>
    <cellStyle name="Normal 10 3 5" xfId="2880"/>
    <cellStyle name="Normal 10 4" xfId="237"/>
    <cellStyle name="Normal 10 4 2" xfId="1018"/>
    <cellStyle name="Normal 10 4 2 2" xfId="2219"/>
    <cellStyle name="Normal 10 4 2 3" xfId="3214"/>
    <cellStyle name="Normal 10 4 3" xfId="1505"/>
    <cellStyle name="Normal 10 4 4" xfId="2882"/>
    <cellStyle name="Normal 10 5" xfId="238"/>
    <cellStyle name="Normal 10 5 2" xfId="1019"/>
    <cellStyle name="Normal 10 5 2 2" xfId="2220"/>
    <cellStyle name="Normal 10 5 2 3" xfId="3215"/>
    <cellStyle name="Normal 10 5 3" xfId="1506"/>
    <cellStyle name="Normal 10 5 4" xfId="2883"/>
    <cellStyle name="Normal 10 6" xfId="793"/>
    <cellStyle name="Normal 10 7" xfId="2221"/>
    <cellStyle name="Normal 10 8" xfId="2222"/>
    <cellStyle name="Normal 10 9" xfId="3534"/>
    <cellStyle name="Normal 100" xfId="239"/>
    <cellStyle name="Normal 100 2" xfId="1020"/>
    <cellStyle name="Normal 100 3" xfId="2223"/>
    <cellStyle name="Normal 101" xfId="240"/>
    <cellStyle name="Normal 101 2" xfId="1021"/>
    <cellStyle name="Normal 101 3" xfId="2224"/>
    <cellStyle name="Normal 102" xfId="241"/>
    <cellStyle name="Normal 102 2" xfId="1022"/>
    <cellStyle name="Normal 102 3" xfId="2225"/>
    <cellStyle name="Normal 103" xfId="242"/>
    <cellStyle name="Normal 103 2" xfId="1023"/>
    <cellStyle name="Normal 103 3" xfId="2226"/>
    <cellStyle name="Normal 104" xfId="243"/>
    <cellStyle name="Normal 104 2" xfId="1024"/>
    <cellStyle name="Normal 104 3" xfId="2227"/>
    <cellStyle name="Normal 105" xfId="244"/>
    <cellStyle name="Normal 105 2" xfId="1025"/>
    <cellStyle name="Normal 105 3" xfId="2228"/>
    <cellStyle name="Normal 106" xfId="245"/>
    <cellStyle name="Normal 106 2" xfId="1026"/>
    <cellStyle name="Normal 106 3" xfId="2229"/>
    <cellStyle name="Normal 107" xfId="246"/>
    <cellStyle name="Normal 107 2" xfId="1027"/>
    <cellStyle name="Normal 107 3" xfId="2230"/>
    <cellStyle name="Normal 108" xfId="247"/>
    <cellStyle name="Normal 108 2" xfId="1028"/>
    <cellStyle name="Normal 108 3" xfId="2231"/>
    <cellStyle name="Normal 109" xfId="248"/>
    <cellStyle name="Normal 109 2" xfId="1029"/>
    <cellStyle name="Normal 109 3" xfId="2232"/>
    <cellStyle name="Normal 11" xfId="249"/>
    <cellStyle name="Normal 11 2" xfId="250"/>
    <cellStyle name="Normal 11 2 2" xfId="251"/>
    <cellStyle name="Normal 11 2 2 2" xfId="1031"/>
    <cellStyle name="Normal 11 2 2 2 2" xfId="2233"/>
    <cellStyle name="Normal 11 2 2 2 3" xfId="3216"/>
    <cellStyle name="Normal 11 2 2 3" xfId="1508"/>
    <cellStyle name="Normal 11 2 2 4" xfId="2885"/>
    <cellStyle name="Normal 11 2 3" xfId="1030"/>
    <cellStyle name="Normal 11 2 3 2" xfId="2234"/>
    <cellStyle name="Normal 11 2 3 3" xfId="3217"/>
    <cellStyle name="Normal 11 2 4" xfId="1507"/>
    <cellStyle name="Normal 11 2 5" xfId="2884"/>
    <cellStyle name="Normal 11 3" xfId="252"/>
    <cellStyle name="Normal 11 3 2" xfId="1032"/>
    <cellStyle name="Normal 11 3 2 2" xfId="2235"/>
    <cellStyle name="Normal 11 3 2 3" xfId="3218"/>
    <cellStyle name="Normal 11 3 3" xfId="1509"/>
    <cellStyle name="Normal 11 3 4" xfId="2886"/>
    <cellStyle name="Normal 11 4" xfId="253"/>
    <cellStyle name="Normal 11 5" xfId="2236"/>
    <cellStyle name="Normal 110" xfId="254"/>
    <cellStyle name="Normal 110 2" xfId="1033"/>
    <cellStyle name="Normal 110 3" xfId="2237"/>
    <cellStyle name="Normal 111" xfId="255"/>
    <cellStyle name="Normal 111 2" xfId="1034"/>
    <cellStyle name="Normal 111 3" xfId="2238"/>
    <cellStyle name="Normal 112" xfId="256"/>
    <cellStyle name="Normal 112 2" xfId="1035"/>
    <cellStyle name="Normal 112 3" xfId="2239"/>
    <cellStyle name="Normal 113" xfId="257"/>
    <cellStyle name="Normal 113 2" xfId="1036"/>
    <cellStyle name="Normal 113 3" xfId="2240"/>
    <cellStyle name="Normal 114" xfId="258"/>
    <cellStyle name="Normal 114 2" xfId="1037"/>
    <cellStyle name="Normal 114 3" xfId="2241"/>
    <cellStyle name="Normal 115" xfId="259"/>
    <cellStyle name="Normal 115 2" xfId="1038"/>
    <cellStyle name="Normal 115 3" xfId="2242"/>
    <cellStyle name="Normal 116" xfId="260"/>
    <cellStyle name="Normal 116 2" xfId="1039"/>
    <cellStyle name="Normal 116 3" xfId="2243"/>
    <cellStyle name="Normal 117" xfId="261"/>
    <cellStyle name="Normal 117 2" xfId="1040"/>
    <cellStyle name="Normal 117 3" xfId="2244"/>
    <cellStyle name="Normal 118" xfId="262"/>
    <cellStyle name="Normal 118 2" xfId="1041"/>
    <cellStyle name="Normal 118 3" xfId="2245"/>
    <cellStyle name="Normal 119" xfId="263"/>
    <cellStyle name="Normal 119 2" xfId="1042"/>
    <cellStyle name="Normal 119 3" xfId="2246"/>
    <cellStyle name="Normal 12" xfId="264"/>
    <cellStyle name="Normal 12 2" xfId="265"/>
    <cellStyle name="Normal 12 2 2" xfId="1043"/>
    <cellStyle name="Normal 12 2 2 2" xfId="2247"/>
    <cellStyle name="Normal 12 2 2 3" xfId="3219"/>
    <cellStyle name="Normal 12 2 3" xfId="1510"/>
    <cellStyle name="Normal 12 2 4" xfId="2887"/>
    <cellStyle name="Normal 12 3" xfId="266"/>
    <cellStyle name="Normal 12 3 2" xfId="1044"/>
    <cellStyle name="Normal 12 3 2 2" xfId="2248"/>
    <cellStyle name="Normal 12 3 2 3" xfId="3220"/>
    <cellStyle name="Normal 12 3 3" xfId="1511"/>
    <cellStyle name="Normal 12 3 4" xfId="2888"/>
    <cellStyle name="Normal 12 4" xfId="794"/>
    <cellStyle name="Normal 12 5" xfId="2249"/>
    <cellStyle name="Normal 120" xfId="267"/>
    <cellStyle name="Normal 120 2" xfId="1045"/>
    <cellStyle name="Normal 120 3" xfId="2250"/>
    <cellStyle name="Normal 121" xfId="268"/>
    <cellStyle name="Normal 121 2" xfId="1046"/>
    <cellStyle name="Normal 121 3" xfId="2251"/>
    <cellStyle name="Normal 122" xfId="269"/>
    <cellStyle name="Normal 122 2" xfId="270"/>
    <cellStyle name="Normal 122 2 2" xfId="271"/>
    <cellStyle name="Normal 122 2 2 2" xfId="1049"/>
    <cellStyle name="Normal 122 2 2 2 2" xfId="2252"/>
    <cellStyle name="Normal 122 2 2 2 3" xfId="3221"/>
    <cellStyle name="Normal 122 2 2 3" xfId="1514"/>
    <cellStyle name="Normal 122 2 2 4" xfId="2891"/>
    <cellStyle name="Normal 122 2 3" xfId="1048"/>
    <cellStyle name="Normal 122 2 3 2" xfId="2253"/>
    <cellStyle name="Normal 122 2 3 3" xfId="3222"/>
    <cellStyle name="Normal 122 2 4" xfId="1513"/>
    <cellStyle name="Normal 122 2 5" xfId="2890"/>
    <cellStyle name="Normal 122 3" xfId="272"/>
    <cellStyle name="Normal 122 3 2" xfId="1050"/>
    <cellStyle name="Normal 122 3 2 2" xfId="2254"/>
    <cellStyle name="Normal 122 3 2 3" xfId="3223"/>
    <cellStyle name="Normal 122 3 3" xfId="1515"/>
    <cellStyle name="Normal 122 3 4" xfId="2892"/>
    <cellStyle name="Normal 122 4" xfId="273"/>
    <cellStyle name="Normal 122 4 2" xfId="1051"/>
    <cellStyle name="Normal 122 4 2 2" xfId="2255"/>
    <cellStyle name="Normal 122 4 2 3" xfId="3224"/>
    <cellStyle name="Normal 122 4 3" xfId="1516"/>
    <cellStyle name="Normal 122 4 4" xfId="2893"/>
    <cellStyle name="Normal 122 5" xfId="1047"/>
    <cellStyle name="Normal 122 5 2" xfId="2256"/>
    <cellStyle name="Normal 122 5 3" xfId="3225"/>
    <cellStyle name="Normal 122 6" xfId="1512"/>
    <cellStyle name="Normal 122 7" xfId="2889"/>
    <cellStyle name="Normal 123" xfId="274"/>
    <cellStyle name="Normal 123 2" xfId="1052"/>
    <cellStyle name="Normal 123 3" xfId="2257"/>
    <cellStyle name="Normal 124" xfId="275"/>
    <cellStyle name="Normal 124 2" xfId="1053"/>
    <cellStyle name="Normal 124 3" xfId="2258"/>
    <cellStyle name="Normal 125" xfId="276"/>
    <cellStyle name="Normal 125 2" xfId="1054"/>
    <cellStyle name="Normal 125 3" xfId="2259"/>
    <cellStyle name="Normal 126" xfId="277"/>
    <cellStyle name="Normal 126 2" xfId="1055"/>
    <cellStyle name="Normal 126 3" xfId="2260"/>
    <cellStyle name="Normal 127" xfId="278"/>
    <cellStyle name="Normal 127 2" xfId="1056"/>
    <cellStyle name="Normal 127 3" xfId="2261"/>
    <cellStyle name="Normal 128" xfId="279"/>
    <cellStyle name="Normal 128 2" xfId="1057"/>
    <cellStyle name="Normal 128 3" xfId="2262"/>
    <cellStyle name="Normal 129" xfId="280"/>
    <cellStyle name="Normal 129 2" xfId="1058"/>
    <cellStyle name="Normal 129 3" xfId="2263"/>
    <cellStyle name="Normal 13" xfId="281"/>
    <cellStyle name="Normal 13 2" xfId="282"/>
    <cellStyle name="Normal 13 2 2" xfId="1059"/>
    <cellStyle name="Normal 13 2 2 2" xfId="2264"/>
    <cellStyle name="Normal 13 2 2 3" xfId="3226"/>
    <cellStyle name="Normal 13 2 3" xfId="1517"/>
    <cellStyle name="Normal 13 2 4" xfId="2894"/>
    <cellStyle name="Normal 13 2 5" xfId="3536"/>
    <cellStyle name="Normal 13 3" xfId="283"/>
    <cellStyle name="Normal 13 4" xfId="2265"/>
    <cellStyle name="Normal 13 5" xfId="3533"/>
    <cellStyle name="Normal 130" xfId="284"/>
    <cellStyle name="Normal 130 2" xfId="1060"/>
    <cellStyle name="Normal 130 3" xfId="2266"/>
    <cellStyle name="Normal 131" xfId="285"/>
    <cellStyle name="Normal 131 2" xfId="1061"/>
    <cellStyle name="Normal 131 3" xfId="2267"/>
    <cellStyle name="Normal 132" xfId="286"/>
    <cellStyle name="Normal 132 2" xfId="1062"/>
    <cellStyle name="Normal 132 3" xfId="2268"/>
    <cellStyle name="Normal 133" xfId="287"/>
    <cellStyle name="Normal 133 2" xfId="1063"/>
    <cellStyle name="Normal 133 3" xfId="2269"/>
    <cellStyle name="Normal 134" xfId="288"/>
    <cellStyle name="Normal 134 2" xfId="1064"/>
    <cellStyle name="Normal 134 3" xfId="2270"/>
    <cellStyle name="Normal 135" xfId="289"/>
    <cellStyle name="Normal 135 2" xfId="1065"/>
    <cellStyle name="Normal 135 3" xfId="2271"/>
    <cellStyle name="Normal 136" xfId="290"/>
    <cellStyle name="Normal 136 2" xfId="1066"/>
    <cellStyle name="Normal 136 3" xfId="2272"/>
    <cellStyle name="Normal 137" xfId="291"/>
    <cellStyle name="Normal 137 2" xfId="292"/>
    <cellStyle name="Normal 137 2 2" xfId="293"/>
    <cellStyle name="Normal 137 2 2 2" xfId="294"/>
    <cellStyle name="Normal 137 2 2 2 2" xfId="1070"/>
    <cellStyle name="Normal 137 2 2 2 2 2" xfId="2273"/>
    <cellStyle name="Normal 137 2 2 2 2 3" xfId="3227"/>
    <cellStyle name="Normal 137 2 2 2 3" xfId="1521"/>
    <cellStyle name="Normal 137 2 2 2 4" xfId="2898"/>
    <cellStyle name="Normal 137 2 2 3" xfId="1069"/>
    <cellStyle name="Normal 137 2 2 3 2" xfId="2274"/>
    <cellStyle name="Normal 137 2 2 3 3" xfId="3228"/>
    <cellStyle name="Normal 137 2 2 4" xfId="1520"/>
    <cellStyle name="Normal 137 2 2 5" xfId="2897"/>
    <cellStyle name="Normal 137 2 3" xfId="295"/>
    <cellStyle name="Normal 137 2 3 2" xfId="1071"/>
    <cellStyle name="Normal 137 2 3 2 2" xfId="2275"/>
    <cellStyle name="Normal 137 2 3 2 3" xfId="3229"/>
    <cellStyle name="Normal 137 2 3 3" xfId="1522"/>
    <cellStyle name="Normal 137 2 3 4" xfId="2899"/>
    <cellStyle name="Normal 137 2 4" xfId="296"/>
    <cellStyle name="Normal 137 2 4 2" xfId="1072"/>
    <cellStyle name="Normal 137 2 4 2 2" xfId="2276"/>
    <cellStyle name="Normal 137 2 4 2 3" xfId="3230"/>
    <cellStyle name="Normal 137 2 4 3" xfId="1523"/>
    <cellStyle name="Normal 137 2 4 4" xfId="2900"/>
    <cellStyle name="Normal 137 2 5" xfId="1068"/>
    <cellStyle name="Normal 137 2 5 2" xfId="2277"/>
    <cellStyle name="Normal 137 2 5 3" xfId="3231"/>
    <cellStyle name="Normal 137 2 6" xfId="1519"/>
    <cellStyle name="Normal 137 2 7" xfId="2896"/>
    <cellStyle name="Normal 137 3" xfId="297"/>
    <cellStyle name="Normal 137 3 2" xfId="298"/>
    <cellStyle name="Normal 137 3 2 2" xfId="1074"/>
    <cellStyle name="Normal 137 3 2 2 2" xfId="2278"/>
    <cellStyle name="Normal 137 3 2 2 3" xfId="3232"/>
    <cellStyle name="Normal 137 3 2 3" xfId="1525"/>
    <cellStyle name="Normal 137 3 2 4" xfId="2902"/>
    <cellStyle name="Normal 137 3 3" xfId="1073"/>
    <cellStyle name="Normal 137 3 3 2" xfId="2279"/>
    <cellStyle name="Normal 137 3 3 3" xfId="3233"/>
    <cellStyle name="Normal 137 3 4" xfId="1524"/>
    <cellStyle name="Normal 137 3 5" xfId="2901"/>
    <cellStyle name="Normal 137 4" xfId="299"/>
    <cellStyle name="Normal 137 4 2" xfId="1075"/>
    <cellStyle name="Normal 137 4 2 2" xfId="2280"/>
    <cellStyle name="Normal 137 4 2 3" xfId="3234"/>
    <cellStyle name="Normal 137 4 3" xfId="1526"/>
    <cellStyle name="Normal 137 4 4" xfId="2903"/>
    <cellStyle name="Normal 137 5" xfId="300"/>
    <cellStyle name="Normal 137 5 2" xfId="1076"/>
    <cellStyle name="Normal 137 5 2 2" xfId="2281"/>
    <cellStyle name="Normal 137 5 2 3" xfId="3235"/>
    <cellStyle name="Normal 137 5 3" xfId="1527"/>
    <cellStyle name="Normal 137 5 4" xfId="2904"/>
    <cellStyle name="Normal 137 6" xfId="1067"/>
    <cellStyle name="Normal 137 6 2" xfId="2282"/>
    <cellStyle name="Normal 137 6 3" xfId="3236"/>
    <cellStyle name="Normal 137 7" xfId="1518"/>
    <cellStyle name="Normal 137 8" xfId="2895"/>
    <cellStyle name="Normal 138" xfId="301"/>
    <cellStyle name="Normal 138 2" xfId="1077"/>
    <cellStyle name="Normal 138 3" xfId="2283"/>
    <cellStyle name="Normal 139" xfId="302"/>
    <cellStyle name="Normal 139 2" xfId="1078"/>
    <cellStyle name="Normal 139 3" xfId="2284"/>
    <cellStyle name="Normal 14" xfId="303"/>
    <cellStyle name="Normal 14 2" xfId="304"/>
    <cellStyle name="Normal 14 2 2" xfId="1079"/>
    <cellStyle name="Normal 14 2 2 2" xfId="2285"/>
    <cellStyle name="Normal 14 2 2 3" xfId="3237"/>
    <cellStyle name="Normal 14 2 3" xfId="1528"/>
    <cellStyle name="Normal 14 2 4" xfId="2905"/>
    <cellStyle name="Normal 14 3" xfId="2286"/>
    <cellStyle name="Normal 140" xfId="305"/>
    <cellStyle name="Normal 140 2" xfId="1080"/>
    <cellStyle name="Normal 140 3" xfId="2287"/>
    <cellStyle name="Normal 141" xfId="306"/>
    <cellStyle name="Normal 141 2" xfId="1081"/>
    <cellStyle name="Normal 141 3" xfId="2288"/>
    <cellStyle name="Normal 142" xfId="307"/>
    <cellStyle name="Normal 142 2" xfId="1082"/>
    <cellStyle name="Normal 142 3" xfId="2289"/>
    <cellStyle name="Normal 143" xfId="308"/>
    <cellStyle name="Normal 143 2" xfId="309"/>
    <cellStyle name="Normal 143 2 2" xfId="1083"/>
    <cellStyle name="Normal 143 2 2 2" xfId="2290"/>
    <cellStyle name="Normal 143 2 2 3" xfId="3238"/>
    <cellStyle name="Normal 143 2 3" xfId="1529"/>
    <cellStyle name="Normal 143 2 4" xfId="2906"/>
    <cellStyle name="Normal 143 3" xfId="1084"/>
    <cellStyle name="Normal 143 4" xfId="2291"/>
    <cellStyle name="Normal 144" xfId="310"/>
    <cellStyle name="Normal 144 2" xfId="1085"/>
    <cellStyle name="Normal 144 3" xfId="2292"/>
    <cellStyle name="Normal 145" xfId="311"/>
    <cellStyle name="Normal 145 2" xfId="1086"/>
    <cellStyle name="Normal 145 3" xfId="2293"/>
    <cellStyle name="Normal 146" xfId="312"/>
    <cellStyle name="Normal 146 2" xfId="1087"/>
    <cellStyle name="Normal 146 3" xfId="2294"/>
    <cellStyle name="Normal 147" xfId="313"/>
    <cellStyle name="Normal 147 2" xfId="1088"/>
    <cellStyle name="Normal 147 3" xfId="2295"/>
    <cellStyle name="Normal 148" xfId="314"/>
    <cellStyle name="Normal 148 2" xfId="315"/>
    <cellStyle name="Normal 148 2 2" xfId="316"/>
    <cellStyle name="Normal 148 2 2 2" xfId="317"/>
    <cellStyle name="Normal 148 2 2 2 2" xfId="1092"/>
    <cellStyle name="Normal 148 2 2 2 2 2" xfId="2296"/>
    <cellStyle name="Normal 148 2 2 2 2 3" xfId="3239"/>
    <cellStyle name="Normal 148 2 2 2 3" xfId="1533"/>
    <cellStyle name="Normal 148 2 2 2 4" xfId="2910"/>
    <cellStyle name="Normal 148 2 2 3" xfId="1091"/>
    <cellStyle name="Normal 148 2 2 3 2" xfId="2297"/>
    <cellStyle name="Normal 148 2 2 3 3" xfId="3240"/>
    <cellStyle name="Normal 148 2 2 4" xfId="1532"/>
    <cellStyle name="Normal 148 2 2 5" xfId="2909"/>
    <cellStyle name="Normal 148 2 3" xfId="318"/>
    <cellStyle name="Normal 148 2 3 2" xfId="1093"/>
    <cellStyle name="Normal 148 2 3 2 2" xfId="2298"/>
    <cellStyle name="Normal 148 2 3 2 3" xfId="3241"/>
    <cellStyle name="Normal 148 2 3 3" xfId="1534"/>
    <cellStyle name="Normal 148 2 3 4" xfId="2911"/>
    <cellStyle name="Normal 148 2 4" xfId="319"/>
    <cellStyle name="Normal 148 2 4 2" xfId="1094"/>
    <cellStyle name="Normal 148 2 4 2 2" xfId="2299"/>
    <cellStyle name="Normal 148 2 4 2 3" xfId="3242"/>
    <cellStyle name="Normal 148 2 4 3" xfId="1535"/>
    <cellStyle name="Normal 148 2 4 4" xfId="2912"/>
    <cellStyle name="Normal 148 2 5" xfId="1090"/>
    <cellStyle name="Normal 148 2 5 2" xfId="2300"/>
    <cellStyle name="Normal 148 2 5 3" xfId="3243"/>
    <cellStyle name="Normal 148 2 6" xfId="1531"/>
    <cellStyle name="Normal 148 2 7" xfId="2908"/>
    <cellStyle name="Normal 148 3" xfId="320"/>
    <cellStyle name="Normal 148 3 2" xfId="321"/>
    <cellStyle name="Normal 148 3 2 2" xfId="1096"/>
    <cellStyle name="Normal 148 3 2 2 2" xfId="2301"/>
    <cellStyle name="Normal 148 3 2 2 3" xfId="3244"/>
    <cellStyle name="Normal 148 3 2 3" xfId="1537"/>
    <cellStyle name="Normal 148 3 2 4" xfId="2914"/>
    <cellStyle name="Normal 148 3 3" xfId="1095"/>
    <cellStyle name="Normal 148 3 3 2" xfId="2302"/>
    <cellStyle name="Normal 148 3 3 3" xfId="3245"/>
    <cellStyle name="Normal 148 3 4" xfId="1536"/>
    <cellStyle name="Normal 148 3 5" xfId="2913"/>
    <cellStyle name="Normal 148 4" xfId="322"/>
    <cellStyle name="Normal 148 4 2" xfId="1097"/>
    <cellStyle name="Normal 148 4 2 2" xfId="2303"/>
    <cellStyle name="Normal 148 4 2 3" xfId="3246"/>
    <cellStyle name="Normal 148 4 3" xfId="1538"/>
    <cellStyle name="Normal 148 4 4" xfId="2915"/>
    <cellStyle name="Normal 148 5" xfId="323"/>
    <cellStyle name="Normal 148 5 2" xfId="1098"/>
    <cellStyle name="Normal 148 5 2 2" xfId="2304"/>
    <cellStyle name="Normal 148 5 2 3" xfId="3247"/>
    <cellStyle name="Normal 148 5 3" xfId="1539"/>
    <cellStyle name="Normal 148 5 4" xfId="2916"/>
    <cellStyle name="Normal 148 6" xfId="1089"/>
    <cellStyle name="Normal 148 6 2" xfId="2305"/>
    <cellStyle name="Normal 148 6 3" xfId="3248"/>
    <cellStyle name="Normal 148 7" xfId="1530"/>
    <cellStyle name="Normal 148 8" xfId="2907"/>
    <cellStyle name="Normal 149" xfId="324"/>
    <cellStyle name="Normal 149 2" xfId="325"/>
    <cellStyle name="Normal 149 2 2" xfId="326"/>
    <cellStyle name="Normal 149 2 2 2" xfId="327"/>
    <cellStyle name="Normal 149 2 2 2 2" xfId="1102"/>
    <cellStyle name="Normal 149 2 2 2 2 2" xfId="2306"/>
    <cellStyle name="Normal 149 2 2 2 2 3" xfId="3249"/>
    <cellStyle name="Normal 149 2 2 2 3" xfId="1543"/>
    <cellStyle name="Normal 149 2 2 2 4" xfId="2920"/>
    <cellStyle name="Normal 149 2 2 3" xfId="1101"/>
    <cellStyle name="Normal 149 2 2 3 2" xfId="2307"/>
    <cellStyle name="Normal 149 2 2 3 3" xfId="3250"/>
    <cellStyle name="Normal 149 2 2 4" xfId="1542"/>
    <cellStyle name="Normal 149 2 2 5" xfId="2919"/>
    <cellStyle name="Normal 149 2 3" xfId="328"/>
    <cellStyle name="Normal 149 2 3 2" xfId="1103"/>
    <cellStyle name="Normal 149 2 3 2 2" xfId="2308"/>
    <cellStyle name="Normal 149 2 3 2 3" xfId="3251"/>
    <cellStyle name="Normal 149 2 3 3" xfId="1544"/>
    <cellStyle name="Normal 149 2 3 4" xfId="2921"/>
    <cellStyle name="Normal 149 2 4" xfId="329"/>
    <cellStyle name="Normal 149 2 4 2" xfId="1104"/>
    <cellStyle name="Normal 149 2 4 2 2" xfId="2309"/>
    <cellStyle name="Normal 149 2 4 2 3" xfId="3252"/>
    <cellStyle name="Normal 149 2 4 3" xfId="1545"/>
    <cellStyle name="Normal 149 2 4 4" xfId="2922"/>
    <cellStyle name="Normal 149 2 5" xfId="1100"/>
    <cellStyle name="Normal 149 2 5 2" xfId="2310"/>
    <cellStyle name="Normal 149 2 5 3" xfId="3253"/>
    <cellStyle name="Normal 149 2 6" xfId="1541"/>
    <cellStyle name="Normal 149 2 7" xfId="2918"/>
    <cellStyle name="Normal 149 3" xfId="330"/>
    <cellStyle name="Normal 149 3 2" xfId="331"/>
    <cellStyle name="Normal 149 3 2 2" xfId="1106"/>
    <cellStyle name="Normal 149 3 2 2 2" xfId="2311"/>
    <cellStyle name="Normal 149 3 2 2 3" xfId="3254"/>
    <cellStyle name="Normal 149 3 2 3" xfId="1547"/>
    <cellStyle name="Normal 149 3 2 4" xfId="2924"/>
    <cellStyle name="Normal 149 3 3" xfId="1105"/>
    <cellStyle name="Normal 149 3 3 2" xfId="2312"/>
    <cellStyle name="Normal 149 3 3 3" xfId="3255"/>
    <cellStyle name="Normal 149 3 4" xfId="1546"/>
    <cellStyle name="Normal 149 3 5" xfId="2923"/>
    <cellStyle name="Normal 149 4" xfId="332"/>
    <cellStyle name="Normal 149 4 2" xfId="1107"/>
    <cellStyle name="Normal 149 4 2 2" xfId="2313"/>
    <cellStyle name="Normal 149 4 2 3" xfId="3256"/>
    <cellStyle name="Normal 149 4 3" xfId="1548"/>
    <cellStyle name="Normal 149 4 4" xfId="2925"/>
    <cellStyle name="Normal 149 5" xfId="333"/>
    <cellStyle name="Normal 149 5 2" xfId="1108"/>
    <cellStyle name="Normal 149 5 2 2" xfId="2314"/>
    <cellStyle name="Normal 149 5 2 3" xfId="3257"/>
    <cellStyle name="Normal 149 5 3" xfId="1549"/>
    <cellStyle name="Normal 149 5 4" xfId="2926"/>
    <cellStyle name="Normal 149 6" xfId="1099"/>
    <cellStyle name="Normal 149 6 2" xfId="2315"/>
    <cellStyle name="Normal 149 6 3" xfId="3258"/>
    <cellStyle name="Normal 149 7" xfId="1540"/>
    <cellStyle name="Normal 149 8" xfId="2917"/>
    <cellStyle name="Normal 15" xfId="334"/>
    <cellStyle name="Normal 15 2" xfId="335"/>
    <cellStyle name="Normal 15 2 2" xfId="1109"/>
    <cellStyle name="Normal 15 2 2 2" xfId="2316"/>
    <cellStyle name="Normal 15 2 2 3" xfId="3259"/>
    <cellStyle name="Normal 15 2 3" xfId="1550"/>
    <cellStyle name="Normal 15 2 4" xfId="2927"/>
    <cellStyle name="Normal 15 3" xfId="2317"/>
    <cellStyle name="Normal 150" xfId="336"/>
    <cellStyle name="Normal 150 2" xfId="1110"/>
    <cellStyle name="Normal 150 3" xfId="2318"/>
    <cellStyle name="Normal 151" xfId="337"/>
    <cellStyle name="Normal 151 2" xfId="1111"/>
    <cellStyle name="Normal 151 3" xfId="2319"/>
    <cellStyle name="Normal 152" xfId="338"/>
    <cellStyle name="Normal 152 2" xfId="1112"/>
    <cellStyle name="Normal 152 3" xfId="2320"/>
    <cellStyle name="Normal 153" xfId="339"/>
    <cellStyle name="Normal 153 2" xfId="1113"/>
    <cellStyle name="Normal 153 3" xfId="2321"/>
    <cellStyle name="Normal 154" xfId="340"/>
    <cellStyle name="Normal 154 2" xfId="1114"/>
    <cellStyle name="Normal 154 3" xfId="2322"/>
    <cellStyle name="Normal 155" xfId="341"/>
    <cellStyle name="Normal 155 2" xfId="1115"/>
    <cellStyle name="Normal 155 3" xfId="2323"/>
    <cellStyle name="Normal 156" xfId="342"/>
    <cellStyle name="Normal 156 2" xfId="1116"/>
    <cellStyle name="Normal 156 3" xfId="2324"/>
    <cellStyle name="Normal 157" xfId="343"/>
    <cellStyle name="Normal 157 2" xfId="1117"/>
    <cellStyle name="Normal 157 3" xfId="2325"/>
    <cellStyle name="Normal 158" xfId="344"/>
    <cellStyle name="Normal 158 2" xfId="1118"/>
    <cellStyle name="Normal 158 3" xfId="2326"/>
    <cellStyle name="Normal 159" xfId="345"/>
    <cellStyle name="Normal 159 2" xfId="1119"/>
    <cellStyle name="Normal 159 3" xfId="2327"/>
    <cellStyle name="Normal 16" xfId="346"/>
    <cellStyle name="Normal 16 2" xfId="347"/>
    <cellStyle name="Normal 16 2 2" xfId="1120"/>
    <cellStyle name="Normal 16 2 2 2" xfId="2328"/>
    <cellStyle name="Normal 16 2 2 3" xfId="3260"/>
    <cellStyle name="Normal 16 2 3" xfId="1551"/>
    <cellStyle name="Normal 16 2 4" xfId="2928"/>
    <cellStyle name="Normal 16 3" xfId="2329"/>
    <cellStyle name="Normal 160" xfId="348"/>
    <cellStyle name="Normal 160 2" xfId="1121"/>
    <cellStyle name="Normal 160 3" xfId="2330"/>
    <cellStyle name="Normal 161" xfId="349"/>
    <cellStyle name="Normal 161 2" xfId="1122"/>
    <cellStyle name="Normal 161 3" xfId="2331"/>
    <cellStyle name="Normal 162" xfId="350"/>
    <cellStyle name="Normal 162 2" xfId="1123"/>
    <cellStyle name="Normal 162 3" xfId="2332"/>
    <cellStyle name="Normal 163" xfId="351"/>
    <cellStyle name="Normal 163 2" xfId="1124"/>
    <cellStyle name="Normal 163 3" xfId="2333"/>
    <cellStyle name="Normal 164" xfId="352"/>
    <cellStyle name="Normal 164 2" xfId="1125"/>
    <cellStyle name="Normal 164 3" xfId="2334"/>
    <cellStyle name="Normal 165" xfId="353"/>
    <cellStyle name="Normal 165 2" xfId="1126"/>
    <cellStyle name="Normal 165 3" xfId="2335"/>
    <cellStyle name="Normal 166" xfId="354"/>
    <cellStyle name="Normal 166 2" xfId="1127"/>
    <cellStyle name="Normal 166 2 2" xfId="2336"/>
    <cellStyle name="Normal 166 2 3" xfId="3261"/>
    <cellStyle name="Normal 166 3" xfId="1552"/>
    <cellStyle name="Normal 166 4" xfId="2929"/>
    <cellStyle name="Normal 167" xfId="355"/>
    <cellStyle name="Normal 167 2" xfId="1128"/>
    <cellStyle name="Normal 167 3" xfId="2337"/>
    <cellStyle name="Normal 168" xfId="356"/>
    <cellStyle name="Normal 168 2" xfId="1129"/>
    <cellStyle name="Normal 168 3" xfId="2338"/>
    <cellStyle name="Normal 169" xfId="357"/>
    <cellStyle name="Normal 169 2" xfId="1130"/>
    <cellStyle name="Normal 169 3" xfId="2339"/>
    <cellStyle name="Normal 17" xfId="358"/>
    <cellStyle name="Normal 17 2" xfId="359"/>
    <cellStyle name="Normal 17 2 2" xfId="1131"/>
    <cellStyle name="Normal 17 2 2 2" xfId="2340"/>
    <cellStyle name="Normal 17 2 2 3" xfId="3262"/>
    <cellStyle name="Normal 17 2 3" xfId="1553"/>
    <cellStyle name="Normal 17 2 4" xfId="2930"/>
    <cellStyle name="Normal 17 3" xfId="2341"/>
    <cellStyle name="Normal 170" xfId="360"/>
    <cellStyle name="Normal 170 2" xfId="1132"/>
    <cellStyle name="Normal 170 3" xfId="2342"/>
    <cellStyle name="Normal 171" xfId="361"/>
    <cellStyle name="Normal 171 2" xfId="1133"/>
    <cellStyle name="Normal 171 3" xfId="2343"/>
    <cellStyle name="Normal 172" xfId="362"/>
    <cellStyle name="Normal 172 2" xfId="1134"/>
    <cellStyle name="Normal 172 3" xfId="2344"/>
    <cellStyle name="Normal 173" xfId="363"/>
    <cellStyle name="Normal 173 2" xfId="1135"/>
    <cellStyle name="Normal 173 3" xfId="2345"/>
    <cellStyle name="Normal 174" xfId="364"/>
    <cellStyle name="Normal 174 2" xfId="1136"/>
    <cellStyle name="Normal 174 3" xfId="2346"/>
    <cellStyle name="Normal 175" xfId="365"/>
    <cellStyle name="Normal 175 2" xfId="1137"/>
    <cellStyle name="Normal 175 3" xfId="2347"/>
    <cellStyle name="Normal 176" xfId="366"/>
    <cellStyle name="Normal 176 2" xfId="1138"/>
    <cellStyle name="Normal 176 3" xfId="2348"/>
    <cellStyle name="Normal 177" xfId="367"/>
    <cellStyle name="Normal 177 2" xfId="1139"/>
    <cellStyle name="Normal 177 3" xfId="2349"/>
    <cellStyle name="Normal 178" xfId="368"/>
    <cellStyle name="Normal 178 2" xfId="1140"/>
    <cellStyle name="Normal 178 3" xfId="2350"/>
    <cellStyle name="Normal 179" xfId="369"/>
    <cellStyle name="Normal 179 2" xfId="1141"/>
    <cellStyle name="Normal 179 3" xfId="2351"/>
    <cellStyle name="Normal 18" xfId="370"/>
    <cellStyle name="Normal 18 2" xfId="371"/>
    <cellStyle name="Normal 18 2 2" xfId="2352"/>
    <cellStyle name="Normal 18 2 3" xfId="2353"/>
    <cellStyle name="Normal 180" xfId="372"/>
    <cellStyle name="Normal 180 2" xfId="1142"/>
    <cellStyle name="Normal 180 3" xfId="2354"/>
    <cellStyle name="Normal 181" xfId="373"/>
    <cellStyle name="Normal 181 2" xfId="1143"/>
    <cellStyle name="Normal 181 3" xfId="2355"/>
    <cellStyle name="Normal 182" xfId="374"/>
    <cellStyle name="Normal 182 2" xfId="1144"/>
    <cellStyle name="Normal 182 3" xfId="2356"/>
    <cellStyle name="Normal 183" xfId="375"/>
    <cellStyle name="Normal 183 2" xfId="1145"/>
    <cellStyle name="Normal 183 3" xfId="2357"/>
    <cellStyle name="Normal 184" xfId="376"/>
    <cellStyle name="Normal 184 2" xfId="1146"/>
    <cellStyle name="Normal 184 3" xfId="2358"/>
    <cellStyle name="Normal 185" xfId="377"/>
    <cellStyle name="Normal 185 2" xfId="1147"/>
    <cellStyle name="Normal 185 3" xfId="2359"/>
    <cellStyle name="Normal 186" xfId="378"/>
    <cellStyle name="Normal 186 2" xfId="1148"/>
    <cellStyle name="Normal 186 3" xfId="2360"/>
    <cellStyle name="Normal 187" xfId="379"/>
    <cellStyle name="Normal 187 2" xfId="1149"/>
    <cellStyle name="Normal 187 3" xfId="2361"/>
    <cellStyle name="Normal 188" xfId="380"/>
    <cellStyle name="Normal 188 2" xfId="1150"/>
    <cellStyle name="Normal 188 3" xfId="2362"/>
    <cellStyle name="Normal 189" xfId="381"/>
    <cellStyle name="Normal 189 2" xfId="1151"/>
    <cellStyle name="Normal 189 3" xfId="2363"/>
    <cellStyle name="Normal 19" xfId="382"/>
    <cellStyle name="Normal 19 2" xfId="383"/>
    <cellStyle name="Normal 190" xfId="384"/>
    <cellStyle name="Normal 190 2" xfId="1152"/>
    <cellStyle name="Normal 190 3" xfId="2364"/>
    <cellStyle name="Normal 191" xfId="385"/>
    <cellStyle name="Normal 191 2" xfId="386"/>
    <cellStyle name="Normal 191 2 2" xfId="387"/>
    <cellStyle name="Normal 191 2 2 2" xfId="388"/>
    <cellStyle name="Normal 191 2 2 2 2" xfId="1156"/>
    <cellStyle name="Normal 191 2 2 2 2 2" xfId="2365"/>
    <cellStyle name="Normal 191 2 2 2 2 3" xfId="3263"/>
    <cellStyle name="Normal 191 2 2 2 3" xfId="1557"/>
    <cellStyle name="Normal 191 2 2 2 4" xfId="2934"/>
    <cellStyle name="Normal 191 2 2 3" xfId="1155"/>
    <cellStyle name="Normal 191 2 2 3 2" xfId="2366"/>
    <cellStyle name="Normal 191 2 2 3 3" xfId="3264"/>
    <cellStyle name="Normal 191 2 2 4" xfId="1556"/>
    <cellStyle name="Normal 191 2 2 5" xfId="2933"/>
    <cellStyle name="Normal 191 2 3" xfId="389"/>
    <cellStyle name="Normal 191 2 3 2" xfId="1157"/>
    <cellStyle name="Normal 191 2 3 2 2" xfId="2367"/>
    <cellStyle name="Normal 191 2 3 2 3" xfId="3265"/>
    <cellStyle name="Normal 191 2 3 3" xfId="1558"/>
    <cellStyle name="Normal 191 2 3 4" xfId="2935"/>
    <cellStyle name="Normal 191 2 4" xfId="390"/>
    <cellStyle name="Normal 191 2 4 2" xfId="1158"/>
    <cellStyle name="Normal 191 2 4 2 2" xfId="2368"/>
    <cellStyle name="Normal 191 2 4 2 3" xfId="3266"/>
    <cellStyle name="Normal 191 2 4 3" xfId="1559"/>
    <cellStyle name="Normal 191 2 4 4" xfId="2936"/>
    <cellStyle name="Normal 191 2 5" xfId="1154"/>
    <cellStyle name="Normal 191 2 5 2" xfId="2369"/>
    <cellStyle name="Normal 191 2 5 3" xfId="3267"/>
    <cellStyle name="Normal 191 2 6" xfId="1555"/>
    <cellStyle name="Normal 191 2 7" xfId="2932"/>
    <cellStyle name="Normal 191 3" xfId="391"/>
    <cellStyle name="Normal 191 3 2" xfId="392"/>
    <cellStyle name="Normal 191 3 2 2" xfId="1160"/>
    <cellStyle name="Normal 191 3 2 2 2" xfId="2370"/>
    <cellStyle name="Normal 191 3 2 2 3" xfId="3268"/>
    <cellStyle name="Normal 191 3 2 3" xfId="1561"/>
    <cellStyle name="Normal 191 3 2 4" xfId="2938"/>
    <cellStyle name="Normal 191 3 3" xfId="1159"/>
    <cellStyle name="Normal 191 3 3 2" xfId="2371"/>
    <cellStyle name="Normal 191 3 3 3" xfId="3269"/>
    <cellStyle name="Normal 191 3 4" xfId="1560"/>
    <cellStyle name="Normal 191 3 5" xfId="2937"/>
    <cellStyle name="Normal 191 4" xfId="393"/>
    <cellStyle name="Normal 191 4 2" xfId="1161"/>
    <cellStyle name="Normal 191 4 2 2" xfId="2372"/>
    <cellStyle name="Normal 191 4 2 3" xfId="3270"/>
    <cellStyle name="Normal 191 4 3" xfId="1562"/>
    <cellStyle name="Normal 191 4 4" xfId="2939"/>
    <cellStyle name="Normal 191 5" xfId="394"/>
    <cellStyle name="Normal 191 5 2" xfId="1162"/>
    <cellStyle name="Normal 191 5 2 2" xfId="2373"/>
    <cellStyle name="Normal 191 5 2 3" xfId="3271"/>
    <cellStyle name="Normal 191 5 3" xfId="1563"/>
    <cellStyle name="Normal 191 5 4" xfId="2940"/>
    <cellStyle name="Normal 191 6" xfId="1153"/>
    <cellStyle name="Normal 191 6 2" xfId="2374"/>
    <cellStyle name="Normal 191 6 3" xfId="3272"/>
    <cellStyle name="Normal 191 7" xfId="1554"/>
    <cellStyle name="Normal 191 8" xfId="2931"/>
    <cellStyle name="Normal 192" xfId="395"/>
    <cellStyle name="Normal 192 2" xfId="1163"/>
    <cellStyle name="Normal 192 3" xfId="2375"/>
    <cellStyle name="Normal 193" xfId="396"/>
    <cellStyle name="Normal 193 2" xfId="1164"/>
    <cellStyle name="Normal 193 3" xfId="2376"/>
    <cellStyle name="Normal 194" xfId="397"/>
    <cellStyle name="Normal 194 2" xfId="1165"/>
    <cellStyle name="Normal 194 3" xfId="2377"/>
    <cellStyle name="Normal 195" xfId="398"/>
    <cellStyle name="Normal 195 2" xfId="1166"/>
    <cellStyle name="Normal 195 3" xfId="2378"/>
    <cellStyle name="Normal 196" xfId="399"/>
    <cellStyle name="Normal 196 2" xfId="1167"/>
    <cellStyle name="Normal 196 3" xfId="2379"/>
    <cellStyle name="Normal 197" xfId="400"/>
    <cellStyle name="Normal 197 2" xfId="1168"/>
    <cellStyle name="Normal 197 3" xfId="2380"/>
    <cellStyle name="Normal 198" xfId="401"/>
    <cellStyle name="Normal 198 2" xfId="402"/>
    <cellStyle name="Normal 198 2 2" xfId="403"/>
    <cellStyle name="Normal 198 2 2 2" xfId="404"/>
    <cellStyle name="Normal 198 2 2 2 2" xfId="1172"/>
    <cellStyle name="Normal 198 2 2 2 2 2" xfId="2381"/>
    <cellStyle name="Normal 198 2 2 2 2 3" xfId="3273"/>
    <cellStyle name="Normal 198 2 2 2 3" xfId="1567"/>
    <cellStyle name="Normal 198 2 2 2 4" xfId="2944"/>
    <cellStyle name="Normal 198 2 2 3" xfId="1171"/>
    <cellStyle name="Normal 198 2 2 3 2" xfId="2382"/>
    <cellStyle name="Normal 198 2 2 3 3" xfId="3274"/>
    <cellStyle name="Normal 198 2 2 4" xfId="1566"/>
    <cellStyle name="Normal 198 2 2 5" xfId="2943"/>
    <cellStyle name="Normal 198 2 3" xfId="405"/>
    <cellStyle name="Normal 198 2 3 2" xfId="1173"/>
    <cellStyle name="Normal 198 2 3 2 2" xfId="2383"/>
    <cellStyle name="Normal 198 2 3 2 3" xfId="3275"/>
    <cellStyle name="Normal 198 2 3 3" xfId="1568"/>
    <cellStyle name="Normal 198 2 3 4" xfId="2945"/>
    <cellStyle name="Normal 198 2 4" xfId="406"/>
    <cellStyle name="Normal 198 2 4 2" xfId="1174"/>
    <cellStyle name="Normal 198 2 4 2 2" xfId="2384"/>
    <cellStyle name="Normal 198 2 4 2 3" xfId="3276"/>
    <cellStyle name="Normal 198 2 4 3" xfId="1569"/>
    <cellStyle name="Normal 198 2 4 4" xfId="2946"/>
    <cellStyle name="Normal 198 2 5" xfId="1170"/>
    <cellStyle name="Normal 198 2 5 2" xfId="2385"/>
    <cellStyle name="Normal 198 2 5 3" xfId="3277"/>
    <cellStyle name="Normal 198 2 6" xfId="1565"/>
    <cellStyle name="Normal 198 2 7" xfId="2942"/>
    <cellStyle name="Normal 198 3" xfId="407"/>
    <cellStyle name="Normal 198 3 2" xfId="408"/>
    <cellStyle name="Normal 198 3 2 2" xfId="1176"/>
    <cellStyle name="Normal 198 3 2 2 2" xfId="2386"/>
    <cellStyle name="Normal 198 3 2 2 3" xfId="3278"/>
    <cellStyle name="Normal 198 3 2 3" xfId="1571"/>
    <cellStyle name="Normal 198 3 2 4" xfId="2948"/>
    <cellStyle name="Normal 198 3 3" xfId="1175"/>
    <cellStyle name="Normal 198 3 3 2" xfId="2387"/>
    <cellStyle name="Normal 198 3 3 3" xfId="3279"/>
    <cellStyle name="Normal 198 3 4" xfId="1570"/>
    <cellStyle name="Normal 198 3 5" xfId="2947"/>
    <cellStyle name="Normal 198 4" xfId="409"/>
    <cellStyle name="Normal 198 4 2" xfId="1177"/>
    <cellStyle name="Normal 198 4 2 2" xfId="2388"/>
    <cellStyle name="Normal 198 4 2 3" xfId="3280"/>
    <cellStyle name="Normal 198 4 3" xfId="1572"/>
    <cellStyle name="Normal 198 4 4" xfId="2949"/>
    <cellStyle name="Normal 198 5" xfId="410"/>
    <cellStyle name="Normal 198 5 2" xfId="1178"/>
    <cellStyle name="Normal 198 5 2 2" xfId="2389"/>
    <cellStyle name="Normal 198 5 2 3" xfId="3281"/>
    <cellStyle name="Normal 198 5 3" xfId="1573"/>
    <cellStyle name="Normal 198 5 4" xfId="2950"/>
    <cellStyle name="Normal 198 6" xfId="1169"/>
    <cellStyle name="Normal 198 6 2" xfId="2390"/>
    <cellStyle name="Normal 198 6 3" xfId="3282"/>
    <cellStyle name="Normal 198 7" xfId="1564"/>
    <cellStyle name="Normal 198 8" xfId="2941"/>
    <cellStyle name="Normal 199" xfId="411"/>
    <cellStyle name="Normal 199 2" xfId="412"/>
    <cellStyle name="Normal 199 2 2" xfId="413"/>
    <cellStyle name="Normal 199 2 2 2" xfId="1181"/>
    <cellStyle name="Normal 199 2 2 2 2" xfId="2391"/>
    <cellStyle name="Normal 199 2 2 2 3" xfId="3283"/>
    <cellStyle name="Normal 199 2 2 3" xfId="1576"/>
    <cellStyle name="Normal 199 2 2 4" xfId="2953"/>
    <cellStyle name="Normal 199 2 3" xfId="1180"/>
    <cellStyle name="Normal 199 2 3 2" xfId="2392"/>
    <cellStyle name="Normal 199 2 3 3" xfId="3284"/>
    <cellStyle name="Normal 199 2 4" xfId="1575"/>
    <cellStyle name="Normal 199 2 5" xfId="2952"/>
    <cellStyle name="Normal 199 3" xfId="414"/>
    <cellStyle name="Normal 199 3 2" xfId="1182"/>
    <cellStyle name="Normal 199 3 2 2" xfId="2393"/>
    <cellStyle name="Normal 199 3 2 3" xfId="3285"/>
    <cellStyle name="Normal 199 3 3" xfId="1577"/>
    <cellStyle name="Normal 199 3 4" xfId="2954"/>
    <cellStyle name="Normal 199 4" xfId="415"/>
    <cellStyle name="Normal 199 4 2" xfId="1183"/>
    <cellStyle name="Normal 199 4 2 2" xfId="2394"/>
    <cellStyle name="Normal 199 4 2 3" xfId="3286"/>
    <cellStyle name="Normal 199 4 3" xfId="1578"/>
    <cellStyle name="Normal 199 4 4" xfId="2955"/>
    <cellStyle name="Normal 199 5" xfId="1179"/>
    <cellStyle name="Normal 199 5 2" xfId="2395"/>
    <cellStyle name="Normal 199 5 3" xfId="3287"/>
    <cellStyle name="Normal 199 6" xfId="1574"/>
    <cellStyle name="Normal 199 7" xfId="2951"/>
    <cellStyle name="Normal 2" xfId="40"/>
    <cellStyle name="Normal 2 10" xfId="3528"/>
    <cellStyle name="Normal 2 11" xfId="813"/>
    <cellStyle name="Normal 2 2" xfId="41"/>
    <cellStyle name="Normal 2 2 2" xfId="2"/>
    <cellStyle name="Normal 2 2 2 2" xfId="419"/>
    <cellStyle name="Normal 2 2 2 2 2" xfId="2396"/>
    <cellStyle name="Normal 2 2 2 3" xfId="418"/>
    <cellStyle name="Normal 2 2 3" xfId="795"/>
    <cellStyle name="Normal 2 2 4" xfId="417"/>
    <cellStyle name="Normal 2 2 5" xfId="2397"/>
    <cellStyle name="Normal 2 2 6" xfId="2398"/>
    <cellStyle name="Normal 2 2 6 2" xfId="3288"/>
    <cellStyle name="Normal 2 3" xfId="420"/>
    <cellStyle name="Normal 2 3 2" xfId="421"/>
    <cellStyle name="Normal 2 3 3" xfId="422"/>
    <cellStyle name="Normal 2 3 4" xfId="1184"/>
    <cellStyle name="Normal 2 3 4 2" xfId="2399"/>
    <cellStyle name="Normal 2 3 4 3" xfId="3289"/>
    <cellStyle name="Normal 2 3 5" xfId="1579"/>
    <cellStyle name="Normal 2 3 6" xfId="2956"/>
    <cellStyle name="Normal 2 4" xfId="423"/>
    <cellStyle name="Normal 2 4 2" xfId="424"/>
    <cellStyle name="Normal 2 4 2 2" xfId="1186"/>
    <cellStyle name="Normal 2 4 2 2 2" xfId="2400"/>
    <cellStyle name="Normal 2 4 2 2 3" xfId="3290"/>
    <cellStyle name="Normal 2 4 2 3" xfId="1581"/>
    <cellStyle name="Normal 2 4 2 4" xfId="2958"/>
    <cellStyle name="Normal 2 4 3" xfId="425"/>
    <cellStyle name="Normal 2 4 3 2" xfId="1187"/>
    <cellStyle name="Normal 2 4 3 2 2" xfId="2401"/>
    <cellStyle name="Normal 2 4 3 2 3" xfId="3291"/>
    <cellStyle name="Normal 2 4 3 3" xfId="1582"/>
    <cellStyle name="Normal 2 4 3 4" xfId="2959"/>
    <cellStyle name="Normal 2 4 4" xfId="1185"/>
    <cellStyle name="Normal 2 4 4 2" xfId="2402"/>
    <cellStyle name="Normal 2 4 4 3" xfId="3292"/>
    <cellStyle name="Normal 2 4 5" xfId="1580"/>
    <cellStyle name="Normal 2 4 5 2" xfId="2403"/>
    <cellStyle name="Normal 2 4 6" xfId="2957"/>
    <cellStyle name="Normal 2 5" xfId="426"/>
    <cellStyle name="Normal 2 5 2" xfId="1188"/>
    <cellStyle name="Normal 2 5 2 2" xfId="2404"/>
    <cellStyle name="Normal 2 5 2 3" xfId="3293"/>
    <cellStyle name="Normal 2 5 3" xfId="1583"/>
    <cellStyle name="Normal 2 5 3 2" xfId="2405"/>
    <cellStyle name="Normal 2 5 4" xfId="2960"/>
    <cellStyle name="Normal 2 6" xfId="427"/>
    <cellStyle name="Normal 2 6 2" xfId="1189"/>
    <cellStyle name="Normal 2 6 2 2" xfId="2406"/>
    <cellStyle name="Normal 2 6 2 3" xfId="3294"/>
    <cellStyle name="Normal 2 6 3" xfId="1584"/>
    <cellStyle name="Normal 2 6 4" xfId="2961"/>
    <cellStyle name="Normal 2 7" xfId="796"/>
    <cellStyle name="Normal 2 8" xfId="416"/>
    <cellStyle name="Normal 2 9" xfId="3524"/>
    <cellStyle name="Normal 2_2007" xfId="428"/>
    <cellStyle name="Normal 20" xfId="429"/>
    <cellStyle name="Normal 20 2" xfId="430"/>
    <cellStyle name="Normal 200" xfId="431"/>
    <cellStyle name="Normal 200 2" xfId="432"/>
    <cellStyle name="Normal 200 2 2" xfId="1191"/>
    <cellStyle name="Normal 200 2 2 2" xfId="2407"/>
    <cellStyle name="Normal 200 2 2 3" xfId="3295"/>
    <cellStyle name="Normal 200 2 3" xfId="1586"/>
    <cellStyle name="Normal 200 2 4" xfId="2963"/>
    <cellStyle name="Normal 200 3" xfId="1190"/>
    <cellStyle name="Normal 200 3 2" xfId="2408"/>
    <cellStyle name="Normal 200 3 3" xfId="3296"/>
    <cellStyle name="Normal 200 4" xfId="1585"/>
    <cellStyle name="Normal 200 5" xfId="2962"/>
    <cellStyle name="Normal 201" xfId="433"/>
    <cellStyle name="Normal 201 2" xfId="1192"/>
    <cellStyle name="Normal 201 3" xfId="2409"/>
    <cellStyle name="Normal 202" xfId="434"/>
    <cellStyle name="Normal 202 2" xfId="435"/>
    <cellStyle name="Normal 202 2 2" xfId="436"/>
    <cellStyle name="Normal 202 2 2 2" xfId="1195"/>
    <cellStyle name="Normal 202 2 2 2 2" xfId="2410"/>
    <cellStyle name="Normal 202 2 2 2 3" xfId="3297"/>
    <cellStyle name="Normal 202 2 2 3" xfId="1589"/>
    <cellStyle name="Normal 202 2 2 4" xfId="2966"/>
    <cellStyle name="Normal 202 2 3" xfId="1194"/>
    <cellStyle name="Normal 202 2 3 2" xfId="2411"/>
    <cellStyle name="Normal 202 2 3 3" xfId="3298"/>
    <cellStyle name="Normal 202 2 4" xfId="1588"/>
    <cellStyle name="Normal 202 2 5" xfId="2965"/>
    <cellStyle name="Normal 202 3" xfId="437"/>
    <cellStyle name="Normal 202 3 2" xfId="1196"/>
    <cellStyle name="Normal 202 3 2 2" xfId="2412"/>
    <cellStyle name="Normal 202 3 2 3" xfId="3299"/>
    <cellStyle name="Normal 202 3 3" xfId="1590"/>
    <cellStyle name="Normal 202 3 4" xfId="2967"/>
    <cellStyle name="Normal 202 4" xfId="438"/>
    <cellStyle name="Normal 202 4 2" xfId="1197"/>
    <cellStyle name="Normal 202 4 2 2" xfId="2413"/>
    <cellStyle name="Normal 202 4 2 3" xfId="3300"/>
    <cellStyle name="Normal 202 4 3" xfId="1591"/>
    <cellStyle name="Normal 202 4 4" xfId="2968"/>
    <cellStyle name="Normal 202 5" xfId="1193"/>
    <cellStyle name="Normal 202 5 2" xfId="2414"/>
    <cellStyle name="Normal 202 5 3" xfId="3301"/>
    <cellStyle name="Normal 202 6" xfId="1587"/>
    <cellStyle name="Normal 202 7" xfId="2964"/>
    <cellStyle name="Normal 203" xfId="439"/>
    <cellStyle name="Normal 203 2" xfId="440"/>
    <cellStyle name="Normal 203 2 2" xfId="441"/>
    <cellStyle name="Normal 203 2 2 2" xfId="442"/>
    <cellStyle name="Normal 203 2 2 2 2" xfId="1201"/>
    <cellStyle name="Normal 203 2 2 2 2 2" xfId="2415"/>
    <cellStyle name="Normal 203 2 2 2 2 3" xfId="3302"/>
    <cellStyle name="Normal 203 2 2 2 3" xfId="1595"/>
    <cellStyle name="Normal 203 2 2 2 4" xfId="2972"/>
    <cellStyle name="Normal 203 2 2 3" xfId="1200"/>
    <cellStyle name="Normal 203 2 2 3 2" xfId="2416"/>
    <cellStyle name="Normal 203 2 2 3 3" xfId="3303"/>
    <cellStyle name="Normal 203 2 2 4" xfId="1594"/>
    <cellStyle name="Normal 203 2 2 5" xfId="2971"/>
    <cellStyle name="Normal 203 2 3" xfId="443"/>
    <cellStyle name="Normal 203 2 3 2" xfId="1202"/>
    <cellStyle name="Normal 203 2 3 2 2" xfId="2417"/>
    <cellStyle name="Normal 203 2 3 2 3" xfId="3304"/>
    <cellStyle name="Normal 203 2 3 3" xfId="1596"/>
    <cellStyle name="Normal 203 2 3 4" xfId="2973"/>
    <cellStyle name="Normal 203 2 4" xfId="444"/>
    <cellStyle name="Normal 203 2 4 2" xfId="1203"/>
    <cellStyle name="Normal 203 2 4 2 2" xfId="2418"/>
    <cellStyle name="Normal 203 2 4 2 3" xfId="3305"/>
    <cellStyle name="Normal 203 2 4 3" xfId="1597"/>
    <cellStyle name="Normal 203 2 4 4" xfId="2974"/>
    <cellStyle name="Normal 203 2 5" xfId="1199"/>
    <cellStyle name="Normal 203 2 5 2" xfId="2419"/>
    <cellStyle name="Normal 203 2 5 3" xfId="3306"/>
    <cellStyle name="Normal 203 2 6" xfId="1593"/>
    <cellStyle name="Normal 203 2 7" xfId="2970"/>
    <cellStyle name="Normal 203 3" xfId="445"/>
    <cellStyle name="Normal 203 3 2" xfId="446"/>
    <cellStyle name="Normal 203 3 2 2" xfId="447"/>
    <cellStyle name="Normal 203 3 2 2 2" xfId="1206"/>
    <cellStyle name="Normal 203 3 2 2 2 2" xfId="2420"/>
    <cellStyle name="Normal 203 3 2 2 2 3" xfId="3307"/>
    <cellStyle name="Normal 203 3 2 2 3" xfId="1600"/>
    <cellStyle name="Normal 203 3 2 2 4" xfId="2977"/>
    <cellStyle name="Normal 203 3 2 3" xfId="1205"/>
    <cellStyle name="Normal 203 3 2 3 2" xfId="2421"/>
    <cellStyle name="Normal 203 3 2 3 3" xfId="3308"/>
    <cellStyle name="Normal 203 3 2 4" xfId="1599"/>
    <cellStyle name="Normal 203 3 2 5" xfId="2976"/>
    <cellStyle name="Normal 203 3 3" xfId="448"/>
    <cellStyle name="Normal 203 3 3 2" xfId="1207"/>
    <cellStyle name="Normal 203 3 3 2 2" xfId="2422"/>
    <cellStyle name="Normal 203 3 3 2 3" xfId="3309"/>
    <cellStyle name="Normal 203 3 3 3" xfId="1601"/>
    <cellStyle name="Normal 203 3 3 4" xfId="2978"/>
    <cellStyle name="Normal 203 3 4" xfId="449"/>
    <cellStyle name="Normal 203 3 4 2" xfId="1208"/>
    <cellStyle name="Normal 203 3 4 2 2" xfId="2423"/>
    <cellStyle name="Normal 203 3 4 2 3" xfId="3310"/>
    <cellStyle name="Normal 203 3 4 3" xfId="1602"/>
    <cellStyle name="Normal 203 3 4 4" xfId="2979"/>
    <cellStyle name="Normal 203 3 5" xfId="1204"/>
    <cellStyle name="Normal 203 3 5 2" xfId="2424"/>
    <cellStyle name="Normal 203 3 5 3" xfId="3311"/>
    <cellStyle name="Normal 203 3 6" xfId="1598"/>
    <cellStyle name="Normal 203 3 7" xfId="2975"/>
    <cellStyle name="Normal 203 4" xfId="450"/>
    <cellStyle name="Normal 203 4 2" xfId="451"/>
    <cellStyle name="Normal 203 4 2 2" xfId="1210"/>
    <cellStyle name="Normal 203 4 2 2 2" xfId="2425"/>
    <cellStyle name="Normal 203 4 2 2 3" xfId="3312"/>
    <cellStyle name="Normal 203 4 2 3" xfId="1604"/>
    <cellStyle name="Normal 203 4 2 4" xfId="2981"/>
    <cellStyle name="Normal 203 4 3" xfId="1209"/>
    <cellStyle name="Normal 203 4 3 2" xfId="2426"/>
    <cellStyle name="Normal 203 4 3 3" xfId="3313"/>
    <cellStyle name="Normal 203 4 4" xfId="1603"/>
    <cellStyle name="Normal 203 4 5" xfId="2980"/>
    <cellStyle name="Normal 203 5" xfId="452"/>
    <cellStyle name="Normal 203 5 2" xfId="1211"/>
    <cellStyle name="Normal 203 5 2 2" xfId="2427"/>
    <cellStyle name="Normal 203 5 2 3" xfId="3314"/>
    <cellStyle name="Normal 203 5 3" xfId="1605"/>
    <cellStyle name="Normal 203 5 4" xfId="2982"/>
    <cellStyle name="Normal 203 6" xfId="453"/>
    <cellStyle name="Normal 203 6 2" xfId="1212"/>
    <cellStyle name="Normal 203 6 2 2" xfId="2428"/>
    <cellStyle name="Normal 203 6 2 3" xfId="3315"/>
    <cellStyle name="Normal 203 6 3" xfId="1606"/>
    <cellStyle name="Normal 203 6 4" xfId="2983"/>
    <cellStyle name="Normal 203 7" xfId="1198"/>
    <cellStyle name="Normal 203 7 2" xfId="2429"/>
    <cellStyle name="Normal 203 7 3" xfId="3316"/>
    <cellStyle name="Normal 203 8" xfId="1592"/>
    <cellStyle name="Normal 203 9" xfId="2969"/>
    <cellStyle name="Normal 204" xfId="454"/>
    <cellStyle name="Normal 204 2" xfId="1213"/>
    <cellStyle name="Normal 204 2 2" xfId="2430"/>
    <cellStyle name="Normal 204 2 3" xfId="3317"/>
    <cellStyle name="Normal 204 3" xfId="1607"/>
    <cellStyle name="Normal 204 4" xfId="2984"/>
    <cellStyle name="Normal 205" xfId="455"/>
    <cellStyle name="Normal 205 2" xfId="1214"/>
    <cellStyle name="Normal 205 2 2" xfId="2431"/>
    <cellStyle name="Normal 205 2 3" xfId="3318"/>
    <cellStyle name="Normal 205 3" xfId="1608"/>
    <cellStyle name="Normal 205 4" xfId="2985"/>
    <cellStyle name="Normal 206" xfId="456"/>
    <cellStyle name="Normal 206 2" xfId="1215"/>
    <cellStyle name="Normal 206 2 2" xfId="2432"/>
    <cellStyle name="Normal 206 2 3" xfId="3319"/>
    <cellStyle name="Normal 206 3" xfId="1609"/>
    <cellStyle name="Normal 206 4" xfId="2986"/>
    <cellStyle name="Normal 207" xfId="457"/>
    <cellStyle name="Normal 207 2" xfId="1216"/>
    <cellStyle name="Normal 207 2 2" xfId="2433"/>
    <cellStyle name="Normal 207 2 3" xfId="3320"/>
    <cellStyle name="Normal 207 3" xfId="1610"/>
    <cellStyle name="Normal 207 4" xfId="2987"/>
    <cellStyle name="Normal 208" xfId="458"/>
    <cellStyle name="Normal 208 2" xfId="1217"/>
    <cellStyle name="Normal 208 2 2" xfId="2434"/>
    <cellStyle name="Normal 208 2 3" xfId="3321"/>
    <cellStyle name="Normal 208 3" xfId="1611"/>
    <cellStyle name="Normal 208 4" xfId="2988"/>
    <cellStyle name="Normal 209" xfId="459"/>
    <cellStyle name="Normal 209 2" xfId="1218"/>
    <cellStyle name="Normal 209 2 2" xfId="2435"/>
    <cellStyle name="Normal 209 2 3" xfId="3322"/>
    <cellStyle name="Normal 209 3" xfId="1612"/>
    <cellStyle name="Normal 209 4" xfId="2989"/>
    <cellStyle name="Normal 21" xfId="460"/>
    <cellStyle name="Normal 21 2" xfId="461"/>
    <cellStyle name="Normal 210" xfId="462"/>
    <cellStyle name="Normal 210 2" xfId="1219"/>
    <cellStyle name="Normal 210 2 2" xfId="2436"/>
    <cellStyle name="Normal 210 2 3" xfId="3323"/>
    <cellStyle name="Normal 210 3" xfId="1613"/>
    <cellStyle name="Normal 210 4" xfId="2990"/>
    <cellStyle name="Normal 211" xfId="463"/>
    <cellStyle name="Normal 211 2" xfId="1220"/>
    <cellStyle name="Normal 211 2 2" xfId="2437"/>
    <cellStyle name="Normal 211 2 3" xfId="3324"/>
    <cellStyle name="Normal 211 3" xfId="1614"/>
    <cellStyle name="Normal 211 4" xfId="2991"/>
    <cellStyle name="Normal 212" xfId="464"/>
    <cellStyle name="Normal 212 2" xfId="1221"/>
    <cellStyle name="Normal 212 2 2" xfId="2438"/>
    <cellStyle name="Normal 212 2 3" xfId="3325"/>
    <cellStyle name="Normal 212 3" xfId="1615"/>
    <cellStyle name="Normal 212 4" xfId="2992"/>
    <cellStyle name="Normal 213" xfId="465"/>
    <cellStyle name="Normal 213 2" xfId="1222"/>
    <cellStyle name="Normal 213 2 2" xfId="2439"/>
    <cellStyle name="Normal 213 2 3" xfId="3326"/>
    <cellStyle name="Normal 213 3" xfId="1616"/>
    <cellStyle name="Normal 213 4" xfId="2993"/>
    <cellStyle name="Normal 214" xfId="466"/>
    <cellStyle name="Normal 214 2" xfId="1223"/>
    <cellStyle name="Normal 214 2 2" xfId="2440"/>
    <cellStyle name="Normal 214 2 3" xfId="3327"/>
    <cellStyle name="Normal 214 3" xfId="1617"/>
    <cellStyle name="Normal 214 4" xfId="2994"/>
    <cellStyle name="Normal 215" xfId="467"/>
    <cellStyle name="Normal 215 2" xfId="468"/>
    <cellStyle name="Normal 215 2 2" xfId="1225"/>
    <cellStyle name="Normal 215 2 2 2" xfId="2441"/>
    <cellStyle name="Normal 215 2 2 3" xfId="3328"/>
    <cellStyle name="Normal 215 2 3" xfId="1619"/>
    <cellStyle name="Normal 215 2 4" xfId="2996"/>
    <cellStyle name="Normal 215 3" xfId="1224"/>
    <cellStyle name="Normal 215 3 2" xfId="2442"/>
    <cellStyle name="Normal 215 3 3" xfId="3329"/>
    <cellStyle name="Normal 215 4" xfId="1618"/>
    <cellStyle name="Normal 215 5" xfId="2995"/>
    <cellStyle name="Normal 216" xfId="469"/>
    <cellStyle name="Normal 216 2" xfId="1226"/>
    <cellStyle name="Normal 216 2 2" xfId="2443"/>
    <cellStyle name="Normal 216 2 3" xfId="3330"/>
    <cellStyle name="Normal 216 3" xfId="1620"/>
    <cellStyle name="Normal 216 4" xfId="2997"/>
    <cellStyle name="Normal 217" xfId="470"/>
    <cellStyle name="Normal 217 2" xfId="1227"/>
    <cellStyle name="Normal 217 2 2" xfId="2444"/>
    <cellStyle name="Normal 217 2 3" xfId="3331"/>
    <cellStyle name="Normal 217 3" xfId="1621"/>
    <cellStyle name="Normal 217 4" xfId="2998"/>
    <cellStyle name="Normal 218" xfId="471"/>
    <cellStyle name="Normal 218 2" xfId="1228"/>
    <cellStyle name="Normal 218 2 2" xfId="2445"/>
    <cellStyle name="Normal 218 2 3" xfId="3332"/>
    <cellStyle name="Normal 218 3" xfId="1622"/>
    <cellStyle name="Normal 218 4" xfId="2999"/>
    <cellStyle name="Normal 219" xfId="472"/>
    <cellStyle name="Normal 219 2" xfId="1229"/>
    <cellStyle name="Normal 219 2 2" xfId="2446"/>
    <cellStyle name="Normal 219 2 3" xfId="3333"/>
    <cellStyle name="Normal 219 3" xfId="1623"/>
    <cellStyle name="Normal 219 4" xfId="3000"/>
    <cellStyle name="Normal 22" xfId="473"/>
    <cellStyle name="Normal 22 2" xfId="474"/>
    <cellStyle name="Normal 220" xfId="475"/>
    <cellStyle name="Normal 220 2" xfId="1230"/>
    <cellStyle name="Normal 220 2 2" xfId="2447"/>
    <cellStyle name="Normal 220 2 3" xfId="3334"/>
    <cellStyle name="Normal 220 3" xfId="1624"/>
    <cellStyle name="Normal 220 4" xfId="3001"/>
    <cellStyle name="Normal 221" xfId="476"/>
    <cellStyle name="Normal 221 2" xfId="1231"/>
    <cellStyle name="Normal 221 2 2" xfId="2448"/>
    <cellStyle name="Normal 221 2 3" xfId="3335"/>
    <cellStyle name="Normal 221 3" xfId="1625"/>
    <cellStyle name="Normal 221 4" xfId="3002"/>
    <cellStyle name="Normal 222" xfId="477"/>
    <cellStyle name="Normal 222 2" xfId="1232"/>
    <cellStyle name="Normal 222 2 2" xfId="2449"/>
    <cellStyle name="Normal 222 2 3" xfId="3336"/>
    <cellStyle name="Normal 222 3" xfId="1626"/>
    <cellStyle name="Normal 222 4" xfId="3003"/>
    <cellStyle name="Normal 223" xfId="478"/>
    <cellStyle name="Normal 223 2" xfId="1233"/>
    <cellStyle name="Normal 223 2 2" xfId="2450"/>
    <cellStyle name="Normal 223 2 3" xfId="3337"/>
    <cellStyle name="Normal 223 3" xfId="1627"/>
    <cellStyle name="Normal 223 4" xfId="3004"/>
    <cellStyle name="Normal 224" xfId="479"/>
    <cellStyle name="Normal 224 2" xfId="1234"/>
    <cellStyle name="Normal 224 2 2" xfId="2451"/>
    <cellStyle name="Normal 224 2 3" xfId="3338"/>
    <cellStyle name="Normal 224 3" xfId="1628"/>
    <cellStyle name="Normal 224 4" xfId="3005"/>
    <cellStyle name="Normal 225" xfId="480"/>
    <cellStyle name="Normal 225 2" xfId="1235"/>
    <cellStyle name="Normal 225 2 2" xfId="2452"/>
    <cellStyle name="Normal 225 2 3" xfId="3339"/>
    <cellStyle name="Normal 225 3" xfId="1629"/>
    <cellStyle name="Normal 225 4" xfId="3006"/>
    <cellStyle name="Normal 226" xfId="481"/>
    <cellStyle name="Normal 226 2" xfId="1236"/>
    <cellStyle name="Normal 226 2 2" xfId="2453"/>
    <cellStyle name="Normal 226 2 3" xfId="3340"/>
    <cellStyle name="Normal 226 3" xfId="1630"/>
    <cellStyle name="Normal 226 4" xfId="3007"/>
    <cellStyle name="Normal 227" xfId="482"/>
    <cellStyle name="Normal 227 2" xfId="1237"/>
    <cellStyle name="Normal 227 2 2" xfId="2454"/>
    <cellStyle name="Normal 227 2 3" xfId="3341"/>
    <cellStyle name="Normal 227 3" xfId="1631"/>
    <cellStyle name="Normal 227 4" xfId="3008"/>
    <cellStyle name="Normal 228" xfId="483"/>
    <cellStyle name="Normal 228 2" xfId="1238"/>
    <cellStyle name="Normal 228 2 2" xfId="2455"/>
    <cellStyle name="Normal 228 2 3" xfId="3342"/>
    <cellStyle name="Normal 228 3" xfId="1632"/>
    <cellStyle name="Normal 228 4" xfId="3009"/>
    <cellStyle name="Normal 229" xfId="484"/>
    <cellStyle name="Normal 229 2" xfId="1239"/>
    <cellStyle name="Normal 229 2 2" xfId="2456"/>
    <cellStyle name="Normal 229 2 3" xfId="3343"/>
    <cellStyle name="Normal 229 3" xfId="1633"/>
    <cellStyle name="Normal 229 4" xfId="3010"/>
    <cellStyle name="Normal 23" xfId="485"/>
    <cellStyle name="Normal 23 2" xfId="486"/>
    <cellStyle name="Normal 230" xfId="487"/>
    <cellStyle name="Normal 230 2" xfId="1240"/>
    <cellStyle name="Normal 230 2 2" xfId="2457"/>
    <cellStyle name="Normal 230 2 3" xfId="3344"/>
    <cellStyle name="Normal 230 3" xfId="1634"/>
    <cellStyle name="Normal 230 4" xfId="3011"/>
    <cellStyle name="Normal 231" xfId="488"/>
    <cellStyle name="Normal 231 2" xfId="1241"/>
    <cellStyle name="Normal 231 2 2" xfId="2458"/>
    <cellStyle name="Normal 231 2 3" xfId="3345"/>
    <cellStyle name="Normal 231 3" xfId="1635"/>
    <cellStyle name="Normal 231 4" xfId="3012"/>
    <cellStyle name="Normal 232" xfId="489"/>
    <cellStyle name="Normal 232 2" xfId="1242"/>
    <cellStyle name="Normal 232 2 2" xfId="2459"/>
    <cellStyle name="Normal 232 2 3" xfId="3346"/>
    <cellStyle name="Normal 232 3" xfId="1636"/>
    <cellStyle name="Normal 232 4" xfId="3013"/>
    <cellStyle name="Normal 233" xfId="490"/>
    <cellStyle name="Normal 233 2" xfId="1243"/>
    <cellStyle name="Normal 233 2 2" xfId="2460"/>
    <cellStyle name="Normal 233 2 3" xfId="3347"/>
    <cellStyle name="Normal 233 3" xfId="1637"/>
    <cellStyle name="Normal 233 4" xfId="3014"/>
    <cellStyle name="Normal 234" xfId="491"/>
    <cellStyle name="Normal 234 2" xfId="1244"/>
    <cellStyle name="Normal 234 2 2" xfId="2461"/>
    <cellStyle name="Normal 234 2 3" xfId="3348"/>
    <cellStyle name="Normal 234 3" xfId="1638"/>
    <cellStyle name="Normal 234 4" xfId="3015"/>
    <cellStyle name="Normal 235" xfId="492"/>
    <cellStyle name="Normal 235 2" xfId="1245"/>
    <cellStyle name="Normal 235 2 2" xfId="2462"/>
    <cellStyle name="Normal 235 2 3" xfId="3349"/>
    <cellStyle name="Normal 235 3" xfId="1639"/>
    <cellStyle name="Normal 235 4" xfId="3016"/>
    <cellStyle name="Normal 236" xfId="493"/>
    <cellStyle name="Normal 236 2" xfId="1246"/>
    <cellStyle name="Normal 236 2 2" xfId="3350"/>
    <cellStyle name="Normal 236 2 3" xfId="494"/>
    <cellStyle name="Normal 236 2 3 2" xfId="1247"/>
    <cellStyle name="Normal 236 2 3 2 2" xfId="2463"/>
    <cellStyle name="Normal 236 2 3 2 3" xfId="3351"/>
    <cellStyle name="Normal 236 2 3 3" xfId="1641"/>
    <cellStyle name="Normal 236 2 3 4" xfId="3018"/>
    <cellStyle name="Normal 236 3" xfId="1640"/>
    <cellStyle name="Normal 236 4" xfId="3017"/>
    <cellStyle name="Normal 237" xfId="495"/>
    <cellStyle name="Normal 237 2" xfId="1248"/>
    <cellStyle name="Normal 237 2 2" xfId="2464"/>
    <cellStyle name="Normal 237 2 3" xfId="3352"/>
    <cellStyle name="Normal 237 3" xfId="1642"/>
    <cellStyle name="Normal 237 4" xfId="3019"/>
    <cellStyle name="Normal 238" xfId="496"/>
    <cellStyle name="Normal 238 2" xfId="1249"/>
    <cellStyle name="Normal 238 2 2" xfId="2465"/>
    <cellStyle name="Normal 238 2 3" xfId="3353"/>
    <cellStyle name="Normal 238 3" xfId="1643"/>
    <cellStyle name="Normal 238 4" xfId="3020"/>
    <cellStyle name="Normal 239" xfId="497"/>
    <cellStyle name="Normal 239 2" xfId="2842"/>
    <cellStyle name="Normal 24" xfId="498"/>
    <cellStyle name="Normal 24 2" xfId="499"/>
    <cellStyle name="Normal 240" xfId="500"/>
    <cellStyle name="Normal 241" xfId="816"/>
    <cellStyle name="Normal 241 2" xfId="2466"/>
    <cellStyle name="Normal 242" xfId="819"/>
    <cellStyle name="Normal 242 2" xfId="2467"/>
    <cellStyle name="Normal 242 3" xfId="3354"/>
    <cellStyle name="Normal 243" xfId="820"/>
    <cellStyle name="Normal 243 2" xfId="2468"/>
    <cellStyle name="Normal 243 3" xfId="3355"/>
    <cellStyle name="Normal 244" xfId="1441"/>
    <cellStyle name="Normal 244 2" xfId="3356"/>
    <cellStyle name="Normal 245" xfId="2469"/>
    <cellStyle name="Normal 245 2" xfId="3357"/>
    <cellStyle name="Normal 246" xfId="2470"/>
    <cellStyle name="Normal 246 2" xfId="3358"/>
    <cellStyle name="Normal 247" xfId="2471"/>
    <cellStyle name="Normal 247 2" xfId="3359"/>
    <cellStyle name="Normal 248" xfId="2849"/>
    <cellStyle name="Normal 248 2" xfId="3525"/>
    <cellStyle name="Normal 249" xfId="814"/>
    <cellStyle name="Normal 249 2" xfId="2854"/>
    <cellStyle name="Normal 25" xfId="501"/>
    <cellStyle name="Normal 25 2" xfId="502"/>
    <cellStyle name="Normal 250" xfId="2856"/>
    <cellStyle name="Normal 251" xfId="2857"/>
    <cellStyle name="Normal 252" xfId="2859"/>
    <cellStyle name="Normal 253" xfId="2860"/>
    <cellStyle name="Normal 254" xfId="2861"/>
    <cellStyle name="Normal 255" xfId="2851"/>
    <cellStyle name="Normal 255 2" xfId="2863"/>
    <cellStyle name="Normal 256" xfId="2853"/>
    <cellStyle name="Normal 257" xfId="2852"/>
    <cellStyle name="Normal 258" xfId="2862"/>
    <cellStyle name="Normal 259" xfId="3526"/>
    <cellStyle name="Normal 26" xfId="503"/>
    <cellStyle name="Normal 26 2" xfId="504"/>
    <cellStyle name="Normal 27" xfId="505"/>
    <cellStyle name="Normal 27 2" xfId="506"/>
    <cellStyle name="Normal 28" xfId="507"/>
    <cellStyle name="Normal 28 2" xfId="508"/>
    <cellStyle name="Normal 29" xfId="509"/>
    <cellStyle name="Normal 29 2" xfId="510"/>
    <cellStyle name="Normal 3" xfId="1"/>
    <cellStyle name="Normal 3 10" xfId="797"/>
    <cellStyle name="Normal 3 10 2" xfId="2472"/>
    <cellStyle name="Normal 3 10 2 2" xfId="3360"/>
    <cellStyle name="Normal 3 10 3" xfId="2473"/>
    <cellStyle name="Normal 3 11" xfId="93"/>
    <cellStyle name="Normal 3 11 2" xfId="1251"/>
    <cellStyle name="Normal 3 11 3" xfId="1645"/>
    <cellStyle name="Normal 3 11 4" xfId="3361"/>
    <cellStyle name="Normal 3 12" xfId="1252"/>
    <cellStyle name="Normal 3 13" xfId="1250"/>
    <cellStyle name="Normal 3 13 2" xfId="3541"/>
    <cellStyle name="Normal 3 14" xfId="1644"/>
    <cellStyle name="Normal 3 15" xfId="2864"/>
    <cellStyle name="Normal 3 2" xfId="49"/>
    <cellStyle name="Normal 3 2 2" xfId="512"/>
    <cellStyle name="Normal 3 2 2 2" xfId="513"/>
    <cellStyle name="Normal 3 2 2 2 2" xfId="2474"/>
    <cellStyle name="Normal 3 2 2 2 2 2" xfId="3362"/>
    <cellStyle name="Normal 3 2 2 2 3" xfId="2475"/>
    <cellStyle name="Normal 3 2 2 3" xfId="2476"/>
    <cellStyle name="Normal 3 2 2 3 2" xfId="3363"/>
    <cellStyle name="Normal 3 2 2 4" xfId="2477"/>
    <cellStyle name="Normal 3 2 2 5" xfId="2478"/>
    <cellStyle name="Normal 3 2 2 5 2" xfId="3364"/>
    <cellStyle name="Normal 3 2 3" xfId="514"/>
    <cellStyle name="Normal 3 2 3 2" xfId="515"/>
    <cellStyle name="Normal 3 2 3 2 2" xfId="1254"/>
    <cellStyle name="Normal 3 2 3 2 2 2" xfId="2479"/>
    <cellStyle name="Normal 3 2 3 2 2 3" xfId="3365"/>
    <cellStyle name="Normal 3 2 3 2 3" xfId="1647"/>
    <cellStyle name="Normal 3 2 3 2 4" xfId="3022"/>
    <cellStyle name="Normal 3 2 3 3" xfId="1253"/>
    <cellStyle name="Normal 3 2 3 3 2" xfId="2480"/>
    <cellStyle name="Normal 3 2 3 3 3" xfId="3366"/>
    <cellStyle name="Normal 3 2 3 4" xfId="1646"/>
    <cellStyle name="Normal 3 2 3 5" xfId="3021"/>
    <cellStyle name="Normal 3 2 4" xfId="516"/>
    <cellStyle name="Normal 3 2 5" xfId="798"/>
    <cellStyle name="Normal 3 2 5 2" xfId="2481"/>
    <cellStyle name="Normal 3 2 5 3" xfId="2482"/>
    <cellStyle name="Normal 3 2 6" xfId="511"/>
    <cellStyle name="Normal 3 3" xfId="517"/>
    <cellStyle name="Normal 3 3 2" xfId="518"/>
    <cellStyle name="Normal 3 3 2 2" xfId="2483"/>
    <cellStyle name="Normal 3 3 2 2 2" xfId="3367"/>
    <cellStyle name="Normal 3 3 2 3" xfId="2484"/>
    <cellStyle name="Normal 3 3 3" xfId="2485"/>
    <cellStyle name="Normal 3 3 3 2" xfId="3368"/>
    <cellStyle name="Normal 3 3 4" xfId="2486"/>
    <cellStyle name="Normal 3 3 5" xfId="2487"/>
    <cellStyle name="Normal 3 3 5 2" xfId="3369"/>
    <cellStyle name="Normal 3 4" xfId="519"/>
    <cellStyle name="Normal 3 4 2" xfId="520"/>
    <cellStyle name="Normal 3 4 2 2" xfId="521"/>
    <cellStyle name="Normal 3 4 2 2 2" xfId="1257"/>
    <cellStyle name="Normal 3 4 2 2 2 2" xfId="2488"/>
    <cellStyle name="Normal 3 4 2 2 2 3" xfId="3370"/>
    <cellStyle name="Normal 3 4 2 2 3" xfId="1650"/>
    <cellStyle name="Normal 3 4 2 2 4" xfId="3025"/>
    <cellStyle name="Normal 3 4 2 3" xfId="1256"/>
    <cellStyle name="Normal 3 4 2 3 2" xfId="2489"/>
    <cellStyle name="Normal 3 4 2 3 3" xfId="3371"/>
    <cellStyle name="Normal 3 4 2 4" xfId="1649"/>
    <cellStyle name="Normal 3 4 2 4 2" xfId="2490"/>
    <cellStyle name="Normal 3 4 2 5" xfId="3024"/>
    <cellStyle name="Normal 3 4 3" xfId="522"/>
    <cellStyle name="Normal 3 4 3 2" xfId="1258"/>
    <cellStyle name="Normal 3 4 3 2 2" xfId="2491"/>
    <cellStyle name="Normal 3 4 3 2 3" xfId="3372"/>
    <cellStyle name="Normal 3 4 3 3" xfId="1651"/>
    <cellStyle name="Normal 3 4 3 4" xfId="3026"/>
    <cellStyle name="Normal 3 4 4" xfId="1255"/>
    <cellStyle name="Normal 3 4 4 2" xfId="2493"/>
    <cellStyle name="Normal 3 4 4 2 2" xfId="3373"/>
    <cellStyle name="Normal 3 4 4 3" xfId="2492"/>
    <cellStyle name="Normal 3 4 5" xfId="1648"/>
    <cellStyle name="Normal 3 4 5 2" xfId="2494"/>
    <cellStyle name="Normal 3 4 5 3" xfId="3374"/>
    <cellStyle name="Normal 3 4 6" xfId="2495"/>
    <cellStyle name="Normal 3 4 6 2" xfId="3375"/>
    <cellStyle name="Normal 3 4 7" xfId="2496"/>
    <cellStyle name="Normal 3 4 8" xfId="3023"/>
    <cellStyle name="Normal 3 5" xfId="523"/>
    <cellStyle name="Normal 3 5 2" xfId="524"/>
    <cellStyle name="Normal 3 5 2 2" xfId="1260"/>
    <cellStyle name="Normal 3 5 2 2 2" xfId="2497"/>
    <cellStyle name="Normal 3 5 2 2 3" xfId="3376"/>
    <cellStyle name="Normal 3 5 2 3" xfId="1653"/>
    <cellStyle name="Normal 3 5 2 4" xfId="3028"/>
    <cellStyle name="Normal 3 5 3" xfId="1259"/>
    <cellStyle name="Normal 3 5 3 2" xfId="2498"/>
    <cellStyle name="Normal 3 5 3 3" xfId="3377"/>
    <cellStyle name="Normal 3 5 4" xfId="1652"/>
    <cellStyle name="Normal 3 5 5" xfId="3027"/>
    <cellStyle name="Normal 3 6" xfId="525"/>
    <cellStyle name="Normal 3 6 2" xfId="526"/>
    <cellStyle name="Normal 3 6 2 2" xfId="1262"/>
    <cellStyle name="Normal 3 6 2 2 2" xfId="2499"/>
    <cellStyle name="Normal 3 6 2 2 3" xfId="3378"/>
    <cellStyle name="Normal 3 6 2 3" xfId="1655"/>
    <cellStyle name="Normal 3 6 2 4" xfId="3030"/>
    <cellStyle name="Normal 3 6 3" xfId="1261"/>
    <cellStyle name="Normal 3 6 3 2" xfId="2500"/>
    <cellStyle name="Normal 3 6 3 3" xfId="3379"/>
    <cellStyle name="Normal 3 6 4" xfId="1654"/>
    <cellStyle name="Normal 3 6 5" xfId="3029"/>
    <cellStyle name="Normal 3 7" xfId="527"/>
    <cellStyle name="Normal 3 7 2" xfId="1263"/>
    <cellStyle name="Normal 3 7 2 2" xfId="2501"/>
    <cellStyle name="Normal 3 7 2 3" xfId="3380"/>
    <cellStyle name="Normal 3 7 3" xfId="1656"/>
    <cellStyle name="Normal 3 7 4" xfId="3031"/>
    <cellStyle name="Normal 3 8" xfId="528"/>
    <cellStyle name="Normal 3 8 2" xfId="1264"/>
    <cellStyle name="Normal 3 8 2 2" xfId="2502"/>
    <cellStyle name="Normal 3 8 2 3" xfId="3381"/>
    <cellStyle name="Normal 3 8 3" xfId="1657"/>
    <cellStyle name="Normal 3 8 4" xfId="3032"/>
    <cellStyle name="Normal 3 9" xfId="529"/>
    <cellStyle name="Normal 3 9 2" xfId="1265"/>
    <cellStyle name="Normal 3 9 2 2" xfId="2503"/>
    <cellStyle name="Normal 3 9 2 3" xfId="3382"/>
    <cellStyle name="Normal 3 9 3" xfId="1658"/>
    <cellStyle name="Normal 3 9 4" xfId="3033"/>
    <cellStyle name="Normal 30" xfId="530"/>
    <cellStyle name="Normal 30 2" xfId="531"/>
    <cellStyle name="Normal 31" xfId="532"/>
    <cellStyle name="Normal 31 2" xfId="533"/>
    <cellStyle name="Normal 32" xfId="534"/>
    <cellStyle name="Normal 32 2" xfId="535"/>
    <cellStyle name="Normal 33" xfId="536"/>
    <cellStyle name="Normal 33 2" xfId="537"/>
    <cellStyle name="Normal 34" xfId="538"/>
    <cellStyle name="Normal 34 2" xfId="539"/>
    <cellStyle name="Normal 35" xfId="540"/>
    <cellStyle name="Normal 35 2" xfId="541"/>
    <cellStyle name="Normal 36" xfId="542"/>
    <cellStyle name="Normal 36 2" xfId="543"/>
    <cellStyle name="Normal 37" xfId="544"/>
    <cellStyle name="Normal 37 2" xfId="545"/>
    <cellStyle name="Normal 38" xfId="546"/>
    <cellStyle name="Normal 38 2" xfId="547"/>
    <cellStyle name="Normal 39" xfId="548"/>
    <cellStyle name="Normal 39 2" xfId="549"/>
    <cellStyle name="Normal 4" xfId="48"/>
    <cellStyle name="Normal 4 10" xfId="3542"/>
    <cellStyle name="Normal 4 11" xfId="3529"/>
    <cellStyle name="Normal 4 2" xfId="551"/>
    <cellStyle name="Normal 4 2 2" xfId="552"/>
    <cellStyle name="Normal 4 2 2 2" xfId="553"/>
    <cellStyle name="Normal 4 2 2 2 2" xfId="1267"/>
    <cellStyle name="Normal 4 2 2 2 2 2" xfId="2504"/>
    <cellStyle name="Normal 4 2 2 2 2 3" xfId="3383"/>
    <cellStyle name="Normal 4 2 2 2 3" xfId="1660"/>
    <cellStyle name="Normal 4 2 2 2 4" xfId="3035"/>
    <cellStyle name="Normal 4 2 2 3" xfId="1266"/>
    <cellStyle name="Normal 4 2 2 3 2" xfId="2505"/>
    <cellStyle name="Normal 4 2 2 3 3" xfId="3384"/>
    <cellStyle name="Normal 4 2 2 4" xfId="1659"/>
    <cellStyle name="Normal 4 2 2 5" xfId="3034"/>
    <cellStyle name="Normal 4 2 3" xfId="554"/>
    <cellStyle name="Normal 4 2 4" xfId="799"/>
    <cellStyle name="Normal 4 2 4 2" xfId="2506"/>
    <cellStyle name="Normal 4 2 4 3" xfId="2507"/>
    <cellStyle name="Normal 4 2 5" xfId="2508"/>
    <cellStyle name="Normal 4 3" xfId="555"/>
    <cellStyle name="Normal 4 3 2" xfId="556"/>
    <cellStyle name="Normal 4 3 2 2" xfId="1269"/>
    <cellStyle name="Normal 4 3 2 2 2" xfId="2509"/>
    <cellStyle name="Normal 4 3 2 2 3" xfId="3385"/>
    <cellStyle name="Normal 4 3 2 3" xfId="1662"/>
    <cellStyle name="Normal 4 3 2 4" xfId="3037"/>
    <cellStyle name="Normal 4 3 3" xfId="1268"/>
    <cellStyle name="Normal 4 3 3 2" xfId="2510"/>
    <cellStyle name="Normal 4 3 3 3" xfId="3386"/>
    <cellStyle name="Normal 4 3 4" xfId="1661"/>
    <cellStyle name="Normal 4 3 5" xfId="3036"/>
    <cellStyle name="Normal 4 4" xfId="557"/>
    <cellStyle name="Normal 4 4 2" xfId="2511"/>
    <cellStyle name="Normal 4 4 3" xfId="2512"/>
    <cellStyle name="Normal 4 4 3 2" xfId="3387"/>
    <cellStyle name="Normal 4 5" xfId="558"/>
    <cellStyle name="Normal 4 5 2" xfId="1270"/>
    <cellStyle name="Normal 4 5 2 2" xfId="2513"/>
    <cellStyle name="Normal 4 5 2 3" xfId="3388"/>
    <cellStyle name="Normal 4 5 3" xfId="1663"/>
    <cellStyle name="Normal 4 5 4" xfId="3038"/>
    <cellStyle name="Normal 4 6" xfId="559"/>
    <cellStyle name="Normal 4 7" xfId="800"/>
    <cellStyle name="Normal 4 8" xfId="550"/>
    <cellStyle name="Normal 4 9" xfId="1271"/>
    <cellStyle name="Normal 40" xfId="560"/>
    <cellStyle name="Normal 40 2" xfId="561"/>
    <cellStyle name="Normal 40 2 2" xfId="562"/>
    <cellStyle name="Normal 40 2 2 2" xfId="1274"/>
    <cellStyle name="Normal 40 2 2 2 2" xfId="2514"/>
    <cellStyle name="Normal 40 2 2 2 3" xfId="3389"/>
    <cellStyle name="Normal 40 2 2 3" xfId="1666"/>
    <cellStyle name="Normal 40 2 2 4" xfId="3041"/>
    <cellStyle name="Normal 40 2 3" xfId="1273"/>
    <cellStyle name="Normal 40 2 3 2" xfId="2515"/>
    <cellStyle name="Normal 40 2 3 3" xfId="3390"/>
    <cellStyle name="Normal 40 2 4" xfId="1665"/>
    <cellStyle name="Normal 40 2 5" xfId="3040"/>
    <cellStyle name="Normal 40 3" xfId="563"/>
    <cellStyle name="Normal 40 3 2" xfId="1275"/>
    <cellStyle name="Normal 40 3 2 2" xfId="2516"/>
    <cellStyle name="Normal 40 3 2 3" xfId="3391"/>
    <cellStyle name="Normal 40 3 3" xfId="1667"/>
    <cellStyle name="Normal 40 3 4" xfId="3042"/>
    <cellStyle name="Normal 40 4" xfId="1272"/>
    <cellStyle name="Normal 40 4 2" xfId="2517"/>
    <cellStyle name="Normal 40 4 3" xfId="3392"/>
    <cellStyle name="Normal 40 5" xfId="1664"/>
    <cellStyle name="Normal 40 6" xfId="3039"/>
    <cellStyle name="Normal 41" xfId="564"/>
    <cellStyle name="Normal 41 2" xfId="565"/>
    <cellStyle name="Normal 41 2 2" xfId="566"/>
    <cellStyle name="Normal 41 2 2 2" xfId="1278"/>
    <cellStyle name="Normal 41 2 2 2 2" xfId="2518"/>
    <cellStyle name="Normal 41 2 2 2 3" xfId="3393"/>
    <cellStyle name="Normal 41 2 2 3" xfId="1670"/>
    <cellStyle name="Normal 41 2 2 4" xfId="3045"/>
    <cellStyle name="Normal 41 2 3" xfId="1277"/>
    <cellStyle name="Normal 41 2 3 2" xfId="2519"/>
    <cellStyle name="Normal 41 2 3 3" xfId="3394"/>
    <cellStyle name="Normal 41 2 4" xfId="1669"/>
    <cellStyle name="Normal 41 2 5" xfId="3044"/>
    <cellStyle name="Normal 41 3" xfId="567"/>
    <cellStyle name="Normal 41 3 2" xfId="568"/>
    <cellStyle name="Normal 41 3 2 2" xfId="1280"/>
    <cellStyle name="Normal 41 3 2 2 2" xfId="2520"/>
    <cellStyle name="Normal 41 3 2 2 3" xfId="3395"/>
    <cellStyle name="Normal 41 3 2 3" xfId="1672"/>
    <cellStyle name="Normal 41 3 2 4" xfId="3047"/>
    <cellStyle name="Normal 41 3 3" xfId="1279"/>
    <cellStyle name="Normal 41 3 3 2" xfId="2521"/>
    <cellStyle name="Normal 41 3 3 3" xfId="3396"/>
    <cellStyle name="Normal 41 3 4" xfId="1671"/>
    <cellStyle name="Normal 41 3 5" xfId="3046"/>
    <cellStyle name="Normal 41 4" xfId="569"/>
    <cellStyle name="Normal 41 4 2" xfId="1281"/>
    <cellStyle name="Normal 41 4 2 2" xfId="2522"/>
    <cellStyle name="Normal 41 4 2 3" xfId="3397"/>
    <cellStyle name="Normal 41 4 3" xfId="1673"/>
    <cellStyle name="Normal 41 4 4" xfId="3048"/>
    <cellStyle name="Normal 41 5" xfId="1276"/>
    <cellStyle name="Normal 41 5 2" xfId="2523"/>
    <cellStyle name="Normal 41 5 3" xfId="3398"/>
    <cellStyle name="Normal 41 6" xfId="1668"/>
    <cellStyle name="Normal 41 7" xfId="3043"/>
    <cellStyle name="Normal 42" xfId="570"/>
    <cellStyle name="Normal 42 2" xfId="571"/>
    <cellStyle name="Normal 43" xfId="572"/>
    <cellStyle name="Normal 43 2" xfId="573"/>
    <cellStyle name="Normal 44" xfId="574"/>
    <cellStyle name="Normal 44 2" xfId="575"/>
    <cellStyle name="Normal 44 2 2" xfId="1283"/>
    <cellStyle name="Normal 44 2 2 2" xfId="2524"/>
    <cellStyle name="Normal 44 2 2 3" xfId="3399"/>
    <cellStyle name="Normal 44 2 3" xfId="1675"/>
    <cellStyle name="Normal 44 2 4" xfId="3050"/>
    <cellStyle name="Normal 44 3" xfId="576"/>
    <cellStyle name="Normal 44 3 2" xfId="1284"/>
    <cellStyle name="Normal 44 3 2 2" xfId="2525"/>
    <cellStyle name="Normal 44 3 2 3" xfId="3400"/>
    <cellStyle name="Normal 44 3 3" xfId="1676"/>
    <cellStyle name="Normal 44 3 4" xfId="3051"/>
    <cellStyle name="Normal 44 4" xfId="1282"/>
    <cellStyle name="Normal 44 4 2" xfId="2526"/>
    <cellStyle name="Normal 44 4 3" xfId="3401"/>
    <cellStyle name="Normal 44 5" xfId="1674"/>
    <cellStyle name="Normal 44 6" xfId="3049"/>
    <cellStyle name="Normal 45" xfId="577"/>
    <cellStyle name="Normal 45 2" xfId="578"/>
    <cellStyle name="Normal 45 2 2" xfId="1286"/>
    <cellStyle name="Normal 45 2 2 2" xfId="2527"/>
    <cellStyle name="Normal 45 2 2 3" xfId="3402"/>
    <cellStyle name="Normal 45 2 3" xfId="1678"/>
    <cellStyle name="Normal 45 2 4" xfId="3053"/>
    <cellStyle name="Normal 45 3" xfId="1285"/>
    <cellStyle name="Normal 45 3 2" xfId="2528"/>
    <cellStyle name="Normal 45 3 3" xfId="3403"/>
    <cellStyle name="Normal 45 4" xfId="1677"/>
    <cellStyle name="Normal 45 5" xfId="3052"/>
    <cellStyle name="Normal 46" xfId="579"/>
    <cellStyle name="Normal 46 2" xfId="580"/>
    <cellStyle name="Normal 46 2 2" xfId="1288"/>
    <cellStyle name="Normal 46 2 2 2" xfId="2529"/>
    <cellStyle name="Normal 46 2 2 3" xfId="3404"/>
    <cellStyle name="Normal 46 2 3" xfId="1680"/>
    <cellStyle name="Normal 46 2 4" xfId="3055"/>
    <cellStyle name="Normal 46 3" xfId="581"/>
    <cellStyle name="Normal 46 3 2" xfId="1289"/>
    <cellStyle name="Normal 46 3 2 2" xfId="2530"/>
    <cellStyle name="Normal 46 3 2 3" xfId="3405"/>
    <cellStyle name="Normal 46 3 3" xfId="1681"/>
    <cellStyle name="Normal 46 3 4" xfId="3056"/>
    <cellStyle name="Normal 46 4" xfId="1287"/>
    <cellStyle name="Normal 46 4 2" xfId="2531"/>
    <cellStyle name="Normal 46 4 3" xfId="3406"/>
    <cellStyle name="Normal 46 5" xfId="1679"/>
    <cellStyle name="Normal 46 6" xfId="3054"/>
    <cellStyle name="Normal 47" xfId="582"/>
    <cellStyle name="Normal 47 2" xfId="583"/>
    <cellStyle name="Normal 47 2 2" xfId="1291"/>
    <cellStyle name="Normal 47 2 2 2" xfId="2532"/>
    <cellStyle name="Normal 47 2 2 3" xfId="3407"/>
    <cellStyle name="Normal 47 2 3" xfId="1683"/>
    <cellStyle name="Normal 47 2 4" xfId="3058"/>
    <cellStyle name="Normal 47 3" xfId="812"/>
    <cellStyle name="Normal 47 3 2" xfId="2534"/>
    <cellStyle name="Normal 47 3 3" xfId="2533"/>
    <cellStyle name="Normal 47 3 3 2" xfId="3408"/>
    <cellStyle name="Normal 47 3 4" xfId="1852"/>
    <cellStyle name="Normal 47 3 5" xfId="1290"/>
    <cellStyle name="Normal 47 4" xfId="1682"/>
    <cellStyle name="Normal 47 5" xfId="3057"/>
    <cellStyle name="Normal 48" xfId="584"/>
    <cellStyle name="Normal 48 2" xfId="585"/>
    <cellStyle name="Normal 48 2 2" xfId="1293"/>
    <cellStyle name="Normal 48 2 2 2" xfId="2535"/>
    <cellStyle name="Normal 48 2 2 3" xfId="3409"/>
    <cellStyle name="Normal 48 2 3" xfId="1685"/>
    <cellStyle name="Normal 48 2 4" xfId="3060"/>
    <cellStyle name="Normal 48 3" xfId="1292"/>
    <cellStyle name="Normal 48 3 2" xfId="2536"/>
    <cellStyle name="Normal 48 3 3" xfId="3410"/>
    <cellStyle name="Normal 48 4" xfId="1684"/>
    <cellStyle name="Normal 48 5" xfId="3059"/>
    <cellStyle name="Normal 49" xfId="586"/>
    <cellStyle name="Normal 49 2" xfId="1294"/>
    <cellStyle name="Normal 49 2 2" xfId="2537"/>
    <cellStyle name="Normal 49 2 3" xfId="3411"/>
    <cellStyle name="Normal 49 3" xfId="1686"/>
    <cellStyle name="Normal 49 4" xfId="3061"/>
    <cellStyle name="Normal 5" xfId="587"/>
    <cellStyle name="Normal 5 2" xfId="588"/>
    <cellStyle name="Normal 5 2 2" xfId="589"/>
    <cellStyle name="Normal 5 2 2 2" xfId="1296"/>
    <cellStyle name="Normal 5 2 2 2 2" xfId="2538"/>
    <cellStyle name="Normal 5 2 2 2 3" xfId="3412"/>
    <cellStyle name="Normal 5 2 2 3" xfId="1688"/>
    <cellStyle name="Normal 5 2 2 4" xfId="3063"/>
    <cellStyle name="Normal 5 2 3" xfId="590"/>
    <cellStyle name="Normal 5 2 4" xfId="801"/>
    <cellStyle name="Normal 5 2 5" xfId="2539"/>
    <cellStyle name="Normal 5 2 6" xfId="2540"/>
    <cellStyle name="Normal 5 3" xfId="591"/>
    <cellStyle name="Normal 5 3 2" xfId="592"/>
    <cellStyle name="Normal 5 4" xfId="593"/>
    <cellStyle name="Normal 5 4 2" xfId="1297"/>
    <cellStyle name="Normal 5 4 2 2" xfId="2541"/>
    <cellStyle name="Normal 5 4 2 3" xfId="3413"/>
    <cellStyle name="Normal 5 4 3" xfId="1689"/>
    <cellStyle name="Normal 5 4 3 2" xfId="2542"/>
    <cellStyle name="Normal 5 4 4" xfId="3064"/>
    <cellStyle name="Normal 5 5" xfId="802"/>
    <cellStyle name="Normal 5 5 2" xfId="2543"/>
    <cellStyle name="Normal 5 5 2 2" xfId="3414"/>
    <cellStyle name="Normal 5 5 3" xfId="2544"/>
    <cellStyle name="Normal 5 6" xfId="1295"/>
    <cellStyle name="Normal 5 6 2" xfId="2545"/>
    <cellStyle name="Normal 5 6 3" xfId="3415"/>
    <cellStyle name="Normal 5 7" xfId="1687"/>
    <cellStyle name="Normal 5 8" xfId="3062"/>
    <cellStyle name="Normal 5 9" xfId="3532"/>
    <cellStyle name="Normal 50" xfId="594"/>
    <cellStyle name="Normal 50 2" xfId="1298"/>
    <cellStyle name="Normal 50 2 2" xfId="2546"/>
    <cellStyle name="Normal 50 2 3" xfId="3416"/>
    <cellStyle name="Normal 50 3" xfId="1690"/>
    <cellStyle name="Normal 50 4" xfId="3065"/>
    <cellStyle name="Normal 51" xfId="595"/>
    <cellStyle name="Normal 51 2" xfId="596"/>
    <cellStyle name="Normal 51 2 2" xfId="1300"/>
    <cellStyle name="Normal 51 2 2 2" xfId="2547"/>
    <cellStyle name="Normal 51 2 2 3" xfId="3417"/>
    <cellStyle name="Normal 51 2 3" xfId="1692"/>
    <cellStyle name="Normal 51 2 4" xfId="3067"/>
    <cellStyle name="Normal 51 3" xfId="1299"/>
    <cellStyle name="Normal 51 3 2" xfId="2548"/>
    <cellStyle name="Normal 51 3 3" xfId="3418"/>
    <cellStyle name="Normal 51 4" xfId="1691"/>
    <cellStyle name="Normal 51 5" xfId="3066"/>
    <cellStyle name="Normal 52" xfId="597"/>
    <cellStyle name="Normal 52 2" xfId="1301"/>
    <cellStyle name="Normal 52 2 2" xfId="2549"/>
    <cellStyle name="Normal 52 2 3" xfId="3419"/>
    <cellStyle name="Normal 52 3" xfId="1693"/>
    <cellStyle name="Normal 52 4" xfId="3068"/>
    <cellStyle name="Normal 53" xfId="598"/>
    <cellStyle name="Normal 53 2" xfId="1302"/>
    <cellStyle name="Normal 53 2 2" xfId="2550"/>
    <cellStyle name="Normal 53 2 3" xfId="3420"/>
    <cellStyle name="Normal 53 3" xfId="1694"/>
    <cellStyle name="Normal 53 4" xfId="3069"/>
    <cellStyle name="Normal 54" xfId="599"/>
    <cellStyle name="Normal 54 2" xfId="1303"/>
    <cellStyle name="Normal 54 2 2" xfId="2551"/>
    <cellStyle name="Normal 54 2 3" xfId="3421"/>
    <cellStyle name="Normal 54 3" xfId="1695"/>
    <cellStyle name="Normal 54 4" xfId="3070"/>
    <cellStyle name="Normal 55" xfId="600"/>
    <cellStyle name="Normal 55 2" xfId="1304"/>
    <cellStyle name="Normal 55 2 2" xfId="2552"/>
    <cellStyle name="Normal 55 2 3" xfId="3422"/>
    <cellStyle name="Normal 55 3" xfId="1696"/>
    <cellStyle name="Normal 55 4" xfId="3071"/>
    <cellStyle name="Normal 56" xfId="601"/>
    <cellStyle name="Normal 56 2" xfId="1305"/>
    <cellStyle name="Normal 56 2 2" xfId="2553"/>
    <cellStyle name="Normal 56 2 3" xfId="3423"/>
    <cellStyle name="Normal 56 3" xfId="1697"/>
    <cellStyle name="Normal 56 4" xfId="3072"/>
    <cellStyle name="Normal 57" xfId="602"/>
    <cellStyle name="Normal 57 2" xfId="1306"/>
    <cellStyle name="Normal 57 3" xfId="2554"/>
    <cellStyle name="Normal 58" xfId="603"/>
    <cellStyle name="Normal 58 2" xfId="604"/>
    <cellStyle name="Normal 58 2 2" xfId="605"/>
    <cellStyle name="Normal 58 2 2 2" xfId="1309"/>
    <cellStyle name="Normal 58 2 2 2 2" xfId="2555"/>
    <cellStyle name="Normal 58 2 2 2 3" xfId="3424"/>
    <cellStyle name="Normal 58 2 2 3" xfId="1700"/>
    <cellStyle name="Normal 58 2 2 4" xfId="3075"/>
    <cellStyle name="Normal 58 2 3" xfId="1308"/>
    <cellStyle name="Normal 58 2 3 2" xfId="2556"/>
    <cellStyle name="Normal 58 2 3 3" xfId="3425"/>
    <cellStyle name="Normal 58 2 4" xfId="1699"/>
    <cellStyle name="Normal 58 2 5" xfId="3074"/>
    <cellStyle name="Normal 58 3" xfId="606"/>
    <cellStyle name="Normal 58 3 2" xfId="1310"/>
    <cellStyle name="Normal 58 3 2 2" xfId="2557"/>
    <cellStyle name="Normal 58 3 2 3" xfId="3426"/>
    <cellStyle name="Normal 58 3 3" xfId="1701"/>
    <cellStyle name="Normal 58 3 4" xfId="3076"/>
    <cellStyle name="Normal 58 4" xfId="607"/>
    <cellStyle name="Normal 58 4 2" xfId="1311"/>
    <cellStyle name="Normal 58 4 2 2" xfId="2558"/>
    <cellStyle name="Normal 58 4 2 3" xfId="3427"/>
    <cellStyle name="Normal 58 4 3" xfId="1702"/>
    <cellStyle name="Normal 58 4 4" xfId="3077"/>
    <cellStyle name="Normal 58 5" xfId="1307"/>
    <cellStyle name="Normal 58 5 2" xfId="2559"/>
    <cellStyle name="Normal 58 5 3" xfId="3428"/>
    <cellStyle name="Normal 58 6" xfId="1698"/>
    <cellStyle name="Normal 58 7" xfId="3073"/>
    <cellStyle name="Normal 59" xfId="608"/>
    <cellStyle name="Normal 59 2" xfId="609"/>
    <cellStyle name="Normal 59 2 2" xfId="610"/>
    <cellStyle name="Normal 59 2 2 2" xfId="1314"/>
    <cellStyle name="Normal 59 2 2 2 2" xfId="2560"/>
    <cellStyle name="Normal 59 2 2 2 3" xfId="3429"/>
    <cellStyle name="Normal 59 2 2 3" xfId="1705"/>
    <cellStyle name="Normal 59 2 2 4" xfId="3080"/>
    <cellStyle name="Normal 59 2 3" xfId="1313"/>
    <cellStyle name="Normal 59 2 3 2" xfId="2561"/>
    <cellStyle name="Normal 59 2 3 3" xfId="3430"/>
    <cellStyle name="Normal 59 2 4" xfId="1704"/>
    <cellStyle name="Normal 59 2 5" xfId="3079"/>
    <cellStyle name="Normal 59 3" xfId="611"/>
    <cellStyle name="Normal 59 3 2" xfId="1315"/>
    <cellStyle name="Normal 59 3 2 2" xfId="2562"/>
    <cellStyle name="Normal 59 3 2 3" xfId="3431"/>
    <cellStyle name="Normal 59 3 3" xfId="1706"/>
    <cellStyle name="Normal 59 3 4" xfId="3081"/>
    <cellStyle name="Normal 59 4" xfId="612"/>
    <cellStyle name="Normal 59 4 2" xfId="1316"/>
    <cellStyle name="Normal 59 4 2 2" xfId="2563"/>
    <cellStyle name="Normal 59 4 2 3" xfId="3432"/>
    <cellStyle name="Normal 59 4 3" xfId="1707"/>
    <cellStyle name="Normal 59 4 4" xfId="3082"/>
    <cellStyle name="Normal 59 5" xfId="1312"/>
    <cellStyle name="Normal 59 5 2" xfId="2564"/>
    <cellStyle name="Normal 59 5 3" xfId="3433"/>
    <cellStyle name="Normal 59 6" xfId="1703"/>
    <cellStyle name="Normal 59 7" xfId="3078"/>
    <cellStyle name="Normal 6" xfId="613"/>
    <cellStyle name="Normal 6 2" xfId="614"/>
    <cellStyle name="Normal 6 2 2" xfId="615"/>
    <cellStyle name="Normal 6 2 2 2" xfId="1318"/>
    <cellStyle name="Normal 6 2 2 2 2" xfId="2565"/>
    <cellStyle name="Normal 6 2 2 2 3" xfId="3434"/>
    <cellStyle name="Normal 6 2 2 3" xfId="1709"/>
    <cellStyle name="Normal 6 2 2 4" xfId="3084"/>
    <cellStyle name="Normal 6 2 3" xfId="616"/>
    <cellStyle name="Normal 6 2 4" xfId="803"/>
    <cellStyle name="Normal 6 3" xfId="617"/>
    <cellStyle name="Normal 6 3 2" xfId="618"/>
    <cellStyle name="Normal 6 3 2 2" xfId="1320"/>
    <cellStyle name="Normal 6 3 2 2 2" xfId="2566"/>
    <cellStyle name="Normal 6 3 2 2 3" xfId="3435"/>
    <cellStyle name="Normal 6 3 2 3" xfId="1711"/>
    <cellStyle name="Normal 6 3 2 4" xfId="3086"/>
    <cellStyle name="Normal 6 3 3" xfId="1319"/>
    <cellStyle name="Normal 6 3 3 2" xfId="2567"/>
    <cellStyle name="Normal 6 3 3 3" xfId="3436"/>
    <cellStyle name="Normal 6 3 4" xfId="1710"/>
    <cellStyle name="Normal 6 3 5" xfId="3085"/>
    <cellStyle name="Normal 6 4" xfId="619"/>
    <cellStyle name="Normal 6 4 2" xfId="1321"/>
    <cellStyle name="Normal 6 4 2 2" xfId="2568"/>
    <cellStyle name="Normal 6 4 2 3" xfId="3437"/>
    <cellStyle name="Normal 6 4 3" xfId="1712"/>
    <cellStyle name="Normal 6 4 4" xfId="3087"/>
    <cellStyle name="Normal 6 5" xfId="804"/>
    <cellStyle name="Normal 6 5 2" xfId="2569"/>
    <cellStyle name="Normal 6 5 2 2" xfId="3438"/>
    <cellStyle name="Normal 6 5 3" xfId="2570"/>
    <cellStyle name="Normal 6 6" xfId="1317"/>
    <cellStyle name="Normal 6 6 2" xfId="2571"/>
    <cellStyle name="Normal 6 6 3" xfId="3439"/>
    <cellStyle name="Normal 6 7" xfId="1708"/>
    <cellStyle name="Normal 6 8" xfId="3083"/>
    <cellStyle name="Normal 6 9" xfId="3537"/>
    <cellStyle name="Normal 60" xfId="620"/>
    <cellStyle name="Normal 60 2" xfId="621"/>
    <cellStyle name="Normal 60 2 2" xfId="622"/>
    <cellStyle name="Normal 60 2 2 2" xfId="1324"/>
    <cellStyle name="Normal 60 2 2 2 2" xfId="2572"/>
    <cellStyle name="Normal 60 2 2 2 3" xfId="3440"/>
    <cellStyle name="Normal 60 2 2 3" xfId="1715"/>
    <cellStyle name="Normal 60 2 2 4" xfId="3090"/>
    <cellStyle name="Normal 60 2 3" xfId="1323"/>
    <cellStyle name="Normal 60 2 3 2" xfId="2573"/>
    <cellStyle name="Normal 60 2 3 3" xfId="3441"/>
    <cellStyle name="Normal 60 2 4" xfId="1714"/>
    <cellStyle name="Normal 60 2 5" xfId="3089"/>
    <cellStyle name="Normal 60 3" xfId="623"/>
    <cellStyle name="Normal 60 3 2" xfId="1325"/>
    <cellStyle name="Normal 60 3 2 2" xfId="2574"/>
    <cellStyle name="Normal 60 3 2 3" xfId="3442"/>
    <cellStyle name="Normal 60 3 3" xfId="1716"/>
    <cellStyle name="Normal 60 3 4" xfId="3091"/>
    <cellStyle name="Normal 60 4" xfId="624"/>
    <cellStyle name="Normal 60 4 2" xfId="1326"/>
    <cellStyle name="Normal 60 4 2 2" xfId="2575"/>
    <cellStyle name="Normal 60 4 2 3" xfId="3443"/>
    <cellStyle name="Normal 60 4 3" xfId="1717"/>
    <cellStyle name="Normal 60 4 4" xfId="3092"/>
    <cellStyle name="Normal 60 5" xfId="1322"/>
    <cellStyle name="Normal 60 5 2" xfId="2576"/>
    <cellStyle name="Normal 60 5 3" xfId="3444"/>
    <cellStyle name="Normal 60 6" xfId="1713"/>
    <cellStyle name="Normal 60 7" xfId="3088"/>
    <cellStyle name="Normal 61" xfId="625"/>
    <cellStyle name="Normal 61 2" xfId="626"/>
    <cellStyle name="Normal 61 2 2" xfId="1327"/>
    <cellStyle name="Normal 61 2 2 2" xfId="2577"/>
    <cellStyle name="Normal 61 2 2 3" xfId="3445"/>
    <cellStyle name="Normal 61 2 3" xfId="1718"/>
    <cellStyle name="Normal 61 2 4" xfId="3093"/>
    <cellStyle name="Normal 61 3" xfId="1328"/>
    <cellStyle name="Normal 61 4" xfId="2578"/>
    <cellStyle name="Normal 62" xfId="627"/>
    <cellStyle name="Normal 62 2" xfId="628"/>
    <cellStyle name="Normal 62 2 2" xfId="629"/>
    <cellStyle name="Normal 62 2 2 2" xfId="1331"/>
    <cellStyle name="Normal 62 2 2 2 2" xfId="2579"/>
    <cellStyle name="Normal 62 2 2 2 3" xfId="3446"/>
    <cellStyle name="Normal 62 2 2 3" xfId="1721"/>
    <cellStyle name="Normal 62 2 2 4" xfId="3096"/>
    <cellStyle name="Normal 62 2 3" xfId="630"/>
    <cellStyle name="Normal 62 2 3 2" xfId="1332"/>
    <cellStyle name="Normal 62 2 3 2 2" xfId="2580"/>
    <cellStyle name="Normal 62 2 3 2 3" xfId="3447"/>
    <cellStyle name="Normal 62 2 3 3" xfId="1722"/>
    <cellStyle name="Normal 62 2 3 4" xfId="3097"/>
    <cellStyle name="Normal 62 2 4" xfId="1330"/>
    <cellStyle name="Normal 62 2 4 2" xfId="2581"/>
    <cellStyle name="Normal 62 2 4 3" xfId="3448"/>
    <cellStyle name="Normal 62 2 5" xfId="1720"/>
    <cellStyle name="Normal 62 2 6" xfId="3095"/>
    <cellStyle name="Normal 62 3" xfId="631"/>
    <cellStyle name="Normal 62 3 2" xfId="1333"/>
    <cellStyle name="Normal 62 3 2 2" xfId="2582"/>
    <cellStyle name="Normal 62 3 2 3" xfId="3449"/>
    <cellStyle name="Normal 62 3 3" xfId="1723"/>
    <cellStyle name="Normal 62 3 4" xfId="3098"/>
    <cellStyle name="Normal 62 4" xfId="632"/>
    <cellStyle name="Normal 62 4 2" xfId="1334"/>
    <cellStyle name="Normal 62 4 2 2" xfId="2583"/>
    <cellStyle name="Normal 62 4 2 3" xfId="3450"/>
    <cellStyle name="Normal 62 4 3" xfId="1724"/>
    <cellStyle name="Normal 62 4 4" xfId="3099"/>
    <cellStyle name="Normal 62 5" xfId="1329"/>
    <cellStyle name="Normal 62 5 2" xfId="2584"/>
    <cellStyle name="Normal 62 5 3" xfId="3451"/>
    <cellStyle name="Normal 62 6" xfId="1719"/>
    <cellStyle name="Normal 62 7" xfId="3094"/>
    <cellStyle name="Normal 63" xfId="633"/>
    <cellStyle name="Normal 63 2" xfId="634"/>
    <cellStyle name="Normal 63 2 2" xfId="635"/>
    <cellStyle name="Normal 63 2 2 2" xfId="1337"/>
    <cellStyle name="Normal 63 2 2 2 2" xfId="2585"/>
    <cellStyle name="Normal 63 2 2 2 3" xfId="3452"/>
    <cellStyle name="Normal 63 2 2 3" xfId="1727"/>
    <cellStyle name="Normal 63 2 2 4" xfId="3102"/>
    <cellStyle name="Normal 63 2 3" xfId="636"/>
    <cellStyle name="Normal 63 2 3 2" xfId="1338"/>
    <cellStyle name="Normal 63 2 3 2 2" xfId="2586"/>
    <cellStyle name="Normal 63 2 3 2 3" xfId="3453"/>
    <cellStyle name="Normal 63 2 3 3" xfId="1728"/>
    <cellStyle name="Normal 63 2 3 4" xfId="3103"/>
    <cellStyle name="Normal 63 2 4" xfId="1336"/>
    <cellStyle name="Normal 63 2 4 2" xfId="2587"/>
    <cellStyle name="Normal 63 2 4 3" xfId="3454"/>
    <cellStyle name="Normal 63 2 5" xfId="1726"/>
    <cellStyle name="Normal 63 2 6" xfId="3101"/>
    <cellStyle name="Normal 63 3" xfId="637"/>
    <cellStyle name="Normal 63 3 2" xfId="1339"/>
    <cellStyle name="Normal 63 3 2 2" xfId="2588"/>
    <cellStyle name="Normal 63 3 2 3" xfId="3455"/>
    <cellStyle name="Normal 63 3 3" xfId="1729"/>
    <cellStyle name="Normal 63 3 4" xfId="3104"/>
    <cellStyle name="Normal 63 4" xfId="638"/>
    <cellStyle name="Normal 63 4 2" xfId="1340"/>
    <cellStyle name="Normal 63 4 2 2" xfId="2589"/>
    <cellStyle name="Normal 63 4 2 3" xfId="3456"/>
    <cellStyle name="Normal 63 4 3" xfId="1730"/>
    <cellStyle name="Normal 63 4 4" xfId="3105"/>
    <cellStyle name="Normal 63 5" xfId="1335"/>
    <cellStyle name="Normal 63 5 2" xfId="2590"/>
    <cellStyle name="Normal 63 5 3" xfId="3457"/>
    <cellStyle name="Normal 63 6" xfId="1725"/>
    <cellStyle name="Normal 63 7" xfId="3100"/>
    <cellStyle name="Normal 64" xfId="639"/>
    <cellStyle name="Normal 64 2" xfId="640"/>
    <cellStyle name="Normal 64 2 2" xfId="641"/>
    <cellStyle name="Normal 64 2 2 2" xfId="1343"/>
    <cellStyle name="Normal 64 2 2 2 2" xfId="2591"/>
    <cellStyle name="Normal 64 2 2 2 3" xfId="3458"/>
    <cellStyle name="Normal 64 2 2 3" xfId="1733"/>
    <cellStyle name="Normal 64 2 2 4" xfId="3108"/>
    <cellStyle name="Normal 64 2 3" xfId="642"/>
    <cellStyle name="Normal 64 2 3 2" xfId="1344"/>
    <cellStyle name="Normal 64 2 3 2 2" xfId="2592"/>
    <cellStyle name="Normal 64 2 3 2 3" xfId="3459"/>
    <cellStyle name="Normal 64 2 3 3" xfId="1734"/>
    <cellStyle name="Normal 64 2 3 4" xfId="3109"/>
    <cellStyle name="Normal 64 2 4" xfId="1342"/>
    <cellStyle name="Normal 64 2 4 2" xfId="2593"/>
    <cellStyle name="Normal 64 2 4 3" xfId="3460"/>
    <cellStyle name="Normal 64 2 5" xfId="1732"/>
    <cellStyle name="Normal 64 2 6" xfId="3107"/>
    <cellStyle name="Normal 64 3" xfId="643"/>
    <cellStyle name="Normal 64 3 2" xfId="1345"/>
    <cellStyle name="Normal 64 3 2 2" xfId="2594"/>
    <cellStyle name="Normal 64 3 2 3" xfId="3461"/>
    <cellStyle name="Normal 64 3 3" xfId="1735"/>
    <cellStyle name="Normal 64 3 4" xfId="3110"/>
    <cellStyle name="Normal 64 4" xfId="644"/>
    <cellStyle name="Normal 64 4 2" xfId="1346"/>
    <cellStyle name="Normal 64 4 2 2" xfId="2595"/>
    <cellStyle name="Normal 64 4 2 3" xfId="3462"/>
    <cellStyle name="Normal 64 4 3" xfId="1736"/>
    <cellStyle name="Normal 64 4 4" xfId="3111"/>
    <cellStyle name="Normal 64 5" xfId="1341"/>
    <cellStyle name="Normal 64 5 2" xfId="2596"/>
    <cellStyle name="Normal 64 5 3" xfId="3463"/>
    <cellStyle name="Normal 64 6" xfId="1731"/>
    <cellStyle name="Normal 64 7" xfId="3106"/>
    <cellStyle name="Normal 65" xfId="645"/>
    <cellStyle name="Normal 65 2" xfId="646"/>
    <cellStyle name="Normal 65 2 2" xfId="647"/>
    <cellStyle name="Normal 65 2 2 2" xfId="1349"/>
    <cellStyle name="Normal 65 2 2 2 2" xfId="2597"/>
    <cellStyle name="Normal 65 2 2 2 3" xfId="3464"/>
    <cellStyle name="Normal 65 2 2 3" xfId="1739"/>
    <cellStyle name="Normal 65 2 2 4" xfId="3114"/>
    <cellStyle name="Normal 65 2 3" xfId="1348"/>
    <cellStyle name="Normal 65 2 3 2" xfId="2598"/>
    <cellStyle name="Normal 65 2 3 3" xfId="3465"/>
    <cellStyle name="Normal 65 2 4" xfId="1738"/>
    <cellStyle name="Normal 65 2 5" xfId="3113"/>
    <cellStyle name="Normal 65 3" xfId="648"/>
    <cellStyle name="Normal 65 3 2" xfId="1350"/>
    <cellStyle name="Normal 65 3 2 2" xfId="2599"/>
    <cellStyle name="Normal 65 3 2 3" xfId="3466"/>
    <cellStyle name="Normal 65 3 3" xfId="1740"/>
    <cellStyle name="Normal 65 3 4" xfId="3115"/>
    <cellStyle name="Normal 65 4" xfId="649"/>
    <cellStyle name="Normal 65 4 2" xfId="1351"/>
    <cellStyle name="Normal 65 4 2 2" xfId="2600"/>
    <cellStyle name="Normal 65 4 2 3" xfId="3467"/>
    <cellStyle name="Normal 65 4 3" xfId="1741"/>
    <cellStyle name="Normal 65 4 4" xfId="3116"/>
    <cellStyle name="Normal 65 5" xfId="1347"/>
    <cellStyle name="Normal 65 5 2" xfId="2601"/>
    <cellStyle name="Normal 65 5 3" xfId="3468"/>
    <cellStyle name="Normal 65 6" xfId="1737"/>
    <cellStyle name="Normal 65 7" xfId="3112"/>
    <cellStyle name="Normal 66" xfId="650"/>
    <cellStyle name="Normal 66 2" xfId="1352"/>
    <cellStyle name="Normal 66 3" xfId="2602"/>
    <cellStyle name="Normal 67" xfId="651"/>
    <cellStyle name="Normal 67 2" xfId="1353"/>
    <cellStyle name="Normal 67 3" xfId="2603"/>
    <cellStyle name="Normal 68" xfId="652"/>
    <cellStyle name="Normal 68 2" xfId="653"/>
    <cellStyle name="Normal 68 2 2" xfId="654"/>
    <cellStyle name="Normal 68 2 2 2" xfId="1356"/>
    <cellStyle name="Normal 68 2 2 2 2" xfId="2604"/>
    <cellStyle name="Normal 68 2 2 2 3" xfId="3469"/>
    <cellStyle name="Normal 68 2 2 3" xfId="1744"/>
    <cellStyle name="Normal 68 2 2 4" xfId="3119"/>
    <cellStyle name="Normal 68 2 3" xfId="1355"/>
    <cellStyle name="Normal 68 2 3 2" xfId="2605"/>
    <cellStyle name="Normal 68 2 3 3" xfId="3470"/>
    <cellStyle name="Normal 68 2 4" xfId="1743"/>
    <cellStyle name="Normal 68 2 5" xfId="3118"/>
    <cellStyle name="Normal 68 3" xfId="655"/>
    <cellStyle name="Normal 68 3 2" xfId="1357"/>
    <cellStyle name="Normal 68 3 2 2" xfId="2606"/>
    <cellStyle name="Normal 68 3 2 3" xfId="3471"/>
    <cellStyle name="Normal 68 3 3" xfId="1745"/>
    <cellStyle name="Normal 68 3 4" xfId="3120"/>
    <cellStyle name="Normal 68 4" xfId="656"/>
    <cellStyle name="Normal 68 4 2" xfId="1358"/>
    <cellStyle name="Normal 68 4 2 2" xfId="2607"/>
    <cellStyle name="Normal 68 4 2 3" xfId="3472"/>
    <cellStyle name="Normal 68 4 3" xfId="1746"/>
    <cellStyle name="Normal 68 4 4" xfId="3121"/>
    <cellStyle name="Normal 68 5" xfId="1354"/>
    <cellStyle name="Normal 68 5 2" xfId="2608"/>
    <cellStyle name="Normal 68 5 3" xfId="3473"/>
    <cellStyle name="Normal 68 6" xfId="1742"/>
    <cellStyle name="Normal 68 7" xfId="3117"/>
    <cellStyle name="Normal 69" xfId="657"/>
    <cellStyle name="Normal 69 2" xfId="658"/>
    <cellStyle name="Normal 69 2 2" xfId="659"/>
    <cellStyle name="Normal 69 2 2 2" xfId="1361"/>
    <cellStyle name="Normal 69 2 2 2 2" xfId="2609"/>
    <cellStyle name="Normal 69 2 2 2 3" xfId="3474"/>
    <cellStyle name="Normal 69 2 2 3" xfId="1749"/>
    <cellStyle name="Normal 69 2 2 4" xfId="3124"/>
    <cellStyle name="Normal 69 2 3" xfId="1360"/>
    <cellStyle name="Normal 69 2 3 2" xfId="2610"/>
    <cellStyle name="Normal 69 2 3 3" xfId="3475"/>
    <cellStyle name="Normal 69 2 4" xfId="1748"/>
    <cellStyle name="Normal 69 2 5" xfId="3123"/>
    <cellStyle name="Normal 69 3" xfId="660"/>
    <cellStyle name="Normal 69 3 2" xfId="1362"/>
    <cellStyle name="Normal 69 3 2 2" xfId="2611"/>
    <cellStyle name="Normal 69 3 2 3" xfId="3476"/>
    <cellStyle name="Normal 69 3 3" xfId="1750"/>
    <cellStyle name="Normal 69 3 4" xfId="3125"/>
    <cellStyle name="Normal 69 4" xfId="661"/>
    <cellStyle name="Normal 69 4 2" xfId="1363"/>
    <cellStyle name="Normal 69 4 2 2" xfId="2612"/>
    <cellStyle name="Normal 69 4 2 3" xfId="3477"/>
    <cellStyle name="Normal 69 4 3" xfId="1751"/>
    <cellStyle name="Normal 69 4 4" xfId="3126"/>
    <cellStyle name="Normal 69 5" xfId="1359"/>
    <cellStyle name="Normal 69 5 2" xfId="2613"/>
    <cellStyle name="Normal 69 5 3" xfId="3478"/>
    <cellStyle name="Normal 69 6" xfId="1747"/>
    <cellStyle name="Normal 69 7" xfId="3122"/>
    <cellStyle name="Normal 7" xfId="662"/>
    <cellStyle name="Normal 7 2" xfId="663"/>
    <cellStyle name="Normal 7 2 2" xfId="664"/>
    <cellStyle name="Normal 7 2 2 2" xfId="1365"/>
    <cellStyle name="Normal 7 2 2 2 2" xfId="2614"/>
    <cellStyle name="Normal 7 2 2 2 3" xfId="3479"/>
    <cellStyle name="Normal 7 2 2 3" xfId="1753"/>
    <cellStyle name="Normal 7 2 2 4" xfId="3128"/>
    <cellStyle name="Normal 7 2 3" xfId="665"/>
    <cellStyle name="Normal 7 2 4" xfId="805"/>
    <cellStyle name="Normal 7 3" xfId="666"/>
    <cellStyle name="Normal 7 3 2" xfId="667"/>
    <cellStyle name="Normal 7 3 2 2" xfId="1367"/>
    <cellStyle name="Normal 7 3 2 2 2" xfId="2615"/>
    <cellStyle name="Normal 7 3 2 2 3" xfId="3480"/>
    <cellStyle name="Normal 7 3 2 3" xfId="1755"/>
    <cellStyle name="Normal 7 3 2 4" xfId="3130"/>
    <cellStyle name="Normal 7 3 3" xfId="1366"/>
    <cellStyle name="Normal 7 3 3 2" xfId="2616"/>
    <cellStyle name="Normal 7 3 3 3" xfId="3481"/>
    <cellStyle name="Normal 7 3 4" xfId="1754"/>
    <cellStyle name="Normal 7 3 5" xfId="3129"/>
    <cellStyle name="Normal 7 4" xfId="668"/>
    <cellStyle name="Normal 7 4 2" xfId="1368"/>
    <cellStyle name="Normal 7 4 2 2" xfId="2617"/>
    <cellStyle name="Normal 7 4 2 3" xfId="3482"/>
    <cellStyle name="Normal 7 4 3" xfId="1756"/>
    <cellStyle name="Normal 7 4 4" xfId="3131"/>
    <cellStyle name="Normal 7 5" xfId="806"/>
    <cellStyle name="Normal 7 5 2" xfId="2618"/>
    <cellStyle name="Normal 7 5 2 2" xfId="3483"/>
    <cellStyle name="Normal 7 5 3" xfId="2619"/>
    <cellStyle name="Normal 7 6" xfId="1364"/>
    <cellStyle name="Normal 7 6 2" xfId="2620"/>
    <cellStyle name="Normal 7 6 3" xfId="3484"/>
    <cellStyle name="Normal 7 7" xfId="1752"/>
    <cellStyle name="Normal 7 8" xfId="3127"/>
    <cellStyle name="Normal 70" xfId="669"/>
    <cellStyle name="Normal 70 2" xfId="1369"/>
    <cellStyle name="Normal 70 3" xfId="2621"/>
    <cellStyle name="Normal 71" xfId="670"/>
    <cellStyle name="Normal 71 2" xfId="1370"/>
    <cellStyle name="Normal 71 3" xfId="2622"/>
    <cellStyle name="Normal 72" xfId="671"/>
    <cellStyle name="Normal 72 2" xfId="1371"/>
    <cellStyle name="Normal 72 3" xfId="2623"/>
    <cellStyle name="Normal 73" xfId="672"/>
    <cellStyle name="Normal 73 2" xfId="1372"/>
    <cellStyle name="Normal 73 3" xfId="2624"/>
    <cellStyle name="Normal 74" xfId="673"/>
    <cellStyle name="Normal 74 2" xfId="1373"/>
    <cellStyle name="Normal 74 3" xfId="2625"/>
    <cellStyle name="Normal 75" xfId="674"/>
    <cellStyle name="Normal 75 2" xfId="1374"/>
    <cellStyle name="Normal 75 3" xfId="2626"/>
    <cellStyle name="Normal 76" xfId="675"/>
    <cellStyle name="Normal 76 2" xfId="1375"/>
    <cellStyle name="Normal 76 3" xfId="2627"/>
    <cellStyle name="Normal 77" xfId="676"/>
    <cellStyle name="Normal 77 2" xfId="677"/>
    <cellStyle name="Normal 77 2 2" xfId="678"/>
    <cellStyle name="Normal 77 2 2 2" xfId="1378"/>
    <cellStyle name="Normal 77 2 2 2 2" xfId="2628"/>
    <cellStyle name="Normal 77 2 2 2 3" xfId="3485"/>
    <cellStyle name="Normal 77 2 2 3" xfId="1759"/>
    <cellStyle name="Normal 77 2 2 4" xfId="3134"/>
    <cellStyle name="Normal 77 2 3" xfId="1377"/>
    <cellStyle name="Normal 77 2 3 2" xfId="2629"/>
    <cellStyle name="Normal 77 2 3 3" xfId="3486"/>
    <cellStyle name="Normal 77 2 4" xfId="1758"/>
    <cellStyle name="Normal 77 2 5" xfId="3133"/>
    <cellStyle name="Normal 77 3" xfId="679"/>
    <cellStyle name="Normal 77 3 2" xfId="1379"/>
    <cellStyle name="Normal 77 3 2 2" xfId="2630"/>
    <cellStyle name="Normal 77 3 2 3" xfId="3487"/>
    <cellStyle name="Normal 77 3 3" xfId="1760"/>
    <cellStyle name="Normal 77 3 4" xfId="3135"/>
    <cellStyle name="Normal 77 4" xfId="680"/>
    <cellStyle name="Normal 77 4 2" xfId="1380"/>
    <cellStyle name="Normal 77 4 2 2" xfId="2631"/>
    <cellStyle name="Normal 77 4 2 3" xfId="3488"/>
    <cellStyle name="Normal 77 4 3" xfId="1761"/>
    <cellStyle name="Normal 77 4 4" xfId="3136"/>
    <cellStyle name="Normal 77 5" xfId="1376"/>
    <cellStyle name="Normal 77 5 2" xfId="2632"/>
    <cellStyle name="Normal 77 5 3" xfId="3489"/>
    <cellStyle name="Normal 77 6" xfId="1757"/>
    <cellStyle name="Normal 77 7" xfId="3132"/>
    <cellStyle name="Normal 78" xfId="681"/>
    <cellStyle name="Normal 78 2" xfId="1381"/>
    <cellStyle name="Normal 78 3" xfId="2633"/>
    <cellStyle name="Normal 79" xfId="682"/>
    <cellStyle name="Normal 79 2" xfId="1382"/>
    <cellStyle name="Normal 79 3" xfId="2634"/>
    <cellStyle name="Normal 8" xfId="683"/>
    <cellStyle name="Normal 8 2" xfId="684"/>
    <cellStyle name="Normal 8 2 2" xfId="685"/>
    <cellStyle name="Normal 8 2 2 2" xfId="1384"/>
    <cellStyle name="Normal 8 2 2 2 2" xfId="2635"/>
    <cellStyle name="Normal 8 2 2 2 3" xfId="3490"/>
    <cellStyle name="Normal 8 2 2 3" xfId="1763"/>
    <cellStyle name="Normal 8 2 2 4" xfId="3138"/>
    <cellStyle name="Normal 8 2 3" xfId="686"/>
    <cellStyle name="Normal 8 2 4" xfId="807"/>
    <cellStyle name="Normal 8 3" xfId="687"/>
    <cellStyle name="Normal 8 3 2" xfId="688"/>
    <cellStyle name="Normal 8 3 3" xfId="689"/>
    <cellStyle name="Normal 8 3 4" xfId="2843"/>
    <cellStyle name="Normal 8 4" xfId="690"/>
    <cellStyle name="Normal 8 4 2" xfId="1385"/>
    <cellStyle name="Normal 8 4 2 2" xfId="2636"/>
    <cellStyle name="Normal 8 4 2 3" xfId="3491"/>
    <cellStyle name="Normal 8 4 3" xfId="1764"/>
    <cellStyle name="Normal 8 4 4" xfId="3139"/>
    <cellStyle name="Normal 8 5" xfId="808"/>
    <cellStyle name="Normal 8 5 2" xfId="2637"/>
    <cellStyle name="Normal 8 5 2 2" xfId="3492"/>
    <cellStyle name="Normal 8 5 3" xfId="2638"/>
    <cellStyle name="Normal 8 6" xfId="1383"/>
    <cellStyle name="Normal 8 7" xfId="1762"/>
    <cellStyle name="Normal 8 8" xfId="3137"/>
    <cellStyle name="Normal 80" xfId="691"/>
    <cellStyle name="Normal 80 2" xfId="1386"/>
    <cellStyle name="Normal 80 3" xfId="2639"/>
    <cellStyle name="Normal 81" xfId="692"/>
    <cellStyle name="Normal 81 2" xfId="1387"/>
    <cellStyle name="Normal 81 3" xfId="2640"/>
    <cellStyle name="Normal 82" xfId="693"/>
    <cellStyle name="Normal 82 2" xfId="1388"/>
    <cellStyle name="Normal 82 3" xfId="2641"/>
    <cellStyle name="Normal 83" xfId="694"/>
    <cellStyle name="Normal 83 2" xfId="1389"/>
    <cellStyle name="Normal 83 3" xfId="2642"/>
    <cellStyle name="Normal 84" xfId="695"/>
    <cellStyle name="Normal 84 2" xfId="1390"/>
    <cellStyle name="Normal 84 3" xfId="2643"/>
    <cellStyle name="Normal 85" xfId="696"/>
    <cellStyle name="Normal 85 2" xfId="1391"/>
    <cellStyle name="Normal 85 3" xfId="2644"/>
    <cellStyle name="Normal 86" xfId="697"/>
    <cellStyle name="Normal 86 2" xfId="1392"/>
    <cellStyle name="Normal 86 3" xfId="2645"/>
    <cellStyle name="Normal 87" xfId="698"/>
    <cellStyle name="Normal 87 2" xfId="699"/>
    <cellStyle name="Normal 87 2 2" xfId="700"/>
    <cellStyle name="Normal 87 2 2 2" xfId="1395"/>
    <cellStyle name="Normal 87 2 2 2 2" xfId="2646"/>
    <cellStyle name="Normal 87 2 2 2 3" xfId="3493"/>
    <cellStyle name="Normal 87 2 2 3" xfId="1767"/>
    <cellStyle name="Normal 87 2 2 4" xfId="3142"/>
    <cellStyle name="Normal 87 2 3" xfId="701"/>
    <cellStyle name="Normal 87 2 3 2" xfId="1396"/>
    <cellStyle name="Normal 87 2 3 2 2" xfId="2647"/>
    <cellStyle name="Normal 87 2 3 2 3" xfId="3494"/>
    <cellStyle name="Normal 87 2 3 3" xfId="1768"/>
    <cellStyle name="Normal 87 2 3 4" xfId="3143"/>
    <cellStyle name="Normal 87 2 4" xfId="1394"/>
    <cellStyle name="Normal 87 2 4 2" xfId="2648"/>
    <cellStyle name="Normal 87 2 4 3" xfId="3495"/>
    <cellStyle name="Normal 87 2 5" xfId="1766"/>
    <cellStyle name="Normal 87 2 6" xfId="3141"/>
    <cellStyle name="Normal 87 3" xfId="702"/>
    <cellStyle name="Normal 87 3 2" xfId="1397"/>
    <cellStyle name="Normal 87 3 2 2" xfId="2649"/>
    <cellStyle name="Normal 87 3 2 3" xfId="3496"/>
    <cellStyle name="Normal 87 3 3" xfId="1769"/>
    <cellStyle name="Normal 87 3 4" xfId="3144"/>
    <cellStyle name="Normal 87 4" xfId="703"/>
    <cellStyle name="Normal 87 4 2" xfId="1398"/>
    <cellStyle name="Normal 87 4 2 2" xfId="2650"/>
    <cellStyle name="Normal 87 4 2 3" xfId="3497"/>
    <cellStyle name="Normal 87 4 3" xfId="1770"/>
    <cellStyle name="Normal 87 4 4" xfId="3145"/>
    <cellStyle name="Normal 87 5" xfId="1393"/>
    <cellStyle name="Normal 87 5 2" xfId="2651"/>
    <cellStyle name="Normal 87 5 3" xfId="3498"/>
    <cellStyle name="Normal 87 6" xfId="1765"/>
    <cellStyle name="Normal 87 7" xfId="3140"/>
    <cellStyle name="Normal 88" xfId="704"/>
    <cellStyle name="Normal 88 2" xfId="705"/>
    <cellStyle name="Normal 88 2 2" xfId="706"/>
    <cellStyle name="Normal 88 2 2 2" xfId="1401"/>
    <cellStyle name="Normal 88 2 2 2 2" xfId="2652"/>
    <cellStyle name="Normal 88 2 2 2 3" xfId="3499"/>
    <cellStyle name="Normal 88 2 2 3" xfId="1773"/>
    <cellStyle name="Normal 88 2 2 4" xfId="3148"/>
    <cellStyle name="Normal 88 2 3" xfId="1400"/>
    <cellStyle name="Normal 88 2 3 2" xfId="2653"/>
    <cellStyle name="Normal 88 2 3 3" xfId="3500"/>
    <cellStyle name="Normal 88 2 4" xfId="1772"/>
    <cellStyle name="Normal 88 2 5" xfId="3147"/>
    <cellStyle name="Normal 88 3" xfId="707"/>
    <cellStyle name="Normal 88 3 2" xfId="1402"/>
    <cellStyle name="Normal 88 3 2 2" xfId="2654"/>
    <cellStyle name="Normal 88 3 2 3" xfId="3501"/>
    <cellStyle name="Normal 88 3 3" xfId="1774"/>
    <cellStyle name="Normal 88 3 4" xfId="3149"/>
    <cellStyle name="Normal 88 4" xfId="708"/>
    <cellStyle name="Normal 88 4 2" xfId="1403"/>
    <cellStyle name="Normal 88 4 2 2" xfId="2655"/>
    <cellStyle name="Normal 88 4 2 3" xfId="3502"/>
    <cellStyle name="Normal 88 4 3" xfId="1775"/>
    <cellStyle name="Normal 88 4 4" xfId="3150"/>
    <cellStyle name="Normal 88 5" xfId="1399"/>
    <cellStyle name="Normal 88 5 2" xfId="2656"/>
    <cellStyle name="Normal 88 5 3" xfId="3503"/>
    <cellStyle name="Normal 88 6" xfId="1771"/>
    <cellStyle name="Normal 88 7" xfId="3146"/>
    <cellStyle name="Normal 89" xfId="709"/>
    <cellStyle name="Normal 89 2" xfId="1404"/>
    <cellStyle name="Normal 89 3" xfId="2657"/>
    <cellStyle name="Normal 9" xfId="710"/>
    <cellStyle name="Normal 9 2" xfId="711"/>
    <cellStyle name="Normal 9 2 2" xfId="712"/>
    <cellStyle name="Normal 9 2 2 2" xfId="1406"/>
    <cellStyle name="Normal 9 2 2 2 2" xfId="2658"/>
    <cellStyle name="Normal 9 2 2 2 3" xfId="3504"/>
    <cellStyle name="Normal 9 2 2 3" xfId="1777"/>
    <cellStyle name="Normal 9 2 2 4" xfId="3152"/>
    <cellStyle name="Normal 9 2 3" xfId="713"/>
    <cellStyle name="Normal 9 2 4" xfId="809"/>
    <cellStyle name="Normal 9 3" xfId="714"/>
    <cellStyle name="Normal 9 3 2" xfId="715"/>
    <cellStyle name="Normal 9 3 2 2" xfId="1408"/>
    <cellStyle name="Normal 9 3 2 2 2" xfId="2659"/>
    <cellStyle name="Normal 9 3 2 2 3" xfId="3505"/>
    <cellStyle name="Normal 9 3 2 3" xfId="1779"/>
    <cellStyle name="Normal 9 3 2 4" xfId="3154"/>
    <cellStyle name="Normal 9 3 3" xfId="1407"/>
    <cellStyle name="Normal 9 3 3 2" xfId="2660"/>
    <cellStyle name="Normal 9 3 3 3" xfId="3506"/>
    <cellStyle name="Normal 9 3 4" xfId="1778"/>
    <cellStyle name="Normal 9 3 5" xfId="3153"/>
    <cellStyle name="Normal 9 4" xfId="716"/>
    <cellStyle name="Normal 9 4 2" xfId="1409"/>
    <cellStyle name="Normal 9 4 2 2" xfId="2661"/>
    <cellStyle name="Normal 9 4 2 3" xfId="3507"/>
    <cellStyle name="Normal 9 4 3" xfId="1780"/>
    <cellStyle name="Normal 9 4 4" xfId="3155"/>
    <cellStyle name="Normal 9 5" xfId="810"/>
    <cellStyle name="Normal 9 5 2" xfId="2662"/>
    <cellStyle name="Normal 9 5 2 2" xfId="3508"/>
    <cellStyle name="Normal 9 5 3" xfId="2663"/>
    <cellStyle name="Normal 9 6" xfId="1405"/>
    <cellStyle name="Normal 9 7" xfId="1776"/>
    <cellStyle name="Normal 9 8" xfId="3151"/>
    <cellStyle name="Normal 90" xfId="717"/>
    <cellStyle name="Normal 90 2" xfId="718"/>
    <cellStyle name="Normal 90 2 2" xfId="719"/>
    <cellStyle name="Normal 90 2 2 2" xfId="1412"/>
    <cellStyle name="Normal 90 2 2 2 2" xfId="2664"/>
    <cellStyle name="Normal 90 2 2 2 3" xfId="3509"/>
    <cellStyle name="Normal 90 2 2 3" xfId="1783"/>
    <cellStyle name="Normal 90 2 2 4" xfId="3158"/>
    <cellStyle name="Normal 90 2 3" xfId="1411"/>
    <cellStyle name="Normal 90 2 3 2" xfId="2665"/>
    <cellStyle name="Normal 90 2 3 3" xfId="3510"/>
    <cellStyle name="Normal 90 2 4" xfId="1782"/>
    <cellStyle name="Normal 90 2 5" xfId="3157"/>
    <cellStyle name="Normal 90 3" xfId="720"/>
    <cellStyle name="Normal 90 3 2" xfId="1413"/>
    <cellStyle name="Normal 90 3 2 2" xfId="2666"/>
    <cellStyle name="Normal 90 3 2 3" xfId="3511"/>
    <cellStyle name="Normal 90 3 3" xfId="1784"/>
    <cellStyle name="Normal 90 3 4" xfId="3159"/>
    <cellStyle name="Normal 90 4" xfId="721"/>
    <cellStyle name="Normal 90 4 2" xfId="1414"/>
    <cellStyle name="Normal 90 4 2 2" xfId="2667"/>
    <cellStyle name="Normal 90 4 2 3" xfId="3512"/>
    <cellStyle name="Normal 90 4 3" xfId="1785"/>
    <cellStyle name="Normal 90 4 4" xfId="3160"/>
    <cellStyle name="Normal 90 5" xfId="1410"/>
    <cellStyle name="Normal 90 5 2" xfId="2668"/>
    <cellStyle name="Normal 90 5 3" xfId="3513"/>
    <cellStyle name="Normal 90 6" xfId="1781"/>
    <cellStyle name="Normal 90 7" xfId="3156"/>
    <cellStyle name="Normal 91" xfId="722"/>
    <cellStyle name="Normal 91 2" xfId="1415"/>
    <cellStyle name="Normal 91 3" xfId="2669"/>
    <cellStyle name="Normal 92" xfId="723"/>
    <cellStyle name="Normal 92 2" xfId="1416"/>
    <cellStyle name="Normal 92 3" xfId="2670"/>
    <cellStyle name="Normal 93" xfId="724"/>
    <cellStyle name="Normal 93 2" xfId="1417"/>
    <cellStyle name="Normal 93 3" xfId="2671"/>
    <cellStyle name="Normal 94" xfId="725"/>
    <cellStyle name="Normal 94 2" xfId="1418"/>
    <cellStyle name="Normal 94 3" xfId="2672"/>
    <cellStyle name="Normal 95" xfId="726"/>
    <cellStyle name="Normal 95 2" xfId="1419"/>
    <cellStyle name="Normal 95 3" xfId="2673"/>
    <cellStyle name="Normal 96" xfId="727"/>
    <cellStyle name="Normal 96 2" xfId="1420"/>
    <cellStyle name="Normal 96 3" xfId="2674"/>
    <cellStyle name="Normal 97" xfId="728"/>
    <cellStyle name="Normal 97 2" xfId="1421"/>
    <cellStyle name="Normal 97 3" xfId="2675"/>
    <cellStyle name="Normal 98" xfId="729"/>
    <cellStyle name="Normal 98 2" xfId="1422"/>
    <cellStyle name="Normal 98 3" xfId="2676"/>
    <cellStyle name="Normal 99" xfId="730"/>
    <cellStyle name="Normal 99 2" xfId="1423"/>
    <cellStyle name="Normal 99 3" xfId="2677"/>
    <cellStyle name="Notas" xfId="64" builtinId="10" customBuiltin="1"/>
    <cellStyle name="Notas 2" xfId="731"/>
    <cellStyle name="Notas 2 2" xfId="732"/>
    <cellStyle name="Notas 2 2 2" xfId="1817"/>
    <cellStyle name="Notas 2 2 3" xfId="2679"/>
    <cellStyle name="Notas 2 2 4" xfId="2680"/>
    <cellStyle name="Notas 2 3" xfId="733"/>
    <cellStyle name="Notas 2 3 2" xfId="1818"/>
    <cellStyle name="Notas 2 3 3" xfId="2681"/>
    <cellStyle name="Notas 2 3 4" xfId="2682"/>
    <cellStyle name="Notas 2 4" xfId="734"/>
    <cellStyle name="Notas 2 4 2" xfId="1819"/>
    <cellStyle name="Notas 2 4 3" xfId="2683"/>
    <cellStyle name="Notas 2 4 4" xfId="2684"/>
    <cellStyle name="Notas 2 5" xfId="1816"/>
    <cellStyle name="Notas 2 6" xfId="2685"/>
    <cellStyle name="Notas 2 6 2" xfId="2686"/>
    <cellStyle name="Notas 2 7" xfId="2687"/>
    <cellStyle name="Notas 2 8" xfId="2688"/>
    <cellStyle name="Notas 3" xfId="2689"/>
    <cellStyle name="Notas 4" xfId="2812"/>
    <cellStyle name="Notas 4 2" xfId="3514"/>
    <cellStyle name="Notas 5" xfId="2678"/>
    <cellStyle name="Notas 6" xfId="1826"/>
    <cellStyle name="Notas 7" xfId="3169"/>
    <cellStyle name="Note" xfId="42"/>
    <cellStyle name="Note 10" xfId="2690"/>
    <cellStyle name="Note 2" xfId="735"/>
    <cellStyle name="Note 2 2" xfId="1424"/>
    <cellStyle name="Note 2 3" xfId="2691"/>
    <cellStyle name="Note 2 4" xfId="2692"/>
    <cellStyle name="Note 2 5" xfId="2693"/>
    <cellStyle name="Note 2 6" xfId="2694"/>
    <cellStyle name="Note 3" xfId="736"/>
    <cellStyle name="Note 3 2" xfId="1425"/>
    <cellStyle name="Note 3 3" xfId="2695"/>
    <cellStyle name="Note 3 4" xfId="2696"/>
    <cellStyle name="Note 3 5" xfId="2697"/>
    <cellStyle name="Note 3 6" xfId="2698"/>
    <cellStyle name="Note 4" xfId="737"/>
    <cellStyle name="Note 4 2" xfId="1426"/>
    <cellStyle name="Note 4 3" xfId="2699"/>
    <cellStyle name="Note 4 4" xfId="2700"/>
    <cellStyle name="Note 4 5" xfId="2701"/>
    <cellStyle name="Note 4 6" xfId="2702"/>
    <cellStyle name="Note 5" xfId="738"/>
    <cellStyle name="Note 5 2" xfId="1427"/>
    <cellStyle name="Note 5 3" xfId="2703"/>
    <cellStyle name="Note 5 4" xfId="2704"/>
    <cellStyle name="Note 5 5" xfId="2705"/>
    <cellStyle name="Note 5 6" xfId="2706"/>
    <cellStyle name="Note 6" xfId="1428"/>
    <cellStyle name="Note 7" xfId="2707"/>
    <cellStyle name="Note 8" xfId="2708"/>
    <cellStyle name="Note 9" xfId="2709"/>
    <cellStyle name="Output" xfId="43"/>
    <cellStyle name="Output 2" xfId="739"/>
    <cellStyle name="Output 2 2" xfId="2710"/>
    <cellStyle name="Output 2 3" xfId="2711"/>
    <cellStyle name="Output 2 4" xfId="2712"/>
    <cellStyle name="Output 3" xfId="740"/>
    <cellStyle name="Output 3 2" xfId="2713"/>
    <cellStyle name="Output 3 3" xfId="2714"/>
    <cellStyle name="Output 3 4" xfId="2715"/>
    <cellStyle name="Output 4" xfId="741"/>
    <cellStyle name="Output 4 2" xfId="2716"/>
    <cellStyle name="Output 4 3" xfId="2717"/>
    <cellStyle name="Output 4 4" xfId="2718"/>
    <cellStyle name="Output 5" xfId="742"/>
    <cellStyle name="Output 5 2" xfId="2719"/>
    <cellStyle name="Output 5 3" xfId="2720"/>
    <cellStyle name="Output 5 4" xfId="2721"/>
    <cellStyle name="Output 6" xfId="2722"/>
    <cellStyle name="Output 7" xfId="2723"/>
    <cellStyle name="Output 8" xfId="2724"/>
    <cellStyle name="Porcentaje 2" xfId="743"/>
    <cellStyle name="Porcentaje 2 2" xfId="744"/>
    <cellStyle name="Porcentaje 2 2 2" xfId="745"/>
    <cellStyle name="Porcentaje 2 2 2 2" xfId="1430"/>
    <cellStyle name="Porcentaje 2 2 2 2 2" xfId="2727"/>
    <cellStyle name="Porcentaje 2 2 2 3" xfId="1787"/>
    <cellStyle name="Porcentaje 2 2 2 3 2" xfId="2728"/>
    <cellStyle name="Porcentaje 2 2 2 4" xfId="2805"/>
    <cellStyle name="Porcentaje 2 2 2 4 2" xfId="3515"/>
    <cellStyle name="Porcentaje 2 2 2 5" xfId="2726"/>
    <cellStyle name="Porcentaje 2 2 2 6" xfId="3162"/>
    <cellStyle name="Porcentaje 2 2 3" xfId="1429"/>
    <cellStyle name="Porcentaje 2 2 3 2" xfId="2729"/>
    <cellStyle name="Porcentaje 2 2 4" xfId="1786"/>
    <cellStyle name="Porcentaje 2 2 4 2" xfId="2730"/>
    <cellStyle name="Porcentaje 2 2 5" xfId="2804"/>
    <cellStyle name="Porcentaje 2 2 5 2" xfId="3516"/>
    <cellStyle name="Porcentaje 2 2 6" xfId="2725"/>
    <cellStyle name="Porcentaje 2 2 7" xfId="3161"/>
    <cellStyle name="Porcentaje 2 3" xfId="746"/>
    <cellStyle name="Porcentaje 2 3 2" xfId="811"/>
    <cellStyle name="Porcentaje 2 3 2 2" xfId="1431"/>
    <cellStyle name="Porcentaje 2 3 2 2 2" xfId="2732"/>
    <cellStyle name="Porcentaje 2 3 2 3" xfId="1788"/>
    <cellStyle name="Porcentaje 2 3 2 3 2" xfId="3517"/>
    <cellStyle name="Porcentaje 2 3 2 4" xfId="2731"/>
    <cellStyle name="Porcentaje 2 3 2 5" xfId="3192"/>
    <cellStyle name="Porcentaje 2 3 3" xfId="1432"/>
    <cellStyle name="Porcentaje 2 3 4" xfId="2733"/>
    <cellStyle name="Porcentaje 2 4" xfId="1433"/>
    <cellStyle name="Porcentaje 2 5" xfId="2734"/>
    <cellStyle name="Porcentaje 3" xfId="747"/>
    <cellStyle name="Porcentaje 3 2" xfId="748"/>
    <cellStyle name="Porcentaje 3 3" xfId="749"/>
    <cellStyle name="Porcentaje 3 3 2" xfId="1434"/>
    <cellStyle name="Porcentaje 3 3 3" xfId="2735"/>
    <cellStyle name="Porcentaje 4" xfId="750"/>
    <cellStyle name="Porcentaje 5" xfId="751"/>
    <cellStyle name="Porcentaje 6" xfId="752"/>
    <cellStyle name="Porcentaje 6 2" xfId="1435"/>
    <cellStyle name="Porcentaje 6 2 2" xfId="2737"/>
    <cellStyle name="Porcentaje 6 3" xfId="1789"/>
    <cellStyle name="Porcentaje 6 3 2" xfId="2738"/>
    <cellStyle name="Porcentaje 6 4" xfId="2806"/>
    <cellStyle name="Porcentaje 6 4 2" xfId="3518"/>
    <cellStyle name="Porcentaje 6 5" xfId="2736"/>
    <cellStyle name="Porcentaje 6 6" xfId="3163"/>
    <cellStyle name="Porcentaje 7" xfId="753"/>
    <cellStyle name="Porcentaje 7 2" xfId="1436"/>
    <cellStyle name="Porcentaje 7 2 2" xfId="2740"/>
    <cellStyle name="Porcentaje 7 3" xfId="1790"/>
    <cellStyle name="Porcentaje 7 3 2" xfId="2741"/>
    <cellStyle name="Porcentaje 7 4" xfId="2807"/>
    <cellStyle name="Porcentaje 7 4 2" xfId="3519"/>
    <cellStyle name="Porcentaje 7 5" xfId="2739"/>
    <cellStyle name="Porcentaje 7 6" xfId="3164"/>
    <cellStyle name="Porcentaje 8" xfId="2844"/>
    <cellStyle name="Porcentual 2" xfId="44"/>
    <cellStyle name="Porcentual 2 2" xfId="45"/>
    <cellStyle name="Porcentual 2 2 2" xfId="755"/>
    <cellStyle name="Porcentual 2 3" xfId="756"/>
    <cellStyle name="Porcentual 2 3 2" xfId="757"/>
    <cellStyle name="Porcentual 2 3 2 2" xfId="758"/>
    <cellStyle name="Porcentual 2 3 2 2 2" xfId="1439"/>
    <cellStyle name="Porcentual 2 3 2 2 2 2" xfId="2745"/>
    <cellStyle name="Porcentual 2 3 2 2 3" xfId="1793"/>
    <cellStyle name="Porcentual 2 3 2 2 3 2" xfId="2746"/>
    <cellStyle name="Porcentual 2 3 2 2 4" xfId="2810"/>
    <cellStyle name="Porcentual 2 3 2 2 4 2" xfId="3520"/>
    <cellStyle name="Porcentual 2 3 2 2 5" xfId="2744"/>
    <cellStyle name="Porcentual 2 3 2 2 6" xfId="3167"/>
    <cellStyle name="Porcentual 2 3 2 3" xfId="1438"/>
    <cellStyle name="Porcentual 2 3 2 3 2" xfId="2747"/>
    <cellStyle name="Porcentual 2 3 2 4" xfId="1792"/>
    <cellStyle name="Porcentual 2 3 2 4 2" xfId="2748"/>
    <cellStyle name="Porcentual 2 3 2 5" xfId="2809"/>
    <cellStyle name="Porcentual 2 3 2 5 2" xfId="3521"/>
    <cellStyle name="Porcentual 2 3 2 6" xfId="2743"/>
    <cellStyle name="Porcentual 2 3 2 7" xfId="3166"/>
    <cellStyle name="Porcentual 2 3 3" xfId="759"/>
    <cellStyle name="Porcentual 2 3 3 2" xfId="1440"/>
    <cellStyle name="Porcentual 2 3 3 2 2" xfId="2750"/>
    <cellStyle name="Porcentual 2 3 3 3" xfId="1794"/>
    <cellStyle name="Porcentual 2 3 3 3 2" xfId="2751"/>
    <cellStyle name="Porcentual 2 3 3 4" xfId="2811"/>
    <cellStyle name="Porcentual 2 3 3 4 2" xfId="3522"/>
    <cellStyle name="Porcentual 2 3 3 5" xfId="2749"/>
    <cellStyle name="Porcentual 2 3 3 6" xfId="3168"/>
    <cellStyle name="Porcentual 2 3 4" xfId="1437"/>
    <cellStyle name="Porcentual 2 3 4 2" xfId="2752"/>
    <cellStyle name="Porcentual 2 3 5" xfId="1791"/>
    <cellStyle name="Porcentual 2 3 5 2" xfId="2753"/>
    <cellStyle name="Porcentual 2 3 6" xfId="2808"/>
    <cellStyle name="Porcentual 2 3 6 2" xfId="3523"/>
    <cellStyle name="Porcentual 2 3 7" xfId="2742"/>
    <cellStyle name="Porcentual 2 3 8" xfId="3165"/>
    <cellStyle name="Porcentual 2 4" xfId="760"/>
    <cellStyle name="Porcentual 2 4 2" xfId="761"/>
    <cellStyle name="Porcentual 2 5" xfId="754"/>
    <cellStyle name="Porcentual 3" xfId="762"/>
    <cellStyle name="Porcentual 4" xfId="763"/>
    <cellStyle name="Porcentual 4 2" xfId="764"/>
    <cellStyle name="Porcentual 5" xfId="765"/>
    <cellStyle name="Salida" xfId="59" builtinId="21" customBuiltin="1"/>
    <cellStyle name="Salida 2" xfId="766"/>
    <cellStyle name="Salida 2 2" xfId="767"/>
    <cellStyle name="Salida 2 2 2" xfId="2754"/>
    <cellStyle name="Salida 2 2 3" xfId="2755"/>
    <cellStyle name="Salida 2 2 4" xfId="2756"/>
    <cellStyle name="Salida 2 3" xfId="768"/>
    <cellStyle name="Salida 2 3 2" xfId="2757"/>
    <cellStyle name="Salida 2 3 3" xfId="2758"/>
    <cellStyle name="Salida 2 3 4" xfId="2759"/>
    <cellStyle name="Salida 2 4" xfId="769"/>
    <cellStyle name="Salida 2 4 2" xfId="2760"/>
    <cellStyle name="Salida 2 4 3" xfId="2761"/>
    <cellStyle name="Salida 2 4 4" xfId="2762"/>
    <cellStyle name="Salida 2 5" xfId="2763"/>
    <cellStyle name="Salida 2 6" xfId="2764"/>
    <cellStyle name="Salida 2 7" xfId="2765"/>
    <cellStyle name="Salida 3" xfId="2766"/>
    <cellStyle name="Texto de advertencia" xfId="63" builtinId="11" customBuiltin="1"/>
    <cellStyle name="Texto de advertencia 2" xfId="770"/>
    <cellStyle name="Texto de advertencia 3" xfId="2767"/>
    <cellStyle name="Texto de advertencia 4" xfId="1825"/>
    <cellStyle name="Texto explicativo" xfId="65" builtinId="53" customBuiltin="1"/>
    <cellStyle name="Texto explicativo 2" xfId="771"/>
    <cellStyle name="Texto explicativo 3" xfId="2768"/>
    <cellStyle name="Texto explicativo 4" xfId="1827"/>
    <cellStyle name="Title" xfId="46"/>
    <cellStyle name="Título" xfId="50" builtinId="15" customBuiltin="1"/>
    <cellStyle name="Título 1 2" xfId="772"/>
    <cellStyle name="Título 1 3" xfId="2769"/>
    <cellStyle name="Título 2" xfId="52" builtinId="17" customBuiltin="1"/>
    <cellStyle name="Título 2 2" xfId="773"/>
    <cellStyle name="Título 2 3" xfId="2770"/>
    <cellStyle name="Título 3" xfId="53" builtinId="18" customBuiltin="1"/>
    <cellStyle name="Título 3 2" xfId="774"/>
    <cellStyle name="Título 3 2 2" xfId="775"/>
    <cellStyle name="Título 3 3" xfId="2771"/>
    <cellStyle name="Título 4" xfId="776"/>
    <cellStyle name="Título 5" xfId="2772"/>
    <cellStyle name="Título 6" xfId="1820"/>
    <cellStyle name="Título de hoja" xfId="2845"/>
    <cellStyle name="Total" xfId="66" builtinId="25" customBuiltin="1"/>
    <cellStyle name="Total 2" xfId="777"/>
    <cellStyle name="Total 2 2" xfId="778"/>
    <cellStyle name="Total 2 2 2" xfId="2773"/>
    <cellStyle name="Total 2 2 3" xfId="2774"/>
    <cellStyle name="Total 2 2 4" xfId="2775"/>
    <cellStyle name="Total 2 3" xfId="779"/>
    <cellStyle name="Total 2 3 2" xfId="2776"/>
    <cellStyle name="Total 2 3 3" xfId="2777"/>
    <cellStyle name="Total 2 3 4" xfId="2778"/>
    <cellStyle name="Total 2 4" xfId="780"/>
    <cellStyle name="Total 2 4 2" xfId="2779"/>
    <cellStyle name="Total 2 4 3" xfId="2780"/>
    <cellStyle name="Total 2 4 4" xfId="2781"/>
    <cellStyle name="Total 2 5" xfId="2782"/>
    <cellStyle name="Total 2 6" xfId="2783"/>
    <cellStyle name="Total 2 7" xfId="2784"/>
    <cellStyle name="Total 3" xfId="2785"/>
    <cellStyle name="Warning Text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2" name="Text Box 299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3" name="Text Box 300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4" name="Text Box 213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5" name="Text Box 214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6" name="Text Box 269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7" name="Text Box 270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8" name="Text Box 299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9" name="Text Box 300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10" name="Text Box 213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11" name="Text Box 214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12" name="Text Box 269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155015</xdr:rowOff>
    </xdr:to>
    <xdr:sp macro="" textlink="">
      <xdr:nvSpPr>
        <xdr:cNvPr id="13" name="Text Box 270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14" name="Text Box 299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15" name="Text Box 300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16" name="Text Box 213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17" name="Text Box 214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18" name="Text Box 269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19" name="Text Box 270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20" name="Text Box 299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21" name="Text Box 300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22" name="Text Box 213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23" name="Text Box 214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24" name="Text Box 269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25" name="Text Box 270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26" name="Text Box 299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27" name="Text Box 300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28" name="Text Box 213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29" name="Text Box 214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0" name="Text Box 269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1" name="Text Box 270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2" name="Text Box 299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3" name="Text Box 300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4" name="Text Box 213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5" name="Text Box 214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6" name="Text Box 269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155012</xdr:rowOff>
    </xdr:to>
    <xdr:sp macro="" textlink="">
      <xdr:nvSpPr>
        <xdr:cNvPr id="37" name="Text Box 270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36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38" name="Text Box 299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39" name="Text Box 300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40" name="Text Box 213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41" name="Text Box 214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42" name="Text Box 269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43" name="Text Box 270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44" name="Text Box 299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45" name="Text Box 300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46" name="Text Box 213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47" name="Text Box 214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48" name="Text Box 269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133</xdr:row>
      <xdr:rowOff>0</xdr:rowOff>
    </xdr:from>
    <xdr:to>
      <xdr:col>9</xdr:col>
      <xdr:colOff>66675</xdr:colOff>
      <xdr:row>145</xdr:row>
      <xdr:rowOff>0</xdr:rowOff>
    </xdr:to>
    <xdr:sp macro="" textlink="">
      <xdr:nvSpPr>
        <xdr:cNvPr id="49" name="Text Box 270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438650" y="28721050"/>
          <a:ext cx="6667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67"/>
  <sheetViews>
    <sheetView tabSelected="1" zoomScale="40" zoomScaleNormal="40" workbookViewId="0">
      <selection activeCell="C23" sqref="C23:D23"/>
    </sheetView>
  </sheetViews>
  <sheetFormatPr baseColWidth="10" defaultColWidth="11.54296875" defaultRowHeight="14.5"/>
  <cols>
    <col min="1" max="1" width="8" style="2" customWidth="1"/>
    <col min="2" max="2" width="7.453125" style="2" customWidth="1"/>
    <col min="3" max="3" width="12.08984375" style="2" customWidth="1"/>
    <col min="4" max="4" width="132.36328125" customWidth="1"/>
    <col min="5" max="7" width="34.1796875" customWidth="1"/>
    <col min="8" max="8" width="37" customWidth="1"/>
    <col min="9" max="9" width="32" customWidth="1"/>
    <col min="10" max="10" width="37.81640625" customWidth="1"/>
    <col min="11" max="13" width="32" customWidth="1"/>
    <col min="14" max="14" width="36.81640625" customWidth="1"/>
    <col min="15" max="15" width="32" customWidth="1"/>
    <col min="16" max="16" width="33.81640625" customWidth="1"/>
    <col min="17" max="19" width="34" style="1" customWidth="1"/>
    <col min="20" max="16384" width="11.54296875" style="1"/>
  </cols>
  <sheetData>
    <row r="1" spans="1:19" s="4" customFormat="1" ht="30" customHeight="1">
      <c r="A1" s="5"/>
      <c r="B1" s="5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s="4" customFormat="1" ht="30" customHeight="1">
      <c r="A2" s="174" t="s">
        <v>11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</row>
    <row r="3" spans="1:19" s="4" customFormat="1" ht="30" customHeight="1">
      <c r="A3" s="174" t="s">
        <v>12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</row>
    <row r="4" spans="1:19" s="4" customFormat="1" ht="104" customHeight="1">
      <c r="A4" s="183" t="s">
        <v>71</v>
      </c>
      <c r="B4" s="183"/>
      <c r="C4" s="183"/>
      <c r="D4" s="183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9" s="4" customFormat="1" ht="30" customHeight="1">
      <c r="A5" s="36" t="s">
        <v>10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9" s="4" customFormat="1" ht="30" customHeight="1">
      <c r="A6" s="36" t="s">
        <v>13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9" ht="15" thickBot="1"/>
    <row r="8" spans="1:19" ht="25.5" thickBot="1">
      <c r="A8" s="178" t="s">
        <v>0</v>
      </c>
      <c r="B8" s="178" t="s">
        <v>14</v>
      </c>
      <c r="C8" s="178" t="s">
        <v>1</v>
      </c>
      <c r="D8" s="179" t="s">
        <v>15</v>
      </c>
      <c r="E8" s="180" t="s">
        <v>2</v>
      </c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</row>
    <row r="9" spans="1:19" ht="34.5" customHeight="1" thickBot="1">
      <c r="A9" s="178"/>
      <c r="B9" s="178"/>
      <c r="C9" s="178"/>
      <c r="D9" s="179"/>
      <c r="E9" s="181" t="s">
        <v>72</v>
      </c>
      <c r="F9" s="181"/>
      <c r="G9" s="181"/>
      <c r="H9" s="182" t="s">
        <v>16</v>
      </c>
      <c r="I9" s="182"/>
      <c r="J9" s="182"/>
      <c r="K9" s="179" t="s">
        <v>17</v>
      </c>
      <c r="L9" s="179"/>
      <c r="M9" s="179"/>
      <c r="N9" s="182" t="s">
        <v>18</v>
      </c>
      <c r="O9" s="182"/>
      <c r="P9" s="182"/>
      <c r="Q9" s="180" t="s">
        <v>22</v>
      </c>
      <c r="R9" s="180"/>
      <c r="S9" s="180"/>
    </row>
    <row r="10" spans="1:19" ht="177.75" customHeight="1" thickBot="1">
      <c r="A10" s="178"/>
      <c r="B10" s="178"/>
      <c r="C10" s="178"/>
      <c r="D10" s="179"/>
      <c r="E10" s="33" t="s">
        <v>19</v>
      </c>
      <c r="F10" s="33" t="s">
        <v>20</v>
      </c>
      <c r="G10" s="33" t="s">
        <v>3</v>
      </c>
      <c r="H10" s="34" t="s">
        <v>19</v>
      </c>
      <c r="I10" s="34" t="s">
        <v>20</v>
      </c>
      <c r="J10" s="34" t="s">
        <v>3</v>
      </c>
      <c r="K10" s="33" t="s">
        <v>19</v>
      </c>
      <c r="L10" s="33" t="s">
        <v>20</v>
      </c>
      <c r="M10" s="33" t="s">
        <v>3</v>
      </c>
      <c r="N10" s="34" t="s">
        <v>19</v>
      </c>
      <c r="O10" s="34" t="s">
        <v>20</v>
      </c>
      <c r="P10" s="34" t="s">
        <v>3</v>
      </c>
      <c r="Q10" s="33" t="s">
        <v>19</v>
      </c>
      <c r="R10" s="33" t="s">
        <v>20</v>
      </c>
      <c r="S10" s="33" t="s">
        <v>3</v>
      </c>
    </row>
    <row r="11" spans="1:19" ht="31.5" customHeight="1" thickBot="1">
      <c r="A11" s="19"/>
      <c r="B11" s="19"/>
      <c r="C11" s="19"/>
      <c r="D11" s="20"/>
      <c r="E11" s="27">
        <f>E162</f>
        <v>331145741</v>
      </c>
      <c r="F11" s="27">
        <f t="shared" ref="F11:S11" si="0">F162</f>
        <v>92627558.960000008</v>
      </c>
      <c r="G11" s="27">
        <f t="shared" si="0"/>
        <v>423773299.95999992</v>
      </c>
      <c r="H11" s="28">
        <f t="shared" si="0"/>
        <v>0</v>
      </c>
      <c r="I11" s="28">
        <f t="shared" si="0"/>
        <v>0</v>
      </c>
      <c r="J11" s="28">
        <f t="shared" si="0"/>
        <v>0</v>
      </c>
      <c r="K11" s="27">
        <f t="shared" si="0"/>
        <v>0</v>
      </c>
      <c r="L11" s="27">
        <f t="shared" si="0"/>
        <v>0</v>
      </c>
      <c r="M11" s="27">
        <f t="shared" si="0"/>
        <v>0</v>
      </c>
      <c r="N11" s="28">
        <f t="shared" si="0"/>
        <v>0</v>
      </c>
      <c r="O11" s="28">
        <f t="shared" si="0"/>
        <v>0</v>
      </c>
      <c r="P11" s="28">
        <f t="shared" si="0"/>
        <v>0</v>
      </c>
      <c r="Q11" s="27">
        <f t="shared" si="0"/>
        <v>331145741</v>
      </c>
      <c r="R11" s="27">
        <f t="shared" si="0"/>
        <v>92627558.960000008</v>
      </c>
      <c r="S11" s="27">
        <f t="shared" si="0"/>
        <v>423773299.95999992</v>
      </c>
    </row>
    <row r="12" spans="1:19" ht="47.5" customHeight="1" thickBot="1">
      <c r="A12" s="144">
        <v>1</v>
      </c>
      <c r="B12" s="159" t="s">
        <v>27</v>
      </c>
      <c r="C12" s="159"/>
      <c r="D12" s="159"/>
      <c r="E12" s="50">
        <f>E13+E16+E23+E34+E28</f>
        <v>44838161.950000003</v>
      </c>
      <c r="F12" s="50">
        <f>F13+F16+F23+F34+F28</f>
        <v>4548229</v>
      </c>
      <c r="G12" s="50">
        <f>G13+G16+G23+G34+G28</f>
        <v>49386390.950000003</v>
      </c>
      <c r="H12" s="50">
        <f t="shared" ref="H12:P12" si="1">H13+H16+H23+H34+H28</f>
        <v>0</v>
      </c>
      <c r="I12" s="50">
        <f t="shared" si="1"/>
        <v>0</v>
      </c>
      <c r="J12" s="50">
        <f t="shared" si="1"/>
        <v>0</v>
      </c>
      <c r="K12" s="50">
        <f t="shared" si="1"/>
        <v>0</v>
      </c>
      <c r="L12" s="50">
        <f t="shared" si="1"/>
        <v>0</v>
      </c>
      <c r="M12" s="50">
        <f t="shared" si="1"/>
        <v>0</v>
      </c>
      <c r="N12" s="50">
        <f t="shared" si="1"/>
        <v>0</v>
      </c>
      <c r="O12" s="50">
        <f t="shared" si="1"/>
        <v>0</v>
      </c>
      <c r="P12" s="50">
        <f t="shared" si="1"/>
        <v>0</v>
      </c>
      <c r="Q12" s="50">
        <f>+E12-H12-K12-N12</f>
        <v>44838161.950000003</v>
      </c>
      <c r="R12" s="50">
        <f t="shared" ref="R12" si="2">+F12-I12-L12-O12</f>
        <v>4548229</v>
      </c>
      <c r="S12" s="50">
        <f>+Q12+R12</f>
        <v>49386390.950000003</v>
      </c>
    </row>
    <row r="13" spans="1:19" ht="47.4" hidden="1" customHeight="1">
      <c r="A13" s="175"/>
      <c r="B13" s="152">
        <v>1</v>
      </c>
      <c r="C13" s="153" t="s">
        <v>28</v>
      </c>
      <c r="D13" s="153"/>
      <c r="E13" s="21">
        <f>SUM(E14:E15)</f>
        <v>0</v>
      </c>
      <c r="F13" s="21">
        <f>SUM(F14:F15)</f>
        <v>0</v>
      </c>
      <c r="G13" s="21">
        <f>SUM(G14:G15)</f>
        <v>0</v>
      </c>
      <c r="H13" s="21">
        <f>SUM(H14:H15)</f>
        <v>0</v>
      </c>
      <c r="I13" s="21">
        <f>SUM(I14:I15)</f>
        <v>0</v>
      </c>
      <c r="J13" s="21">
        <f t="shared" ref="J13:J87" si="3">+H13+I13</f>
        <v>0</v>
      </c>
      <c r="K13" s="21">
        <f>SUM(K14:K15)</f>
        <v>0</v>
      </c>
      <c r="L13" s="21">
        <f>SUM(L14:L15)</f>
        <v>0</v>
      </c>
      <c r="M13" s="21">
        <f>SUM(M14:M15)</f>
        <v>0</v>
      </c>
      <c r="N13" s="21">
        <f>SUM(N14:N15)</f>
        <v>0</v>
      </c>
      <c r="O13" s="21">
        <f>SUM(O14:O15)</f>
        <v>0</v>
      </c>
      <c r="P13" s="21">
        <f t="shared" ref="P13:P87" si="4">N13+O13</f>
        <v>0</v>
      </c>
      <c r="Q13" s="21">
        <f t="shared" ref="Q13:Q83" si="5">+E13-H13-K13-N13</f>
        <v>0</v>
      </c>
      <c r="R13" s="21">
        <f t="shared" ref="R13:R83" si="6">+F13-I13-L13-O13</f>
        <v>0</v>
      </c>
      <c r="S13" s="21">
        <f t="shared" ref="S13:S87" si="7">+Q13+R13</f>
        <v>0</v>
      </c>
    </row>
    <row r="14" spans="1:19" ht="25" hidden="1">
      <c r="A14" s="176"/>
      <c r="B14" s="154"/>
      <c r="C14" s="10">
        <v>3000</v>
      </c>
      <c r="D14" s="11" t="s">
        <v>6</v>
      </c>
      <c r="E14" s="12">
        <v>0</v>
      </c>
      <c r="F14" s="12">
        <v>0</v>
      </c>
      <c r="G14" s="9">
        <f>E14+F14</f>
        <v>0</v>
      </c>
      <c r="H14" s="12">
        <v>0</v>
      </c>
      <c r="I14" s="12">
        <v>0</v>
      </c>
      <c r="J14" s="9">
        <f t="shared" si="3"/>
        <v>0</v>
      </c>
      <c r="K14" s="12">
        <v>0</v>
      </c>
      <c r="L14" s="12">
        <v>0</v>
      </c>
      <c r="M14" s="9">
        <f t="shared" ref="M14:M15" si="8">K14+L14</f>
        <v>0</v>
      </c>
      <c r="N14" s="12">
        <v>0</v>
      </c>
      <c r="O14" s="12">
        <v>0</v>
      </c>
      <c r="P14" s="9">
        <f t="shared" si="4"/>
        <v>0</v>
      </c>
      <c r="Q14" s="12">
        <f>E14-N14-H14-K14</f>
        <v>0</v>
      </c>
      <c r="R14" s="12">
        <f>F14-O14-I14-L14</f>
        <v>0</v>
      </c>
      <c r="S14" s="9">
        <f t="shared" si="7"/>
        <v>0</v>
      </c>
    </row>
    <row r="15" spans="1:19" ht="25" hidden="1">
      <c r="A15" s="177"/>
      <c r="B15" s="146"/>
      <c r="C15" s="29">
        <v>4000</v>
      </c>
      <c r="D15" s="30" t="s">
        <v>7</v>
      </c>
      <c r="E15" s="31">
        <v>0</v>
      </c>
      <c r="F15" s="31">
        <v>0</v>
      </c>
      <c r="G15" s="32">
        <f t="shared" ref="G15" si="9">E15+F15</f>
        <v>0</v>
      </c>
      <c r="H15" s="31">
        <v>0</v>
      </c>
      <c r="I15" s="31">
        <v>0</v>
      </c>
      <c r="J15" s="32">
        <f t="shared" si="3"/>
        <v>0</v>
      </c>
      <c r="K15" s="31">
        <v>0</v>
      </c>
      <c r="L15" s="31">
        <v>0</v>
      </c>
      <c r="M15" s="32">
        <f t="shared" si="8"/>
        <v>0</v>
      </c>
      <c r="N15" s="31">
        <v>0</v>
      </c>
      <c r="O15" s="31">
        <v>0</v>
      </c>
      <c r="P15" s="32">
        <f t="shared" si="4"/>
        <v>0</v>
      </c>
      <c r="Q15" s="31">
        <f t="shared" ref="Q15" si="10">E15-N15-H15-K15</f>
        <v>0</v>
      </c>
      <c r="R15" s="31">
        <f t="shared" ref="R15" si="11">F15-O15-I15-L15</f>
        <v>0</v>
      </c>
      <c r="S15" s="32">
        <f t="shared" si="7"/>
        <v>0</v>
      </c>
    </row>
    <row r="16" spans="1:19" ht="51.5" customHeight="1" thickBot="1">
      <c r="A16" s="144"/>
      <c r="B16" s="148">
        <v>2</v>
      </c>
      <c r="C16" s="159" t="s">
        <v>29</v>
      </c>
      <c r="D16" s="159"/>
      <c r="E16" s="50">
        <f>SUM(E17:E22)</f>
        <v>1342075</v>
      </c>
      <c r="F16" s="50">
        <f t="shared" ref="F16:P16" si="12">SUM(F17:F22)</f>
        <v>0</v>
      </c>
      <c r="G16" s="50">
        <f t="shared" si="12"/>
        <v>1342075</v>
      </c>
      <c r="H16" s="50">
        <f t="shared" si="12"/>
        <v>0</v>
      </c>
      <c r="I16" s="50">
        <f t="shared" si="12"/>
        <v>0</v>
      </c>
      <c r="J16" s="50">
        <f t="shared" si="12"/>
        <v>0</v>
      </c>
      <c r="K16" s="50">
        <f t="shared" si="12"/>
        <v>0</v>
      </c>
      <c r="L16" s="50">
        <f t="shared" si="12"/>
        <v>0</v>
      </c>
      <c r="M16" s="50">
        <f t="shared" si="12"/>
        <v>0</v>
      </c>
      <c r="N16" s="50">
        <f t="shared" si="12"/>
        <v>0</v>
      </c>
      <c r="O16" s="50">
        <f t="shared" si="12"/>
        <v>0</v>
      </c>
      <c r="P16" s="50">
        <f t="shared" si="12"/>
        <v>0</v>
      </c>
      <c r="Q16" s="50">
        <f t="shared" ref="Q16" si="13">+E16-H16-K16-N16</f>
        <v>1342075</v>
      </c>
      <c r="R16" s="50">
        <f t="shared" ref="R16" si="14">+F16-I16-L16-O16</f>
        <v>0</v>
      </c>
      <c r="S16" s="50">
        <f t="shared" ref="S16:S33" si="15">+Q16+R16</f>
        <v>1342075</v>
      </c>
    </row>
    <row r="17" spans="1:19" ht="25" hidden="1">
      <c r="A17" s="157"/>
      <c r="B17" s="125"/>
      <c r="C17" s="37">
        <v>1000</v>
      </c>
      <c r="D17" s="38" t="s">
        <v>9</v>
      </c>
      <c r="E17" s="39">
        <v>0</v>
      </c>
      <c r="F17" s="39">
        <v>0</v>
      </c>
      <c r="G17" s="40">
        <f>E17+F17</f>
        <v>0</v>
      </c>
      <c r="H17" s="39">
        <v>0</v>
      </c>
      <c r="I17" s="39">
        <v>0</v>
      </c>
      <c r="J17" s="40">
        <f t="shared" ref="J17:J33" si="16">+H17+I17</f>
        <v>0</v>
      </c>
      <c r="K17" s="39">
        <v>0</v>
      </c>
      <c r="L17" s="39">
        <v>0</v>
      </c>
      <c r="M17" s="40">
        <f t="shared" ref="M17:M22" si="17">K17+L17</f>
        <v>0</v>
      </c>
      <c r="N17" s="39">
        <v>0</v>
      </c>
      <c r="O17" s="39">
        <v>0</v>
      </c>
      <c r="P17" s="40">
        <f t="shared" ref="P17:P33" si="18">N17+O17</f>
        <v>0</v>
      </c>
      <c r="Q17" s="39">
        <f t="shared" ref="Q17:Q22" si="19">E17-N17-H17-K17</f>
        <v>0</v>
      </c>
      <c r="R17" s="39">
        <f t="shared" ref="R17:R22" si="20">F17-O17-I17-L17</f>
        <v>0</v>
      </c>
      <c r="S17" s="40">
        <f t="shared" si="15"/>
        <v>0</v>
      </c>
    </row>
    <row r="18" spans="1:19" ht="25.5" thickBot="1">
      <c r="A18" s="144"/>
      <c r="B18" s="148"/>
      <c r="C18" s="51">
        <v>2000</v>
      </c>
      <c r="D18" s="52" t="s">
        <v>5</v>
      </c>
      <c r="E18" s="53">
        <v>1342075</v>
      </c>
      <c r="F18" s="53">
        <v>0</v>
      </c>
      <c r="G18" s="50">
        <f t="shared" ref="G18:G22" si="21">E18+F18</f>
        <v>1342075</v>
      </c>
      <c r="H18" s="53">
        <v>0</v>
      </c>
      <c r="I18" s="53">
        <v>0</v>
      </c>
      <c r="J18" s="50">
        <f t="shared" si="16"/>
        <v>0</v>
      </c>
      <c r="K18" s="53">
        <v>0</v>
      </c>
      <c r="L18" s="53">
        <v>0</v>
      </c>
      <c r="M18" s="50">
        <f t="shared" si="17"/>
        <v>0</v>
      </c>
      <c r="N18" s="53">
        <v>0</v>
      </c>
      <c r="O18" s="53">
        <v>0</v>
      </c>
      <c r="P18" s="50">
        <f t="shared" si="18"/>
        <v>0</v>
      </c>
      <c r="Q18" s="53">
        <f t="shared" si="19"/>
        <v>1342075</v>
      </c>
      <c r="R18" s="53">
        <f t="shared" si="20"/>
        <v>0</v>
      </c>
      <c r="S18" s="50">
        <f t="shared" si="15"/>
        <v>1342075</v>
      </c>
    </row>
    <row r="19" spans="1:19" ht="25" hidden="1">
      <c r="A19" s="175"/>
      <c r="B19" s="152"/>
      <c r="C19" s="41">
        <v>3000</v>
      </c>
      <c r="D19" s="42" t="s">
        <v>6</v>
      </c>
      <c r="E19" s="43">
        <v>0</v>
      </c>
      <c r="F19" s="43">
        <v>0</v>
      </c>
      <c r="G19" s="21">
        <f t="shared" si="21"/>
        <v>0</v>
      </c>
      <c r="H19" s="43">
        <v>0</v>
      </c>
      <c r="I19" s="43">
        <v>0</v>
      </c>
      <c r="J19" s="21">
        <f t="shared" si="16"/>
        <v>0</v>
      </c>
      <c r="K19" s="43">
        <v>0</v>
      </c>
      <c r="L19" s="43">
        <v>0</v>
      </c>
      <c r="M19" s="21">
        <f t="shared" si="17"/>
        <v>0</v>
      </c>
      <c r="N19" s="43">
        <v>0</v>
      </c>
      <c r="O19" s="43">
        <v>0</v>
      </c>
      <c r="P19" s="21">
        <f t="shared" si="18"/>
        <v>0</v>
      </c>
      <c r="Q19" s="43">
        <f t="shared" si="19"/>
        <v>0</v>
      </c>
      <c r="R19" s="43">
        <f t="shared" si="20"/>
        <v>0</v>
      </c>
      <c r="S19" s="21">
        <f t="shared" si="15"/>
        <v>0</v>
      </c>
    </row>
    <row r="20" spans="1:19" ht="25" hidden="1">
      <c r="A20" s="176"/>
      <c r="B20" s="154"/>
      <c r="C20" s="10">
        <v>4000</v>
      </c>
      <c r="D20" s="11" t="s">
        <v>7</v>
      </c>
      <c r="E20" s="12">
        <v>0</v>
      </c>
      <c r="F20" s="12">
        <v>0</v>
      </c>
      <c r="G20" s="9">
        <f t="shared" si="21"/>
        <v>0</v>
      </c>
      <c r="H20" s="12">
        <v>0</v>
      </c>
      <c r="I20" s="12">
        <v>0</v>
      </c>
      <c r="J20" s="9">
        <f t="shared" si="16"/>
        <v>0</v>
      </c>
      <c r="K20" s="12">
        <v>0</v>
      </c>
      <c r="L20" s="12">
        <v>0</v>
      </c>
      <c r="M20" s="9">
        <f t="shared" si="17"/>
        <v>0</v>
      </c>
      <c r="N20" s="12">
        <v>0</v>
      </c>
      <c r="O20" s="12">
        <v>0</v>
      </c>
      <c r="P20" s="9">
        <f t="shared" si="18"/>
        <v>0</v>
      </c>
      <c r="Q20" s="12">
        <f t="shared" si="19"/>
        <v>0</v>
      </c>
      <c r="R20" s="12">
        <f t="shared" si="20"/>
        <v>0</v>
      </c>
      <c r="S20" s="9">
        <f t="shared" si="15"/>
        <v>0</v>
      </c>
    </row>
    <row r="21" spans="1:19" ht="25" hidden="1">
      <c r="A21" s="176"/>
      <c r="B21" s="154"/>
      <c r="C21" s="10">
        <v>5000</v>
      </c>
      <c r="D21" s="11" t="s">
        <v>4</v>
      </c>
      <c r="E21" s="12">
        <v>0</v>
      </c>
      <c r="F21" s="12">
        <v>0</v>
      </c>
      <c r="G21" s="9">
        <f t="shared" si="21"/>
        <v>0</v>
      </c>
      <c r="H21" s="12">
        <v>0</v>
      </c>
      <c r="I21" s="12">
        <v>0</v>
      </c>
      <c r="J21" s="9">
        <f t="shared" si="16"/>
        <v>0</v>
      </c>
      <c r="K21" s="12">
        <v>0</v>
      </c>
      <c r="L21" s="12">
        <v>0</v>
      </c>
      <c r="M21" s="9">
        <f t="shared" si="17"/>
        <v>0</v>
      </c>
      <c r="N21" s="12">
        <v>0</v>
      </c>
      <c r="O21" s="12">
        <v>0</v>
      </c>
      <c r="P21" s="9">
        <f t="shared" si="18"/>
        <v>0</v>
      </c>
      <c r="Q21" s="12">
        <f t="shared" si="19"/>
        <v>0</v>
      </c>
      <c r="R21" s="12">
        <f t="shared" si="20"/>
        <v>0</v>
      </c>
      <c r="S21" s="9">
        <f t="shared" si="15"/>
        <v>0</v>
      </c>
    </row>
    <row r="22" spans="1:19" ht="25" hidden="1">
      <c r="A22" s="177"/>
      <c r="B22" s="146"/>
      <c r="C22" s="29">
        <v>6000</v>
      </c>
      <c r="D22" s="30" t="s">
        <v>8</v>
      </c>
      <c r="E22" s="31">
        <v>0</v>
      </c>
      <c r="F22" s="31">
        <v>0</v>
      </c>
      <c r="G22" s="32">
        <f t="shared" si="21"/>
        <v>0</v>
      </c>
      <c r="H22" s="31">
        <v>0</v>
      </c>
      <c r="I22" s="31">
        <v>0</v>
      </c>
      <c r="J22" s="32">
        <f t="shared" si="16"/>
        <v>0</v>
      </c>
      <c r="K22" s="31">
        <v>0</v>
      </c>
      <c r="L22" s="31">
        <v>0</v>
      </c>
      <c r="M22" s="32">
        <f t="shared" si="17"/>
        <v>0</v>
      </c>
      <c r="N22" s="31">
        <v>0</v>
      </c>
      <c r="O22" s="31">
        <v>0</v>
      </c>
      <c r="P22" s="32">
        <f t="shared" si="18"/>
        <v>0</v>
      </c>
      <c r="Q22" s="31">
        <f t="shared" si="19"/>
        <v>0</v>
      </c>
      <c r="R22" s="31">
        <f t="shared" si="20"/>
        <v>0</v>
      </c>
      <c r="S22" s="32">
        <f t="shared" si="15"/>
        <v>0</v>
      </c>
    </row>
    <row r="23" spans="1:19" ht="37.5" customHeight="1" thickBot="1">
      <c r="A23" s="144"/>
      <c r="B23" s="148">
        <v>3</v>
      </c>
      <c r="C23" s="159" t="s">
        <v>31</v>
      </c>
      <c r="D23" s="159"/>
      <c r="E23" s="50">
        <f>SUM(E24:E27)</f>
        <v>29780000</v>
      </c>
      <c r="F23" s="50">
        <f>SUM(F24:F27)</f>
        <v>220000</v>
      </c>
      <c r="G23" s="50">
        <f>SUM(G24:G27)</f>
        <v>30000000</v>
      </c>
      <c r="H23" s="50">
        <f>SUM(H24:H27)</f>
        <v>0</v>
      </c>
      <c r="I23" s="50">
        <f>SUM(I24:I27)</f>
        <v>0</v>
      </c>
      <c r="J23" s="50">
        <f t="shared" si="16"/>
        <v>0</v>
      </c>
      <c r="K23" s="50">
        <f>SUM(K24:K27)</f>
        <v>0</v>
      </c>
      <c r="L23" s="50">
        <f>SUM(L24:L27)</f>
        <v>0</v>
      </c>
      <c r="M23" s="50">
        <f>SUM(M24:M27)</f>
        <v>0</v>
      </c>
      <c r="N23" s="50">
        <f>SUM(N24:N27)</f>
        <v>0</v>
      </c>
      <c r="O23" s="50">
        <f>SUM(O24:O27)</f>
        <v>0</v>
      </c>
      <c r="P23" s="50">
        <f t="shared" si="18"/>
        <v>0</v>
      </c>
      <c r="Q23" s="50">
        <f t="shared" ref="Q23" si="22">+E23-H23-K23-N23</f>
        <v>29780000</v>
      </c>
      <c r="R23" s="50">
        <f t="shared" ref="R23" si="23">+F23-I23-L23-O23</f>
        <v>220000</v>
      </c>
      <c r="S23" s="50">
        <f t="shared" si="15"/>
        <v>30000000</v>
      </c>
    </row>
    <row r="24" spans="1:19" ht="25" hidden="1">
      <c r="A24" s="175"/>
      <c r="B24" s="152"/>
      <c r="C24" s="41">
        <v>1000</v>
      </c>
      <c r="D24" s="42" t="s">
        <v>9</v>
      </c>
      <c r="E24" s="43">
        <v>0</v>
      </c>
      <c r="F24" s="43">
        <v>0</v>
      </c>
      <c r="G24" s="21">
        <f>E24+F24</f>
        <v>0</v>
      </c>
      <c r="H24" s="43">
        <v>0</v>
      </c>
      <c r="I24" s="43">
        <v>0</v>
      </c>
      <c r="J24" s="21">
        <f t="shared" si="16"/>
        <v>0</v>
      </c>
      <c r="K24" s="43">
        <v>0</v>
      </c>
      <c r="L24" s="43">
        <v>0</v>
      </c>
      <c r="M24" s="21">
        <f t="shared" ref="M24:M27" si="24">K24+L24</f>
        <v>0</v>
      </c>
      <c r="N24" s="43">
        <v>0</v>
      </c>
      <c r="O24" s="43">
        <v>0</v>
      </c>
      <c r="P24" s="21">
        <f t="shared" si="18"/>
        <v>0</v>
      </c>
      <c r="Q24" s="43">
        <f t="shared" ref="Q24:Q27" si="25">E24-N24-H24-K24</f>
        <v>0</v>
      </c>
      <c r="R24" s="43">
        <f t="shared" ref="R24:R27" si="26">F24-O24-I24-L24</f>
        <v>0</v>
      </c>
      <c r="S24" s="21">
        <f t="shared" si="15"/>
        <v>0</v>
      </c>
    </row>
    <row r="25" spans="1:19" ht="25" hidden="1">
      <c r="A25" s="177"/>
      <c r="B25" s="146"/>
      <c r="C25" s="29">
        <v>2000</v>
      </c>
      <c r="D25" s="30" t="s">
        <v>5</v>
      </c>
      <c r="E25" s="31">
        <v>0</v>
      </c>
      <c r="F25" s="31">
        <v>0</v>
      </c>
      <c r="G25" s="32">
        <f t="shared" ref="G25:G27" si="27">E25+F25</f>
        <v>0</v>
      </c>
      <c r="H25" s="31">
        <v>0</v>
      </c>
      <c r="I25" s="31">
        <v>0</v>
      </c>
      <c r="J25" s="32">
        <f t="shared" si="16"/>
        <v>0</v>
      </c>
      <c r="K25" s="31">
        <v>0</v>
      </c>
      <c r="L25" s="31">
        <v>0</v>
      </c>
      <c r="M25" s="32">
        <f t="shared" si="24"/>
        <v>0</v>
      </c>
      <c r="N25" s="31">
        <v>0</v>
      </c>
      <c r="O25" s="31">
        <v>0</v>
      </c>
      <c r="P25" s="32">
        <f t="shared" si="18"/>
        <v>0</v>
      </c>
      <c r="Q25" s="31">
        <f t="shared" si="25"/>
        <v>0</v>
      </c>
      <c r="R25" s="31">
        <f t="shared" si="26"/>
        <v>0</v>
      </c>
      <c r="S25" s="32">
        <f t="shared" si="15"/>
        <v>0</v>
      </c>
    </row>
    <row r="26" spans="1:19" ht="25.5" thickBot="1">
      <c r="A26" s="144"/>
      <c r="B26" s="148"/>
      <c r="C26" s="51">
        <v>3000</v>
      </c>
      <c r="D26" s="52" t="s">
        <v>6</v>
      </c>
      <c r="E26" s="53">
        <v>29780000</v>
      </c>
      <c r="F26" s="53">
        <v>220000</v>
      </c>
      <c r="G26" s="50">
        <f t="shared" si="27"/>
        <v>30000000</v>
      </c>
      <c r="H26" s="53">
        <v>0</v>
      </c>
      <c r="I26" s="53">
        <v>0</v>
      </c>
      <c r="J26" s="50">
        <f t="shared" si="16"/>
        <v>0</v>
      </c>
      <c r="K26" s="53">
        <v>0</v>
      </c>
      <c r="L26" s="53">
        <v>0</v>
      </c>
      <c r="M26" s="50">
        <f t="shared" si="24"/>
        <v>0</v>
      </c>
      <c r="N26" s="53">
        <v>0</v>
      </c>
      <c r="O26" s="53">
        <v>0</v>
      </c>
      <c r="P26" s="50">
        <f t="shared" si="18"/>
        <v>0</v>
      </c>
      <c r="Q26" s="53">
        <f t="shared" si="25"/>
        <v>29780000</v>
      </c>
      <c r="R26" s="53">
        <f t="shared" si="26"/>
        <v>220000</v>
      </c>
      <c r="S26" s="50">
        <f t="shared" si="15"/>
        <v>30000000</v>
      </c>
    </row>
    <row r="27" spans="1:19" ht="25" hidden="1">
      <c r="A27" s="157"/>
      <c r="B27" s="125"/>
      <c r="C27" s="37">
        <v>4000</v>
      </c>
      <c r="D27" s="38" t="s">
        <v>7</v>
      </c>
      <c r="E27" s="39">
        <v>0</v>
      </c>
      <c r="F27" s="39">
        <v>0</v>
      </c>
      <c r="G27" s="40">
        <f t="shared" si="27"/>
        <v>0</v>
      </c>
      <c r="H27" s="39">
        <v>0</v>
      </c>
      <c r="I27" s="39">
        <v>0</v>
      </c>
      <c r="J27" s="40">
        <f t="shared" si="16"/>
        <v>0</v>
      </c>
      <c r="K27" s="39">
        <v>0</v>
      </c>
      <c r="L27" s="39">
        <v>0</v>
      </c>
      <c r="M27" s="40">
        <f t="shared" si="24"/>
        <v>0</v>
      </c>
      <c r="N27" s="39">
        <v>0</v>
      </c>
      <c r="O27" s="39">
        <v>0</v>
      </c>
      <c r="P27" s="40">
        <f t="shared" si="18"/>
        <v>0</v>
      </c>
      <c r="Q27" s="39">
        <f t="shared" si="25"/>
        <v>0</v>
      </c>
      <c r="R27" s="39">
        <f t="shared" si="26"/>
        <v>0</v>
      </c>
      <c r="S27" s="40">
        <f t="shared" si="15"/>
        <v>0</v>
      </c>
    </row>
    <row r="28" spans="1:19" ht="54" customHeight="1">
      <c r="A28" s="171"/>
      <c r="B28" s="155">
        <v>4</v>
      </c>
      <c r="C28" s="142" t="s">
        <v>30</v>
      </c>
      <c r="D28" s="142"/>
      <c r="E28" s="8">
        <f>SUM(E29:E33)</f>
        <v>13716086.949999999</v>
      </c>
      <c r="F28" s="8">
        <f>SUM(F29:F33)</f>
        <v>4328229</v>
      </c>
      <c r="G28" s="8">
        <f>SUM(G29:G33)</f>
        <v>18044315.949999999</v>
      </c>
      <c r="H28" s="8">
        <f>SUM(H29:H33)</f>
        <v>0</v>
      </c>
      <c r="I28" s="8">
        <f>SUM(I29:I33)</f>
        <v>0</v>
      </c>
      <c r="J28" s="8">
        <f t="shared" si="16"/>
        <v>0</v>
      </c>
      <c r="K28" s="8">
        <f>SUM(K29:K33)</f>
        <v>0</v>
      </c>
      <c r="L28" s="8">
        <f>SUM(L29:L33)</f>
        <v>0</v>
      </c>
      <c r="M28" s="8">
        <f>SUM(M29:M33)</f>
        <v>0</v>
      </c>
      <c r="N28" s="8">
        <f>SUM(N29:N33)</f>
        <v>0</v>
      </c>
      <c r="O28" s="8">
        <f>SUM(O29:O33)</f>
        <v>0</v>
      </c>
      <c r="P28" s="8">
        <f t="shared" si="18"/>
        <v>0</v>
      </c>
      <c r="Q28" s="8">
        <f t="shared" ref="Q28" si="28">+E28-H28-K28-N28</f>
        <v>13716086.949999999</v>
      </c>
      <c r="R28" s="8">
        <f t="shared" ref="R28" si="29">+F28-I28-L28-O28</f>
        <v>4328229</v>
      </c>
      <c r="S28" s="8">
        <f t="shared" si="15"/>
        <v>18044315.949999999</v>
      </c>
    </row>
    <row r="29" spans="1:19" ht="25">
      <c r="A29" s="162"/>
      <c r="B29" s="154"/>
      <c r="C29" s="10">
        <v>2000</v>
      </c>
      <c r="D29" s="11" t="s">
        <v>5</v>
      </c>
      <c r="E29" s="12">
        <v>4900926</v>
      </c>
      <c r="F29" s="12">
        <v>1328229</v>
      </c>
      <c r="G29" s="9">
        <f t="shared" ref="G29:G33" si="30">E29+F29</f>
        <v>6229155</v>
      </c>
      <c r="H29" s="12">
        <v>0</v>
      </c>
      <c r="I29" s="12">
        <v>0</v>
      </c>
      <c r="J29" s="9">
        <f t="shared" si="16"/>
        <v>0</v>
      </c>
      <c r="K29" s="12">
        <v>0</v>
      </c>
      <c r="L29" s="12">
        <v>0</v>
      </c>
      <c r="M29" s="9">
        <f t="shared" ref="M29:M33" si="31">K29+L29</f>
        <v>0</v>
      </c>
      <c r="N29" s="12">
        <v>0</v>
      </c>
      <c r="O29" s="12">
        <v>0</v>
      </c>
      <c r="P29" s="9">
        <f t="shared" si="18"/>
        <v>0</v>
      </c>
      <c r="Q29" s="12">
        <f t="shared" ref="Q29:Q33" si="32">E29-N29-H29-K29</f>
        <v>4900926</v>
      </c>
      <c r="R29" s="12">
        <f t="shared" ref="R29:R33" si="33">F29-O29-I29-L29</f>
        <v>1328229</v>
      </c>
      <c r="S29" s="9">
        <f t="shared" si="15"/>
        <v>6229155</v>
      </c>
    </row>
    <row r="30" spans="1:19" ht="25">
      <c r="A30" s="162"/>
      <c r="B30" s="154"/>
      <c r="C30" s="10">
        <v>3000</v>
      </c>
      <c r="D30" s="11" t="s">
        <v>6</v>
      </c>
      <c r="E30" s="12">
        <v>0</v>
      </c>
      <c r="F30" s="12">
        <v>3000000</v>
      </c>
      <c r="G30" s="9">
        <f t="shared" si="30"/>
        <v>3000000</v>
      </c>
      <c r="H30" s="12">
        <v>0</v>
      </c>
      <c r="I30" s="12">
        <v>0</v>
      </c>
      <c r="J30" s="9">
        <f t="shared" si="16"/>
        <v>0</v>
      </c>
      <c r="K30" s="12">
        <v>0</v>
      </c>
      <c r="L30" s="12">
        <v>0</v>
      </c>
      <c r="M30" s="9">
        <f t="shared" si="31"/>
        <v>0</v>
      </c>
      <c r="N30" s="12">
        <v>0</v>
      </c>
      <c r="O30" s="12">
        <v>0</v>
      </c>
      <c r="P30" s="9">
        <f t="shared" si="18"/>
        <v>0</v>
      </c>
      <c r="Q30" s="12">
        <f t="shared" si="32"/>
        <v>0</v>
      </c>
      <c r="R30" s="12">
        <f t="shared" si="33"/>
        <v>3000000</v>
      </c>
      <c r="S30" s="9">
        <f t="shared" si="15"/>
        <v>3000000</v>
      </c>
    </row>
    <row r="31" spans="1:19" ht="25.5" thickBot="1">
      <c r="A31" s="163"/>
      <c r="B31" s="147"/>
      <c r="C31" s="13">
        <v>4000</v>
      </c>
      <c r="D31" s="14" t="s">
        <v>7</v>
      </c>
      <c r="E31" s="16">
        <v>8815160.9499999993</v>
      </c>
      <c r="F31" s="16">
        <v>0</v>
      </c>
      <c r="G31" s="15">
        <f t="shared" si="30"/>
        <v>8815160.9499999993</v>
      </c>
      <c r="H31" s="16">
        <v>0</v>
      </c>
      <c r="I31" s="16">
        <v>0</v>
      </c>
      <c r="J31" s="15">
        <f t="shared" si="16"/>
        <v>0</v>
      </c>
      <c r="K31" s="16">
        <v>0</v>
      </c>
      <c r="L31" s="16">
        <v>0</v>
      </c>
      <c r="M31" s="15">
        <f t="shared" si="31"/>
        <v>0</v>
      </c>
      <c r="N31" s="16">
        <v>0</v>
      </c>
      <c r="O31" s="16">
        <v>0</v>
      </c>
      <c r="P31" s="15">
        <f t="shared" si="18"/>
        <v>0</v>
      </c>
      <c r="Q31" s="16">
        <f t="shared" si="32"/>
        <v>8815160.9499999993</v>
      </c>
      <c r="R31" s="16">
        <f t="shared" si="33"/>
        <v>0</v>
      </c>
      <c r="S31" s="15">
        <f t="shared" si="15"/>
        <v>8815160.9499999993</v>
      </c>
    </row>
    <row r="32" spans="1:19" ht="25.5" hidden="1" thickBot="1">
      <c r="A32" s="175"/>
      <c r="B32" s="152"/>
      <c r="C32" s="41">
        <v>5000</v>
      </c>
      <c r="D32" s="42" t="s">
        <v>4</v>
      </c>
      <c r="E32" s="43">
        <v>0</v>
      </c>
      <c r="F32" s="43">
        <v>0</v>
      </c>
      <c r="G32" s="21">
        <f t="shared" si="30"/>
        <v>0</v>
      </c>
      <c r="H32" s="43">
        <v>0</v>
      </c>
      <c r="I32" s="43">
        <v>0</v>
      </c>
      <c r="J32" s="21">
        <f t="shared" si="16"/>
        <v>0</v>
      </c>
      <c r="K32" s="43">
        <v>0</v>
      </c>
      <c r="L32" s="43">
        <v>0</v>
      </c>
      <c r="M32" s="21">
        <f t="shared" si="31"/>
        <v>0</v>
      </c>
      <c r="N32" s="43">
        <v>0</v>
      </c>
      <c r="O32" s="43">
        <v>0</v>
      </c>
      <c r="P32" s="21">
        <f t="shared" si="18"/>
        <v>0</v>
      </c>
      <c r="Q32" s="43">
        <f t="shared" si="32"/>
        <v>0</v>
      </c>
      <c r="R32" s="43">
        <f t="shared" si="33"/>
        <v>0</v>
      </c>
      <c r="S32" s="21">
        <f t="shared" si="15"/>
        <v>0</v>
      </c>
    </row>
    <row r="33" spans="1:19" ht="25.5" hidden="1" thickBot="1">
      <c r="A33" s="176"/>
      <c r="B33" s="146"/>
      <c r="C33" s="29">
        <v>6000</v>
      </c>
      <c r="D33" s="30" t="s">
        <v>8</v>
      </c>
      <c r="E33" s="31">
        <v>0</v>
      </c>
      <c r="F33" s="31">
        <v>0</v>
      </c>
      <c r="G33" s="32">
        <f t="shared" si="30"/>
        <v>0</v>
      </c>
      <c r="H33" s="31">
        <v>0</v>
      </c>
      <c r="I33" s="31">
        <v>0</v>
      </c>
      <c r="J33" s="32">
        <f t="shared" si="16"/>
        <v>0</v>
      </c>
      <c r="K33" s="31">
        <v>0</v>
      </c>
      <c r="L33" s="31">
        <v>0</v>
      </c>
      <c r="M33" s="32">
        <f t="shared" si="31"/>
        <v>0</v>
      </c>
      <c r="N33" s="31">
        <v>0</v>
      </c>
      <c r="O33" s="31">
        <v>0</v>
      </c>
      <c r="P33" s="32">
        <f t="shared" si="18"/>
        <v>0</v>
      </c>
      <c r="Q33" s="31">
        <f t="shared" si="32"/>
        <v>0</v>
      </c>
      <c r="R33" s="31">
        <f t="shared" si="33"/>
        <v>0</v>
      </c>
      <c r="S33" s="32">
        <f t="shared" si="15"/>
        <v>0</v>
      </c>
    </row>
    <row r="34" spans="1:19" ht="25.5" hidden="1" thickBot="1">
      <c r="A34" s="176"/>
      <c r="B34" s="154">
        <v>5</v>
      </c>
      <c r="C34" s="145" t="s">
        <v>32</v>
      </c>
      <c r="D34" s="145"/>
      <c r="E34" s="9">
        <f>SUM(E35:E35)</f>
        <v>0</v>
      </c>
      <c r="F34" s="9">
        <f>SUM(F35:F35)</f>
        <v>0</v>
      </c>
      <c r="G34" s="9">
        <f>SUM(G35:G35)</f>
        <v>0</v>
      </c>
      <c r="H34" s="9">
        <f>SUM(H35:H35)</f>
        <v>0</v>
      </c>
      <c r="I34" s="9">
        <f>SUM(I35:I35)</f>
        <v>0</v>
      </c>
      <c r="J34" s="9">
        <f t="shared" si="3"/>
        <v>0</v>
      </c>
      <c r="K34" s="9">
        <f>SUM(K35:K35)</f>
        <v>0</v>
      </c>
      <c r="L34" s="9">
        <f>SUM(L35:L35)</f>
        <v>0</v>
      </c>
      <c r="M34" s="9">
        <f>SUM(M35:M35)</f>
        <v>0</v>
      </c>
      <c r="N34" s="9">
        <f>SUM(N35:N35)</f>
        <v>0</v>
      </c>
      <c r="O34" s="9">
        <f>SUM(O35:O35)</f>
        <v>0</v>
      </c>
      <c r="P34" s="9">
        <f t="shared" si="4"/>
        <v>0</v>
      </c>
      <c r="Q34" s="9">
        <f t="shared" si="5"/>
        <v>0</v>
      </c>
      <c r="R34" s="9">
        <f t="shared" si="6"/>
        <v>0</v>
      </c>
      <c r="S34" s="9">
        <f t="shared" si="7"/>
        <v>0</v>
      </c>
    </row>
    <row r="35" spans="1:19" ht="25.5" hidden="1" thickBot="1">
      <c r="A35" s="177"/>
      <c r="B35" s="154"/>
      <c r="C35" s="13">
        <v>6000</v>
      </c>
      <c r="D35" s="14" t="s">
        <v>8</v>
      </c>
      <c r="E35" s="12">
        <v>0</v>
      </c>
      <c r="F35" s="12">
        <v>0</v>
      </c>
      <c r="G35" s="9">
        <f>E35+F35</f>
        <v>0</v>
      </c>
      <c r="H35" s="12">
        <v>0</v>
      </c>
      <c r="I35" s="12">
        <v>0</v>
      </c>
      <c r="J35" s="9">
        <f t="shared" si="3"/>
        <v>0</v>
      </c>
      <c r="K35" s="12">
        <v>0</v>
      </c>
      <c r="L35" s="12">
        <v>0</v>
      </c>
      <c r="M35" s="9">
        <f t="shared" ref="M35" si="34">K35+L35</f>
        <v>0</v>
      </c>
      <c r="N35" s="12">
        <v>0</v>
      </c>
      <c r="O35" s="12">
        <v>0</v>
      </c>
      <c r="P35" s="9">
        <f t="shared" si="4"/>
        <v>0</v>
      </c>
      <c r="Q35" s="12">
        <f t="shared" ref="Q35" si="35">E35-N35-H35-K35</f>
        <v>0</v>
      </c>
      <c r="R35" s="12">
        <f t="shared" ref="R35" si="36">F35-O35-I35-L35</f>
        <v>0</v>
      </c>
      <c r="S35" s="9">
        <f t="shared" si="7"/>
        <v>0</v>
      </c>
    </row>
    <row r="36" spans="1:19" ht="25.5" hidden="1" thickBot="1">
      <c r="A36" s="156">
        <v>2</v>
      </c>
      <c r="B36" s="142" t="s">
        <v>33</v>
      </c>
      <c r="C36" s="142"/>
      <c r="D36" s="142"/>
      <c r="E36" s="8">
        <f>E37+E39+E41</f>
        <v>0</v>
      </c>
      <c r="F36" s="8">
        <f t="shared" ref="F36:P36" si="37">F37+F39+F41</f>
        <v>0</v>
      </c>
      <c r="G36" s="8">
        <f t="shared" si="37"/>
        <v>0</v>
      </c>
      <c r="H36" s="8">
        <f t="shared" si="37"/>
        <v>0</v>
      </c>
      <c r="I36" s="8">
        <f t="shared" si="37"/>
        <v>0</v>
      </c>
      <c r="J36" s="8">
        <f t="shared" si="37"/>
        <v>0</v>
      </c>
      <c r="K36" s="8">
        <f t="shared" si="37"/>
        <v>0</v>
      </c>
      <c r="L36" s="8">
        <f t="shared" si="37"/>
        <v>0</v>
      </c>
      <c r="M36" s="8">
        <f t="shared" si="37"/>
        <v>0</v>
      </c>
      <c r="N36" s="8">
        <f t="shared" si="37"/>
        <v>0</v>
      </c>
      <c r="O36" s="8">
        <f t="shared" si="37"/>
        <v>0</v>
      </c>
      <c r="P36" s="8">
        <f t="shared" si="37"/>
        <v>0</v>
      </c>
      <c r="Q36" s="9">
        <f t="shared" ref="Q36" si="38">+E36-H36-K36-N36</f>
        <v>0</v>
      </c>
      <c r="R36" s="9">
        <f t="shared" ref="R36" si="39">+F36-I36-L36-O36</f>
        <v>0</v>
      </c>
      <c r="S36" s="9">
        <f t="shared" ref="S36" si="40">+Q36+R36</f>
        <v>0</v>
      </c>
    </row>
    <row r="37" spans="1:19" ht="25.5" hidden="1" thickBot="1">
      <c r="A37" s="157"/>
      <c r="B37" s="154">
        <v>6</v>
      </c>
      <c r="C37" s="145" t="s">
        <v>34</v>
      </c>
      <c r="D37" s="145"/>
      <c r="E37" s="9">
        <f>SUM(E38:E38)</f>
        <v>0</v>
      </c>
      <c r="F37" s="9">
        <f>SUM(F38:F38)</f>
        <v>0</v>
      </c>
      <c r="G37" s="9">
        <f>SUM(G38:G38)</f>
        <v>0</v>
      </c>
      <c r="H37" s="9">
        <f>SUM(H38:H38)</f>
        <v>0</v>
      </c>
      <c r="I37" s="9">
        <f>SUM(I38:I38)</f>
        <v>0</v>
      </c>
      <c r="J37" s="9">
        <f t="shared" ref="J37:J38" si="41">+H37+I37</f>
        <v>0</v>
      </c>
      <c r="K37" s="9">
        <f>SUM(K38:K38)</f>
        <v>0</v>
      </c>
      <c r="L37" s="9">
        <f>SUM(L38:L38)</f>
        <v>0</v>
      </c>
      <c r="M37" s="9">
        <f>SUM(M38:M38)</f>
        <v>0</v>
      </c>
      <c r="N37" s="9">
        <f>SUM(N38:N38)</f>
        <v>0</v>
      </c>
      <c r="O37" s="9">
        <f>SUM(O38:O38)</f>
        <v>0</v>
      </c>
      <c r="P37" s="9">
        <f t="shared" ref="P37:P38" si="42">N37+O37</f>
        <v>0</v>
      </c>
      <c r="Q37" s="9">
        <f t="shared" ref="Q37" si="43">+E37-H37-K37-N37</f>
        <v>0</v>
      </c>
      <c r="R37" s="9">
        <f t="shared" ref="R37" si="44">+F37-I37-L37-O37</f>
        <v>0</v>
      </c>
      <c r="S37" s="9">
        <f t="shared" ref="S37:S38" si="45">+Q37+R37</f>
        <v>0</v>
      </c>
    </row>
    <row r="38" spans="1:19" ht="25.5" hidden="1" thickBot="1">
      <c r="A38" s="157"/>
      <c r="B38" s="154"/>
      <c r="C38" s="10">
        <v>1000</v>
      </c>
      <c r="D38" s="11" t="s">
        <v>9</v>
      </c>
      <c r="E38" s="12">
        <v>0</v>
      </c>
      <c r="F38" s="12">
        <v>0</v>
      </c>
      <c r="G38" s="9">
        <f>E38+F38</f>
        <v>0</v>
      </c>
      <c r="H38" s="12">
        <v>0</v>
      </c>
      <c r="I38" s="12">
        <v>0</v>
      </c>
      <c r="J38" s="9">
        <f t="shared" si="41"/>
        <v>0</v>
      </c>
      <c r="K38" s="12">
        <v>0</v>
      </c>
      <c r="L38" s="12">
        <v>0</v>
      </c>
      <c r="M38" s="9">
        <f t="shared" ref="M38" si="46">K38+L38</f>
        <v>0</v>
      </c>
      <c r="N38" s="12">
        <v>0</v>
      </c>
      <c r="O38" s="12">
        <v>0</v>
      </c>
      <c r="P38" s="9">
        <f t="shared" si="42"/>
        <v>0</v>
      </c>
      <c r="Q38" s="12">
        <f t="shared" ref="Q38" si="47">E38-N38-H38-K38</f>
        <v>0</v>
      </c>
      <c r="R38" s="12">
        <f t="shared" ref="R38" si="48">F38-O38-I38-L38</f>
        <v>0</v>
      </c>
      <c r="S38" s="9">
        <f t="shared" si="45"/>
        <v>0</v>
      </c>
    </row>
    <row r="39" spans="1:19" ht="25.5" hidden="1" thickBot="1">
      <c r="A39" s="157"/>
      <c r="B39" s="154">
        <v>7</v>
      </c>
      <c r="C39" s="145" t="s">
        <v>35</v>
      </c>
      <c r="D39" s="145"/>
      <c r="E39" s="9">
        <f>SUM(E40:E40)</f>
        <v>0</v>
      </c>
      <c r="F39" s="9">
        <f>SUM(F40:F40)</f>
        <v>0</v>
      </c>
      <c r="G39" s="9">
        <f>SUM(G40:G40)</f>
        <v>0</v>
      </c>
      <c r="H39" s="9">
        <f>SUM(H40:H40)</f>
        <v>0</v>
      </c>
      <c r="I39" s="9">
        <f>SUM(I40:I40)</f>
        <v>0</v>
      </c>
      <c r="J39" s="9">
        <f t="shared" si="3"/>
        <v>0</v>
      </c>
      <c r="K39" s="9">
        <f>SUM(K40:K40)</f>
        <v>0</v>
      </c>
      <c r="L39" s="9">
        <f>SUM(L40:L40)</f>
        <v>0</v>
      </c>
      <c r="M39" s="9">
        <f>SUM(M40:M40)</f>
        <v>0</v>
      </c>
      <c r="N39" s="9">
        <f>SUM(N40:N40)</f>
        <v>0</v>
      </c>
      <c r="O39" s="9">
        <f>SUM(O40:O40)</f>
        <v>0</v>
      </c>
      <c r="P39" s="9">
        <f t="shared" si="4"/>
        <v>0</v>
      </c>
      <c r="Q39" s="9">
        <f t="shared" si="5"/>
        <v>0</v>
      </c>
      <c r="R39" s="9">
        <f t="shared" si="6"/>
        <v>0</v>
      </c>
      <c r="S39" s="9">
        <f t="shared" si="7"/>
        <v>0</v>
      </c>
    </row>
    <row r="40" spans="1:19" ht="25.5" hidden="1" thickBot="1">
      <c r="A40" s="157"/>
      <c r="B40" s="154"/>
      <c r="C40" s="10">
        <v>1000</v>
      </c>
      <c r="D40" s="11" t="s">
        <v>9</v>
      </c>
      <c r="E40" s="12">
        <v>0</v>
      </c>
      <c r="F40" s="12">
        <v>0</v>
      </c>
      <c r="G40" s="9">
        <f>E40+F40</f>
        <v>0</v>
      </c>
      <c r="H40" s="12">
        <v>0</v>
      </c>
      <c r="I40" s="12">
        <v>0</v>
      </c>
      <c r="J40" s="9">
        <f t="shared" si="3"/>
        <v>0</v>
      </c>
      <c r="K40" s="12">
        <v>0</v>
      </c>
      <c r="L40" s="12">
        <v>0</v>
      </c>
      <c r="M40" s="9">
        <f t="shared" ref="M40" si="49">K40+L40</f>
        <v>0</v>
      </c>
      <c r="N40" s="12">
        <v>0</v>
      </c>
      <c r="O40" s="12">
        <v>0</v>
      </c>
      <c r="P40" s="9">
        <f t="shared" si="4"/>
        <v>0</v>
      </c>
      <c r="Q40" s="12">
        <f t="shared" ref="Q40" si="50">E40-N40-H40-K40</f>
        <v>0</v>
      </c>
      <c r="R40" s="12">
        <f t="shared" ref="R40" si="51">F40-O40-I40-L40</f>
        <v>0</v>
      </c>
      <c r="S40" s="9">
        <f t="shared" si="7"/>
        <v>0</v>
      </c>
    </row>
    <row r="41" spans="1:19" ht="25.5" hidden="1" thickBot="1">
      <c r="A41" s="157"/>
      <c r="B41" s="154">
        <v>8</v>
      </c>
      <c r="C41" s="145" t="s">
        <v>36</v>
      </c>
      <c r="D41" s="145"/>
      <c r="E41" s="9">
        <f>SUM(E42:E43)</f>
        <v>0</v>
      </c>
      <c r="F41" s="9">
        <f>SUM(F42:F43)</f>
        <v>0</v>
      </c>
      <c r="G41" s="21">
        <f>SUM(G42:G43)</f>
        <v>0</v>
      </c>
      <c r="H41" s="9">
        <f>SUM(H42:H43)</f>
        <v>0</v>
      </c>
      <c r="I41" s="9">
        <f>SUM(I42:I43)</f>
        <v>0</v>
      </c>
      <c r="J41" s="9">
        <f t="shared" si="3"/>
        <v>0</v>
      </c>
      <c r="K41" s="9">
        <f>SUM(K42:K43)</f>
        <v>0</v>
      </c>
      <c r="L41" s="9">
        <f>SUM(L42:L43)</f>
        <v>0</v>
      </c>
      <c r="M41" s="9">
        <f>SUM(M42:M43)</f>
        <v>0</v>
      </c>
      <c r="N41" s="9">
        <f>SUM(N42:N43)</f>
        <v>0</v>
      </c>
      <c r="O41" s="9">
        <f>SUM(O42:O43)</f>
        <v>0</v>
      </c>
      <c r="P41" s="9">
        <f t="shared" si="4"/>
        <v>0</v>
      </c>
      <c r="Q41" s="9">
        <f t="shared" si="5"/>
        <v>0</v>
      </c>
      <c r="R41" s="9">
        <f t="shared" si="6"/>
        <v>0</v>
      </c>
      <c r="S41" s="9">
        <f t="shared" si="7"/>
        <v>0</v>
      </c>
    </row>
    <row r="42" spans="1:19" ht="25.5" hidden="1" thickBot="1">
      <c r="A42" s="157"/>
      <c r="B42" s="154"/>
      <c r="C42" s="10">
        <v>1000</v>
      </c>
      <c r="D42" s="11" t="s">
        <v>9</v>
      </c>
      <c r="E42" s="12">
        <v>0</v>
      </c>
      <c r="F42" s="12">
        <v>0</v>
      </c>
      <c r="G42" s="9">
        <f>E42+F42</f>
        <v>0</v>
      </c>
      <c r="H42" s="12">
        <v>0</v>
      </c>
      <c r="I42" s="12">
        <v>0</v>
      </c>
      <c r="J42" s="9">
        <f t="shared" si="3"/>
        <v>0</v>
      </c>
      <c r="K42" s="12">
        <v>0</v>
      </c>
      <c r="L42" s="12">
        <v>0</v>
      </c>
      <c r="M42" s="9">
        <f t="shared" ref="M42:M43" si="52">K42+L42</f>
        <v>0</v>
      </c>
      <c r="N42" s="12">
        <v>0</v>
      </c>
      <c r="O42" s="12">
        <v>0</v>
      </c>
      <c r="P42" s="9">
        <f t="shared" si="4"/>
        <v>0</v>
      </c>
      <c r="Q42" s="12">
        <f t="shared" ref="Q42:Q43" si="53">E42-N42-H42-K42</f>
        <v>0</v>
      </c>
      <c r="R42" s="12">
        <f t="shared" ref="R42:R43" si="54">F42-O42-I42-L42</f>
        <v>0</v>
      </c>
      <c r="S42" s="9">
        <f t="shared" si="7"/>
        <v>0</v>
      </c>
    </row>
    <row r="43" spans="1:19" ht="25.5" hidden="1" thickBot="1">
      <c r="A43" s="158"/>
      <c r="B43" s="154"/>
      <c r="C43" s="10">
        <v>4000</v>
      </c>
      <c r="D43" s="11" t="s">
        <v>7</v>
      </c>
      <c r="E43" s="12">
        <v>0</v>
      </c>
      <c r="F43" s="12">
        <v>0</v>
      </c>
      <c r="G43" s="9">
        <f t="shared" ref="G43" si="55">E43+F43</f>
        <v>0</v>
      </c>
      <c r="H43" s="12">
        <v>0</v>
      </c>
      <c r="I43" s="12">
        <v>0</v>
      </c>
      <c r="J43" s="9">
        <f t="shared" si="3"/>
        <v>0</v>
      </c>
      <c r="K43" s="12">
        <v>0</v>
      </c>
      <c r="L43" s="12">
        <v>0</v>
      </c>
      <c r="M43" s="9">
        <f t="shared" si="52"/>
        <v>0</v>
      </c>
      <c r="N43" s="12">
        <v>0</v>
      </c>
      <c r="O43" s="12">
        <v>0</v>
      </c>
      <c r="P43" s="9">
        <f t="shared" si="4"/>
        <v>0</v>
      </c>
      <c r="Q43" s="16">
        <f t="shared" si="53"/>
        <v>0</v>
      </c>
      <c r="R43" s="16">
        <f t="shared" si="54"/>
        <v>0</v>
      </c>
      <c r="S43" s="15">
        <f t="shared" si="7"/>
        <v>0</v>
      </c>
    </row>
    <row r="44" spans="1:19" ht="25.5" hidden="1" thickBot="1">
      <c r="A44" s="121">
        <v>3</v>
      </c>
      <c r="B44" s="142" t="s">
        <v>37</v>
      </c>
      <c r="C44" s="142"/>
      <c r="D44" s="142"/>
      <c r="E44" s="8">
        <f>E45+E48+E53</f>
        <v>0</v>
      </c>
      <c r="F44" s="8">
        <f t="shared" ref="F44:P44" si="56">F45+F48+F53</f>
        <v>0</v>
      </c>
      <c r="G44" s="8">
        <f t="shared" si="56"/>
        <v>0</v>
      </c>
      <c r="H44" s="8">
        <f t="shared" si="56"/>
        <v>0</v>
      </c>
      <c r="I44" s="8">
        <f t="shared" si="56"/>
        <v>0</v>
      </c>
      <c r="J44" s="8">
        <f t="shared" si="56"/>
        <v>0</v>
      </c>
      <c r="K44" s="8">
        <f t="shared" si="56"/>
        <v>0</v>
      </c>
      <c r="L44" s="8">
        <f t="shared" si="56"/>
        <v>0</v>
      </c>
      <c r="M44" s="8">
        <f t="shared" si="56"/>
        <v>0</v>
      </c>
      <c r="N44" s="8">
        <f t="shared" si="56"/>
        <v>0</v>
      </c>
      <c r="O44" s="8">
        <f t="shared" si="56"/>
        <v>0</v>
      </c>
      <c r="P44" s="8">
        <f t="shared" si="56"/>
        <v>0</v>
      </c>
      <c r="Q44" s="21">
        <f t="shared" ref="Q44" si="57">+E44-H44-K44-N44</f>
        <v>0</v>
      </c>
      <c r="R44" s="21">
        <f t="shared" ref="R44" si="58">+F44-I44-L44-O44</f>
        <v>0</v>
      </c>
      <c r="S44" s="21">
        <f t="shared" ref="S44" si="59">+Q44+R44</f>
        <v>0</v>
      </c>
    </row>
    <row r="45" spans="1:19" ht="25.5" hidden="1" thickBot="1">
      <c r="A45" s="122"/>
      <c r="B45" s="154">
        <v>9</v>
      </c>
      <c r="C45" s="145" t="s">
        <v>38</v>
      </c>
      <c r="D45" s="145"/>
      <c r="E45" s="9">
        <f>SUM(E46:E47)</f>
        <v>0</v>
      </c>
      <c r="F45" s="9">
        <f>SUM(F46:F47)</f>
        <v>0</v>
      </c>
      <c r="G45" s="9">
        <f>SUM(G46:G47)</f>
        <v>0</v>
      </c>
      <c r="H45" s="9">
        <f>SUM(H46:H47)</f>
        <v>0</v>
      </c>
      <c r="I45" s="9">
        <f>SUM(I46:I47)</f>
        <v>0</v>
      </c>
      <c r="J45" s="9">
        <f t="shared" si="3"/>
        <v>0</v>
      </c>
      <c r="K45" s="9">
        <f>SUM(K46:K47)</f>
        <v>0</v>
      </c>
      <c r="L45" s="9">
        <f>SUM(L46:L47)</f>
        <v>0</v>
      </c>
      <c r="M45" s="9">
        <f>SUM(M46:M47)</f>
        <v>0</v>
      </c>
      <c r="N45" s="9">
        <f>SUM(N46:N47)</f>
        <v>0</v>
      </c>
      <c r="O45" s="9">
        <f>SUM(O46:O47)</f>
        <v>0</v>
      </c>
      <c r="P45" s="9">
        <f t="shared" si="4"/>
        <v>0</v>
      </c>
      <c r="Q45" s="9">
        <f t="shared" si="5"/>
        <v>0</v>
      </c>
      <c r="R45" s="9">
        <f>SUM(R46:R47)</f>
        <v>0</v>
      </c>
      <c r="S45" s="9">
        <f t="shared" si="7"/>
        <v>0</v>
      </c>
    </row>
    <row r="46" spans="1:19" ht="25.5" hidden="1" thickBot="1">
      <c r="A46" s="122"/>
      <c r="B46" s="154"/>
      <c r="C46" s="10">
        <v>1000</v>
      </c>
      <c r="D46" s="11" t="s">
        <v>9</v>
      </c>
      <c r="E46" s="12">
        <v>0</v>
      </c>
      <c r="F46" s="12">
        <v>0</v>
      </c>
      <c r="G46" s="9">
        <f>E46+F46</f>
        <v>0</v>
      </c>
      <c r="H46" s="12">
        <v>0</v>
      </c>
      <c r="I46" s="12">
        <v>0</v>
      </c>
      <c r="J46" s="9">
        <f t="shared" si="3"/>
        <v>0</v>
      </c>
      <c r="K46" s="12">
        <v>0</v>
      </c>
      <c r="L46" s="12">
        <v>0</v>
      </c>
      <c r="M46" s="9">
        <f t="shared" ref="M46:M47" si="60">K46+L46</f>
        <v>0</v>
      </c>
      <c r="N46" s="12">
        <v>0</v>
      </c>
      <c r="O46" s="12">
        <v>0</v>
      </c>
      <c r="P46" s="9">
        <f t="shared" si="4"/>
        <v>0</v>
      </c>
      <c r="Q46" s="12">
        <f t="shared" ref="Q46:Q47" si="61">E46-N46-H46-K46</f>
        <v>0</v>
      </c>
      <c r="R46" s="12">
        <f t="shared" ref="R46:R47" si="62">F46-O46-I46-L46</f>
        <v>0</v>
      </c>
      <c r="S46" s="9">
        <f t="shared" si="7"/>
        <v>0</v>
      </c>
    </row>
    <row r="47" spans="1:19" ht="25.5" hidden="1" thickBot="1">
      <c r="A47" s="122"/>
      <c r="B47" s="154"/>
      <c r="C47" s="10">
        <v>2000</v>
      </c>
      <c r="D47" s="11" t="s">
        <v>5</v>
      </c>
      <c r="E47" s="12">
        <v>0</v>
      </c>
      <c r="F47" s="12">
        <v>0</v>
      </c>
      <c r="G47" s="9">
        <f t="shared" ref="G47" si="63">E47+F47</f>
        <v>0</v>
      </c>
      <c r="H47" s="12">
        <v>0</v>
      </c>
      <c r="I47" s="12">
        <v>0</v>
      </c>
      <c r="J47" s="9">
        <f t="shared" si="3"/>
        <v>0</v>
      </c>
      <c r="K47" s="12">
        <v>0</v>
      </c>
      <c r="L47" s="12">
        <v>0</v>
      </c>
      <c r="M47" s="9">
        <f t="shared" si="60"/>
        <v>0</v>
      </c>
      <c r="N47" s="12">
        <v>0</v>
      </c>
      <c r="O47" s="12">
        <v>0</v>
      </c>
      <c r="P47" s="9">
        <f t="shared" si="4"/>
        <v>0</v>
      </c>
      <c r="Q47" s="12">
        <f t="shared" si="61"/>
        <v>0</v>
      </c>
      <c r="R47" s="12">
        <f t="shared" si="62"/>
        <v>0</v>
      </c>
      <c r="S47" s="9">
        <f t="shared" si="7"/>
        <v>0</v>
      </c>
    </row>
    <row r="48" spans="1:19" ht="49.75" hidden="1" customHeight="1">
      <c r="A48" s="122"/>
      <c r="B48" s="154">
        <v>10</v>
      </c>
      <c r="C48" s="160" t="s">
        <v>39</v>
      </c>
      <c r="D48" s="160"/>
      <c r="E48" s="9">
        <f>SUM(E49:E52)</f>
        <v>0</v>
      </c>
      <c r="F48" s="9">
        <f>SUM(F49:F52)</f>
        <v>0</v>
      </c>
      <c r="G48" s="9">
        <f>SUM(G49:G52)</f>
        <v>0</v>
      </c>
      <c r="H48" s="9">
        <f>SUM(H49:H52)</f>
        <v>0</v>
      </c>
      <c r="I48" s="9">
        <f>SUM(I49:I52)</f>
        <v>0</v>
      </c>
      <c r="J48" s="9">
        <f t="shared" si="3"/>
        <v>0</v>
      </c>
      <c r="K48" s="9">
        <f>SUM(K49:K52)</f>
        <v>0</v>
      </c>
      <c r="L48" s="9">
        <f>SUM(L49:L52)</f>
        <v>0</v>
      </c>
      <c r="M48" s="9">
        <f>SUM(M49:M52)</f>
        <v>0</v>
      </c>
      <c r="N48" s="9">
        <f>SUM(N49:N52)</f>
        <v>0</v>
      </c>
      <c r="O48" s="9">
        <f>SUM(O49:O52)</f>
        <v>0</v>
      </c>
      <c r="P48" s="9">
        <f t="shared" si="4"/>
        <v>0</v>
      </c>
      <c r="Q48" s="9">
        <f t="shared" si="5"/>
        <v>0</v>
      </c>
      <c r="R48" s="9">
        <f t="shared" si="6"/>
        <v>0</v>
      </c>
      <c r="S48" s="9">
        <f t="shared" si="7"/>
        <v>0</v>
      </c>
    </row>
    <row r="49" spans="1:19" ht="25.5" hidden="1" thickBot="1">
      <c r="A49" s="122"/>
      <c r="B49" s="154"/>
      <c r="C49" s="10">
        <v>1000</v>
      </c>
      <c r="D49" s="11" t="s">
        <v>9</v>
      </c>
      <c r="E49" s="12">
        <v>0</v>
      </c>
      <c r="F49" s="12">
        <v>0</v>
      </c>
      <c r="G49" s="9">
        <f t="shared" ref="G49:G52" si="64">E49+F49</f>
        <v>0</v>
      </c>
      <c r="H49" s="12">
        <v>0</v>
      </c>
      <c r="I49" s="12">
        <v>0</v>
      </c>
      <c r="J49" s="9">
        <f t="shared" si="3"/>
        <v>0</v>
      </c>
      <c r="K49" s="12">
        <v>0</v>
      </c>
      <c r="L49" s="12">
        <v>0</v>
      </c>
      <c r="M49" s="9">
        <f t="shared" ref="M49:M52" si="65">K49+L49</f>
        <v>0</v>
      </c>
      <c r="N49" s="12">
        <v>0</v>
      </c>
      <c r="O49" s="12">
        <v>0</v>
      </c>
      <c r="P49" s="9">
        <f t="shared" si="4"/>
        <v>0</v>
      </c>
      <c r="Q49" s="12">
        <f t="shared" ref="Q49:Q52" si="66">E49-N49-H49-K49</f>
        <v>0</v>
      </c>
      <c r="R49" s="12">
        <f t="shared" ref="R49:R52" si="67">F49-O49-I49-L49</f>
        <v>0</v>
      </c>
      <c r="S49" s="9">
        <f t="shared" si="7"/>
        <v>0</v>
      </c>
    </row>
    <row r="50" spans="1:19" ht="25.5" hidden="1" thickBot="1">
      <c r="A50" s="122"/>
      <c r="B50" s="154"/>
      <c r="C50" s="10">
        <v>2000</v>
      </c>
      <c r="D50" s="11" t="s">
        <v>5</v>
      </c>
      <c r="E50" s="12">
        <v>0</v>
      </c>
      <c r="F50" s="12">
        <v>0</v>
      </c>
      <c r="G50" s="9">
        <f t="shared" si="64"/>
        <v>0</v>
      </c>
      <c r="H50" s="12">
        <v>0</v>
      </c>
      <c r="I50" s="12">
        <v>0</v>
      </c>
      <c r="J50" s="9">
        <f t="shared" si="3"/>
        <v>0</v>
      </c>
      <c r="K50" s="12">
        <v>0</v>
      </c>
      <c r="L50" s="12">
        <v>0</v>
      </c>
      <c r="M50" s="9">
        <f t="shared" si="65"/>
        <v>0</v>
      </c>
      <c r="N50" s="12">
        <v>0</v>
      </c>
      <c r="O50" s="12">
        <v>0</v>
      </c>
      <c r="P50" s="9">
        <f t="shared" si="4"/>
        <v>0</v>
      </c>
      <c r="Q50" s="12">
        <f t="shared" si="66"/>
        <v>0</v>
      </c>
      <c r="R50" s="12">
        <f t="shared" si="67"/>
        <v>0</v>
      </c>
      <c r="S50" s="9">
        <f t="shared" si="7"/>
        <v>0</v>
      </c>
    </row>
    <row r="51" spans="1:19" ht="25.5" hidden="1" thickBot="1">
      <c r="A51" s="122"/>
      <c r="B51" s="154"/>
      <c r="C51" s="10">
        <v>3000</v>
      </c>
      <c r="D51" s="11" t="s">
        <v>6</v>
      </c>
      <c r="E51" s="12">
        <v>0</v>
      </c>
      <c r="F51" s="12">
        <v>0</v>
      </c>
      <c r="G51" s="9">
        <f t="shared" si="64"/>
        <v>0</v>
      </c>
      <c r="H51" s="12">
        <v>0</v>
      </c>
      <c r="I51" s="12">
        <v>0</v>
      </c>
      <c r="J51" s="9">
        <f t="shared" si="3"/>
        <v>0</v>
      </c>
      <c r="K51" s="12">
        <v>0</v>
      </c>
      <c r="L51" s="12">
        <v>0</v>
      </c>
      <c r="M51" s="9">
        <f t="shared" si="65"/>
        <v>0</v>
      </c>
      <c r="N51" s="12">
        <v>0</v>
      </c>
      <c r="O51" s="12">
        <v>0</v>
      </c>
      <c r="P51" s="9">
        <f t="shared" si="4"/>
        <v>0</v>
      </c>
      <c r="Q51" s="12">
        <f t="shared" si="66"/>
        <v>0</v>
      </c>
      <c r="R51" s="12">
        <f t="shared" si="67"/>
        <v>0</v>
      </c>
      <c r="S51" s="9">
        <f t="shared" si="7"/>
        <v>0</v>
      </c>
    </row>
    <row r="52" spans="1:19" ht="25.5" hidden="1" thickBot="1">
      <c r="A52" s="122"/>
      <c r="B52" s="154"/>
      <c r="C52" s="10">
        <v>5000</v>
      </c>
      <c r="D52" s="11" t="s">
        <v>4</v>
      </c>
      <c r="E52" s="12">
        <v>0</v>
      </c>
      <c r="F52" s="12">
        <v>0</v>
      </c>
      <c r="G52" s="9">
        <f t="shared" si="64"/>
        <v>0</v>
      </c>
      <c r="H52" s="12">
        <v>0</v>
      </c>
      <c r="I52" s="12">
        <v>0</v>
      </c>
      <c r="J52" s="9">
        <f t="shared" si="3"/>
        <v>0</v>
      </c>
      <c r="K52" s="12">
        <v>0</v>
      </c>
      <c r="L52" s="12">
        <v>0</v>
      </c>
      <c r="M52" s="9">
        <f t="shared" si="65"/>
        <v>0</v>
      </c>
      <c r="N52" s="12">
        <v>0</v>
      </c>
      <c r="O52" s="12">
        <v>0</v>
      </c>
      <c r="P52" s="9">
        <f t="shared" si="4"/>
        <v>0</v>
      </c>
      <c r="Q52" s="12">
        <f t="shared" si="66"/>
        <v>0</v>
      </c>
      <c r="R52" s="12">
        <f t="shared" si="67"/>
        <v>0</v>
      </c>
      <c r="S52" s="9">
        <f t="shared" si="7"/>
        <v>0</v>
      </c>
    </row>
    <row r="53" spans="1:19" ht="49.75" hidden="1" customHeight="1">
      <c r="A53" s="122"/>
      <c r="B53" s="154">
        <v>11</v>
      </c>
      <c r="C53" s="145" t="s">
        <v>40</v>
      </c>
      <c r="D53" s="145"/>
      <c r="E53" s="9">
        <f>SUM(E54:E56)</f>
        <v>0</v>
      </c>
      <c r="F53" s="9">
        <f>SUM(F54:F56)</f>
        <v>0</v>
      </c>
      <c r="G53" s="9">
        <f>SUM(G54:G56)</f>
        <v>0</v>
      </c>
      <c r="H53" s="9">
        <f>SUM(H54:H56)</f>
        <v>0</v>
      </c>
      <c r="I53" s="9">
        <f>SUM(I54:I56)</f>
        <v>0</v>
      </c>
      <c r="J53" s="9">
        <f t="shared" ref="J53:J79" si="68">+H53+I53</f>
        <v>0</v>
      </c>
      <c r="K53" s="9">
        <f>SUM(K54:K56)</f>
        <v>0</v>
      </c>
      <c r="L53" s="9">
        <f>SUM(L54:L56)</f>
        <v>0</v>
      </c>
      <c r="M53" s="9">
        <f>SUM(M54:M56)</f>
        <v>0</v>
      </c>
      <c r="N53" s="9">
        <f>SUM(N54:N56)</f>
        <v>0</v>
      </c>
      <c r="O53" s="9">
        <f>SUM(O54:O56)</f>
        <v>0</v>
      </c>
      <c r="P53" s="9">
        <f t="shared" ref="P53:P79" si="69">N53+O53</f>
        <v>0</v>
      </c>
      <c r="Q53" s="9">
        <f t="shared" ref="Q53" si="70">+E53-H53-K53-N53</f>
        <v>0</v>
      </c>
      <c r="R53" s="9">
        <f t="shared" ref="R53" si="71">+F53-I53-L53-O53</f>
        <v>0</v>
      </c>
      <c r="S53" s="9">
        <f t="shared" ref="S53:S79" si="72">+Q53+R53</f>
        <v>0</v>
      </c>
    </row>
    <row r="54" spans="1:19" ht="25.5" hidden="1" thickBot="1">
      <c r="A54" s="122"/>
      <c r="B54" s="154"/>
      <c r="C54" s="10">
        <v>1000</v>
      </c>
      <c r="D54" s="11" t="s">
        <v>9</v>
      </c>
      <c r="E54" s="12">
        <v>0</v>
      </c>
      <c r="F54" s="12">
        <v>0</v>
      </c>
      <c r="G54" s="9">
        <f>+E54+F54</f>
        <v>0</v>
      </c>
      <c r="H54" s="12">
        <v>0</v>
      </c>
      <c r="I54" s="12">
        <v>0</v>
      </c>
      <c r="J54" s="9">
        <f t="shared" si="68"/>
        <v>0</v>
      </c>
      <c r="K54" s="12">
        <v>0</v>
      </c>
      <c r="L54" s="12">
        <v>0</v>
      </c>
      <c r="M54" s="9">
        <v>0</v>
      </c>
      <c r="N54" s="12">
        <v>0</v>
      </c>
      <c r="O54" s="12">
        <v>0</v>
      </c>
      <c r="P54" s="9">
        <f t="shared" si="69"/>
        <v>0</v>
      </c>
      <c r="Q54" s="12">
        <f t="shared" ref="Q54:Q56" si="73">E54-N54-H54-K54</f>
        <v>0</v>
      </c>
      <c r="R54" s="12">
        <f t="shared" ref="R54:R56" si="74">F54-O54-I54-L54</f>
        <v>0</v>
      </c>
      <c r="S54" s="9">
        <f t="shared" si="72"/>
        <v>0</v>
      </c>
    </row>
    <row r="55" spans="1:19" ht="25.5" hidden="1" thickBot="1">
      <c r="A55" s="122"/>
      <c r="B55" s="154"/>
      <c r="C55" s="10">
        <v>2000</v>
      </c>
      <c r="D55" s="11" t="s">
        <v>5</v>
      </c>
      <c r="E55" s="12">
        <v>0</v>
      </c>
      <c r="F55" s="12">
        <v>0</v>
      </c>
      <c r="G55" s="9">
        <f t="shared" ref="G55:G56" si="75">+E55+F55</f>
        <v>0</v>
      </c>
      <c r="H55" s="12">
        <v>0</v>
      </c>
      <c r="I55" s="12">
        <v>0</v>
      </c>
      <c r="J55" s="9">
        <f t="shared" si="68"/>
        <v>0</v>
      </c>
      <c r="K55" s="12">
        <v>0</v>
      </c>
      <c r="L55" s="12">
        <v>0</v>
      </c>
      <c r="M55" s="9">
        <f>K55+L55</f>
        <v>0</v>
      </c>
      <c r="N55" s="12">
        <v>0</v>
      </c>
      <c r="O55" s="12">
        <v>0</v>
      </c>
      <c r="P55" s="9">
        <f t="shared" si="69"/>
        <v>0</v>
      </c>
      <c r="Q55" s="12">
        <f t="shared" si="73"/>
        <v>0</v>
      </c>
      <c r="R55" s="12">
        <f t="shared" si="74"/>
        <v>0</v>
      </c>
      <c r="S55" s="9">
        <f t="shared" si="72"/>
        <v>0</v>
      </c>
    </row>
    <row r="56" spans="1:19" ht="25.5" hidden="1" thickBot="1">
      <c r="A56" s="143"/>
      <c r="B56" s="154"/>
      <c r="C56" s="10">
        <v>5000</v>
      </c>
      <c r="D56" s="11" t="s">
        <v>4</v>
      </c>
      <c r="E56" s="12">
        <v>0</v>
      </c>
      <c r="F56" s="12">
        <v>0</v>
      </c>
      <c r="G56" s="9">
        <f t="shared" si="75"/>
        <v>0</v>
      </c>
      <c r="H56" s="12">
        <v>0</v>
      </c>
      <c r="I56" s="12">
        <v>0</v>
      </c>
      <c r="J56" s="9">
        <f t="shared" si="68"/>
        <v>0</v>
      </c>
      <c r="K56" s="12">
        <v>0</v>
      </c>
      <c r="L56" s="12">
        <v>0</v>
      </c>
      <c r="M56" s="9">
        <v>0</v>
      </c>
      <c r="N56" s="12">
        <v>0</v>
      </c>
      <c r="O56" s="12">
        <v>0</v>
      </c>
      <c r="P56" s="9">
        <f t="shared" si="69"/>
        <v>0</v>
      </c>
      <c r="Q56" s="31">
        <f t="shared" si="73"/>
        <v>0</v>
      </c>
      <c r="R56" s="31">
        <f t="shared" si="74"/>
        <v>0</v>
      </c>
      <c r="S56" s="32">
        <f t="shared" si="72"/>
        <v>0</v>
      </c>
    </row>
    <row r="57" spans="1:19" ht="25.5" hidden="1" thickBot="1">
      <c r="A57" s="121">
        <v>4</v>
      </c>
      <c r="B57" s="142" t="s">
        <v>41</v>
      </c>
      <c r="C57" s="142"/>
      <c r="D57" s="142"/>
      <c r="E57" s="8">
        <f>E58+E60</f>
        <v>0</v>
      </c>
      <c r="F57" s="8">
        <f t="shared" ref="F57:P57" si="76">F58+F60</f>
        <v>0</v>
      </c>
      <c r="G57" s="8">
        <f t="shared" si="76"/>
        <v>0</v>
      </c>
      <c r="H57" s="8">
        <f t="shared" si="76"/>
        <v>0</v>
      </c>
      <c r="I57" s="8">
        <f t="shared" si="76"/>
        <v>0</v>
      </c>
      <c r="J57" s="8">
        <f t="shared" si="76"/>
        <v>0</v>
      </c>
      <c r="K57" s="8">
        <f t="shared" si="76"/>
        <v>0</v>
      </c>
      <c r="L57" s="8">
        <f t="shared" si="76"/>
        <v>0</v>
      </c>
      <c r="M57" s="8">
        <f t="shared" si="76"/>
        <v>0</v>
      </c>
      <c r="N57" s="8">
        <f t="shared" si="76"/>
        <v>0</v>
      </c>
      <c r="O57" s="8">
        <f t="shared" si="76"/>
        <v>0</v>
      </c>
      <c r="P57" s="8">
        <f t="shared" si="76"/>
        <v>0</v>
      </c>
      <c r="Q57" s="8">
        <f t="shared" ref="Q57" si="77">+E57-H57-K57-N57</f>
        <v>0</v>
      </c>
      <c r="R57" s="8">
        <f t="shared" ref="R57" si="78">+F57-I57-L57-O57</f>
        <v>0</v>
      </c>
      <c r="S57" s="8">
        <f t="shared" si="72"/>
        <v>0</v>
      </c>
    </row>
    <row r="58" spans="1:19" ht="25.5" hidden="1" thickBot="1">
      <c r="A58" s="122"/>
      <c r="B58" s="154">
        <v>12</v>
      </c>
      <c r="C58" s="145" t="s">
        <v>42</v>
      </c>
      <c r="D58" s="145"/>
      <c r="E58" s="9">
        <f>SUM(E59:E59)</f>
        <v>0</v>
      </c>
      <c r="F58" s="21">
        <f>SUM(F59:F59)</f>
        <v>0</v>
      </c>
      <c r="G58" s="21">
        <f>SUM(G59:G59)</f>
        <v>0</v>
      </c>
      <c r="H58" s="9">
        <f>SUM(H59:H59)</f>
        <v>0</v>
      </c>
      <c r="I58" s="9">
        <f>SUM(I59:I59)</f>
        <v>0</v>
      </c>
      <c r="J58" s="9">
        <f t="shared" si="68"/>
        <v>0</v>
      </c>
      <c r="K58" s="9">
        <f>SUM(K59:K59)</f>
        <v>0</v>
      </c>
      <c r="L58" s="9">
        <f>SUM(L59:L59)</f>
        <v>0</v>
      </c>
      <c r="M58" s="9">
        <f>SUM(M59:M59)</f>
        <v>0</v>
      </c>
      <c r="N58" s="9">
        <f>SUM(N59:N59)</f>
        <v>0</v>
      </c>
      <c r="O58" s="9">
        <f>SUM(O59:O59)</f>
        <v>0</v>
      </c>
      <c r="P58" s="9">
        <f t="shared" si="69"/>
        <v>0</v>
      </c>
      <c r="Q58" s="9">
        <f t="shared" ref="Q58" si="79">+E58-H58-K58-N58</f>
        <v>0</v>
      </c>
      <c r="R58" s="9">
        <f t="shared" ref="R58" si="80">+F58-I58-L58-O58</f>
        <v>0</v>
      </c>
      <c r="S58" s="9">
        <f t="shared" si="72"/>
        <v>0</v>
      </c>
    </row>
    <row r="59" spans="1:19" ht="25.5" hidden="1" thickBot="1">
      <c r="A59" s="122"/>
      <c r="B59" s="154"/>
      <c r="C59" s="10">
        <v>4000</v>
      </c>
      <c r="D59" s="11" t="s">
        <v>7</v>
      </c>
      <c r="E59" s="12">
        <v>0</v>
      </c>
      <c r="F59" s="12">
        <v>0</v>
      </c>
      <c r="G59" s="9">
        <f t="shared" ref="G59" si="81">+E59+F59</f>
        <v>0</v>
      </c>
      <c r="H59" s="12">
        <v>0</v>
      </c>
      <c r="I59" s="12">
        <v>0</v>
      </c>
      <c r="J59" s="9">
        <f t="shared" si="68"/>
        <v>0</v>
      </c>
      <c r="K59" s="12">
        <v>0</v>
      </c>
      <c r="L59" s="12">
        <v>0</v>
      </c>
      <c r="M59" s="9">
        <v>0</v>
      </c>
      <c r="N59" s="12">
        <v>0</v>
      </c>
      <c r="O59" s="12">
        <v>0</v>
      </c>
      <c r="P59" s="9">
        <f t="shared" si="69"/>
        <v>0</v>
      </c>
      <c r="Q59" s="12">
        <f t="shared" ref="Q59" si="82">E59-N59-H59-K59</f>
        <v>0</v>
      </c>
      <c r="R59" s="12">
        <f t="shared" ref="R59" si="83">F59-O59-I59-L59</f>
        <v>0</v>
      </c>
      <c r="S59" s="9">
        <f t="shared" si="72"/>
        <v>0</v>
      </c>
    </row>
    <row r="60" spans="1:19" ht="40.75" hidden="1" customHeight="1">
      <c r="A60" s="122"/>
      <c r="B60" s="154">
        <v>13</v>
      </c>
      <c r="C60" s="145" t="s">
        <v>43</v>
      </c>
      <c r="D60" s="145"/>
      <c r="E60" s="9">
        <f>SUM(E61:E62)</f>
        <v>0</v>
      </c>
      <c r="F60" s="9">
        <f>SUM(F61:F62)</f>
        <v>0</v>
      </c>
      <c r="G60" s="9">
        <f>SUM(G61:G62)</f>
        <v>0</v>
      </c>
      <c r="H60" s="9">
        <f>SUM(H61:H62)</f>
        <v>0</v>
      </c>
      <c r="I60" s="9">
        <f>SUM(I61:I62)</f>
        <v>0</v>
      </c>
      <c r="J60" s="9">
        <f t="shared" si="68"/>
        <v>0</v>
      </c>
      <c r="K60" s="9">
        <f>SUM(K61:K62)</f>
        <v>0</v>
      </c>
      <c r="L60" s="9">
        <f>SUM(L61:L62)</f>
        <v>0</v>
      </c>
      <c r="M60" s="9">
        <f>SUM(M61:M62)</f>
        <v>0</v>
      </c>
      <c r="N60" s="9">
        <f>SUM(N61:N62)</f>
        <v>0</v>
      </c>
      <c r="O60" s="9">
        <f>SUM(O61:O62)</f>
        <v>0</v>
      </c>
      <c r="P60" s="9">
        <f t="shared" si="69"/>
        <v>0</v>
      </c>
      <c r="Q60" s="9">
        <f t="shared" ref="Q60" si="84">+E60-H60-K60-N60</f>
        <v>0</v>
      </c>
      <c r="R60" s="9">
        <f t="shared" ref="R60" si="85">+F60-I60-L60-O60</f>
        <v>0</v>
      </c>
      <c r="S60" s="9">
        <f t="shared" si="72"/>
        <v>0</v>
      </c>
    </row>
    <row r="61" spans="1:19" ht="25.5" hidden="1" thickBot="1">
      <c r="A61" s="122"/>
      <c r="B61" s="154"/>
      <c r="C61" s="10">
        <v>3000</v>
      </c>
      <c r="D61" s="11" t="s">
        <v>6</v>
      </c>
      <c r="E61" s="12">
        <v>0</v>
      </c>
      <c r="F61" s="12">
        <v>0</v>
      </c>
      <c r="G61" s="9">
        <f t="shared" ref="G61:G62" si="86">+E61+F61</f>
        <v>0</v>
      </c>
      <c r="H61" s="12">
        <v>0</v>
      </c>
      <c r="I61" s="12">
        <v>0</v>
      </c>
      <c r="J61" s="9">
        <f t="shared" si="68"/>
        <v>0</v>
      </c>
      <c r="K61" s="12">
        <v>0</v>
      </c>
      <c r="L61" s="12">
        <v>0</v>
      </c>
      <c r="M61" s="9">
        <f>K61+L61</f>
        <v>0</v>
      </c>
      <c r="N61" s="12">
        <v>0</v>
      </c>
      <c r="O61" s="12">
        <v>0</v>
      </c>
      <c r="P61" s="9">
        <f t="shared" si="69"/>
        <v>0</v>
      </c>
      <c r="Q61" s="12">
        <f t="shared" ref="Q61:Q62" si="87">E61-N61-H61-K61</f>
        <v>0</v>
      </c>
      <c r="R61" s="12">
        <f t="shared" ref="R61:R62" si="88">F61-O61-I61-L61</f>
        <v>0</v>
      </c>
      <c r="S61" s="9">
        <f t="shared" si="72"/>
        <v>0</v>
      </c>
    </row>
    <row r="62" spans="1:19" ht="25.5" hidden="1" thickBot="1">
      <c r="A62" s="122"/>
      <c r="B62" s="146"/>
      <c r="C62" s="29">
        <v>4000</v>
      </c>
      <c r="D62" s="30" t="s">
        <v>7</v>
      </c>
      <c r="E62" s="31">
        <v>0</v>
      </c>
      <c r="F62" s="31">
        <v>0</v>
      </c>
      <c r="G62" s="32">
        <f t="shared" si="86"/>
        <v>0</v>
      </c>
      <c r="H62" s="31">
        <v>0</v>
      </c>
      <c r="I62" s="31">
        <v>0</v>
      </c>
      <c r="J62" s="32">
        <f t="shared" si="68"/>
        <v>0</v>
      </c>
      <c r="K62" s="31">
        <v>0</v>
      </c>
      <c r="L62" s="31">
        <v>0</v>
      </c>
      <c r="M62" s="32">
        <v>0</v>
      </c>
      <c r="N62" s="31">
        <v>0</v>
      </c>
      <c r="O62" s="31">
        <v>0</v>
      </c>
      <c r="P62" s="32">
        <f t="shared" si="69"/>
        <v>0</v>
      </c>
      <c r="Q62" s="31">
        <f t="shared" si="87"/>
        <v>0</v>
      </c>
      <c r="R62" s="31">
        <f t="shared" si="88"/>
        <v>0</v>
      </c>
      <c r="S62" s="32">
        <f t="shared" si="72"/>
        <v>0</v>
      </c>
    </row>
    <row r="63" spans="1:19" ht="25">
      <c r="A63" s="121">
        <v>5</v>
      </c>
      <c r="B63" s="155">
        <v>14</v>
      </c>
      <c r="C63" s="142" t="s">
        <v>44</v>
      </c>
      <c r="D63" s="142"/>
      <c r="E63" s="8">
        <f>SUM(E64:E66)</f>
        <v>190546437.75</v>
      </c>
      <c r="F63" s="8">
        <f>SUM(F64:F66)</f>
        <v>39614999.950000003</v>
      </c>
      <c r="G63" s="8">
        <f>SUM(G64:G66)</f>
        <v>230161437.69999999</v>
      </c>
      <c r="H63" s="8">
        <f>SUM(H64:H66)</f>
        <v>0</v>
      </c>
      <c r="I63" s="8">
        <f>SUM(I64:I66)</f>
        <v>0</v>
      </c>
      <c r="J63" s="8">
        <f t="shared" si="68"/>
        <v>0</v>
      </c>
      <c r="K63" s="8">
        <f>SUM(K64:K66)</f>
        <v>0</v>
      </c>
      <c r="L63" s="8">
        <f>SUM(L64:L66)</f>
        <v>0</v>
      </c>
      <c r="M63" s="8">
        <f>SUM(M64:M66)</f>
        <v>0</v>
      </c>
      <c r="N63" s="8">
        <f>SUM(N64:N66)</f>
        <v>0</v>
      </c>
      <c r="O63" s="8">
        <f>SUM(O64:O66)</f>
        <v>0</v>
      </c>
      <c r="P63" s="8">
        <f t="shared" si="69"/>
        <v>0</v>
      </c>
      <c r="Q63" s="8">
        <f t="shared" ref="Q63" si="89">+E63-H63-K63-N63</f>
        <v>190546437.75</v>
      </c>
      <c r="R63" s="8">
        <f t="shared" ref="R63" si="90">+F63-I63-L63-O63</f>
        <v>39614999.950000003</v>
      </c>
      <c r="S63" s="8">
        <f t="shared" si="72"/>
        <v>230161437.69999999</v>
      </c>
    </row>
    <row r="64" spans="1:19" ht="25.5" thickBot="1">
      <c r="A64" s="143"/>
      <c r="B64" s="147"/>
      <c r="C64" s="13">
        <v>2000</v>
      </c>
      <c r="D64" s="14" t="s">
        <v>5</v>
      </c>
      <c r="E64" s="16">
        <v>44098842</v>
      </c>
      <c r="F64" s="16">
        <v>455060.58</v>
      </c>
      <c r="G64" s="15">
        <f t="shared" ref="G64:G66" si="91">+E64+F64</f>
        <v>44553902.579999998</v>
      </c>
      <c r="H64" s="16">
        <v>0</v>
      </c>
      <c r="I64" s="16">
        <v>0</v>
      </c>
      <c r="J64" s="15">
        <f t="shared" si="68"/>
        <v>0</v>
      </c>
      <c r="K64" s="16">
        <v>0</v>
      </c>
      <c r="L64" s="16">
        <v>0</v>
      </c>
      <c r="M64" s="15">
        <f>K64+L64</f>
        <v>0</v>
      </c>
      <c r="N64" s="16">
        <v>0</v>
      </c>
      <c r="O64" s="16">
        <v>0</v>
      </c>
      <c r="P64" s="15">
        <f t="shared" si="69"/>
        <v>0</v>
      </c>
      <c r="Q64" s="16">
        <f t="shared" ref="Q64:Q66" si="92">E64-N64-H64-K64</f>
        <v>44098842</v>
      </c>
      <c r="R64" s="16">
        <f t="shared" ref="R64:R66" si="93">F64-O64-I64-L64</f>
        <v>455060.58</v>
      </c>
      <c r="S64" s="15">
        <f t="shared" si="72"/>
        <v>44553902.579999998</v>
      </c>
    </row>
    <row r="65" spans="1:19" ht="25" hidden="1">
      <c r="A65" s="122"/>
      <c r="B65" s="125"/>
      <c r="C65" s="37">
        <v>3000</v>
      </c>
      <c r="D65" s="38" t="s">
        <v>6</v>
      </c>
      <c r="E65" s="39">
        <v>0</v>
      </c>
      <c r="F65" s="39">
        <v>0</v>
      </c>
      <c r="G65" s="40">
        <f t="shared" si="91"/>
        <v>0</v>
      </c>
      <c r="H65" s="39">
        <v>0</v>
      </c>
      <c r="I65" s="39">
        <v>0</v>
      </c>
      <c r="J65" s="40">
        <f t="shared" si="68"/>
        <v>0</v>
      </c>
      <c r="K65" s="39">
        <v>0</v>
      </c>
      <c r="L65" s="39">
        <v>0</v>
      </c>
      <c r="M65" s="40">
        <v>0</v>
      </c>
      <c r="N65" s="39">
        <v>0</v>
      </c>
      <c r="O65" s="39">
        <v>0</v>
      </c>
      <c r="P65" s="40">
        <f t="shared" si="69"/>
        <v>0</v>
      </c>
      <c r="Q65" s="39">
        <f t="shared" si="92"/>
        <v>0</v>
      </c>
      <c r="R65" s="39">
        <f t="shared" si="93"/>
        <v>0</v>
      </c>
      <c r="S65" s="40">
        <f t="shared" si="72"/>
        <v>0</v>
      </c>
    </row>
    <row r="66" spans="1:19" ht="25.5" thickBot="1">
      <c r="A66" s="144"/>
      <c r="B66" s="148"/>
      <c r="C66" s="51">
        <v>5000</v>
      </c>
      <c r="D66" s="52" t="s">
        <v>4</v>
      </c>
      <c r="E66" s="53">
        <v>146447595.75</v>
      </c>
      <c r="F66" s="53">
        <v>39159939.370000005</v>
      </c>
      <c r="G66" s="50">
        <f t="shared" si="91"/>
        <v>185607535.12</v>
      </c>
      <c r="H66" s="53">
        <v>0</v>
      </c>
      <c r="I66" s="53">
        <v>0</v>
      </c>
      <c r="J66" s="50">
        <f t="shared" si="68"/>
        <v>0</v>
      </c>
      <c r="K66" s="53">
        <v>0</v>
      </c>
      <c r="L66" s="53">
        <v>0</v>
      </c>
      <c r="M66" s="50">
        <v>0</v>
      </c>
      <c r="N66" s="53">
        <v>0</v>
      </c>
      <c r="O66" s="53">
        <v>0</v>
      </c>
      <c r="P66" s="50">
        <f t="shared" si="69"/>
        <v>0</v>
      </c>
      <c r="Q66" s="53">
        <f t="shared" si="92"/>
        <v>146447595.75</v>
      </c>
      <c r="R66" s="53">
        <f t="shared" si="93"/>
        <v>39159939.370000005</v>
      </c>
      <c r="S66" s="50">
        <f t="shared" si="72"/>
        <v>185607535.12</v>
      </c>
    </row>
    <row r="67" spans="1:19" ht="25" hidden="1">
      <c r="A67" s="122"/>
      <c r="B67" s="152">
        <v>15</v>
      </c>
      <c r="C67" s="153" t="s">
        <v>45</v>
      </c>
      <c r="D67" s="153"/>
      <c r="E67" s="21">
        <f>SUM(E68:E68)</f>
        <v>0</v>
      </c>
      <c r="F67" s="21">
        <f>SUM(F68:F68)</f>
        <v>0</v>
      </c>
      <c r="G67" s="21">
        <f>SUM(G68:G68)</f>
        <v>0</v>
      </c>
      <c r="H67" s="21">
        <f>SUM(H68:H68)</f>
        <v>0</v>
      </c>
      <c r="I67" s="21">
        <f>SUM(I68:I68)</f>
        <v>0</v>
      </c>
      <c r="J67" s="21">
        <f t="shared" si="68"/>
        <v>0</v>
      </c>
      <c r="K67" s="21">
        <f>SUM(K68:K68)</f>
        <v>0</v>
      </c>
      <c r="L67" s="21">
        <f>SUM(L68:L68)</f>
        <v>0</v>
      </c>
      <c r="M67" s="21">
        <f>SUM(M68:M68)</f>
        <v>0</v>
      </c>
      <c r="N67" s="21">
        <f>SUM(N68:N68)</f>
        <v>0</v>
      </c>
      <c r="O67" s="21">
        <f>SUM(O68:O68)</f>
        <v>0</v>
      </c>
      <c r="P67" s="21">
        <f t="shared" si="69"/>
        <v>0</v>
      </c>
      <c r="Q67" s="21">
        <f t="shared" ref="Q67" si="94">+E67-H67-K67-N67</f>
        <v>0</v>
      </c>
      <c r="R67" s="21">
        <f t="shared" ref="R67" si="95">+F67-I67-L67-O67</f>
        <v>0</v>
      </c>
      <c r="S67" s="21">
        <f t="shared" si="72"/>
        <v>0</v>
      </c>
    </row>
    <row r="68" spans="1:19" ht="25" hidden="1">
      <c r="A68" s="122"/>
      <c r="B68" s="146"/>
      <c r="C68" s="29">
        <v>6000</v>
      </c>
      <c r="D68" s="30" t="s">
        <v>8</v>
      </c>
      <c r="E68" s="31">
        <v>0</v>
      </c>
      <c r="F68" s="31">
        <v>0</v>
      </c>
      <c r="G68" s="32">
        <f t="shared" ref="G68" si="96">+E68+F68</f>
        <v>0</v>
      </c>
      <c r="H68" s="31">
        <v>0</v>
      </c>
      <c r="I68" s="31">
        <v>0</v>
      </c>
      <c r="J68" s="32">
        <f t="shared" si="68"/>
        <v>0</v>
      </c>
      <c r="K68" s="31">
        <v>0</v>
      </c>
      <c r="L68" s="31">
        <v>0</v>
      </c>
      <c r="M68" s="32">
        <v>0</v>
      </c>
      <c r="N68" s="31">
        <v>0</v>
      </c>
      <c r="O68" s="31">
        <v>0</v>
      </c>
      <c r="P68" s="32">
        <f t="shared" si="69"/>
        <v>0</v>
      </c>
      <c r="Q68" s="31">
        <f t="shared" ref="Q68" si="97">E68-N68-H68-K68</f>
        <v>0</v>
      </c>
      <c r="R68" s="31">
        <f t="shared" ref="R68" si="98">F68-O68-I68-L68</f>
        <v>0</v>
      </c>
      <c r="S68" s="32">
        <f t="shared" si="72"/>
        <v>0</v>
      </c>
    </row>
    <row r="69" spans="1:19" ht="44.4" customHeight="1">
      <c r="A69" s="121">
        <v>6</v>
      </c>
      <c r="B69" s="129" t="s">
        <v>25</v>
      </c>
      <c r="C69" s="130"/>
      <c r="D69" s="131"/>
      <c r="E69" s="8">
        <f>SUM(E71:E76)</f>
        <v>0</v>
      </c>
      <c r="F69" s="8">
        <f t="shared" ref="F69:I69" si="99">SUM(F71:F76)</f>
        <v>8795777.1500000004</v>
      </c>
      <c r="G69" s="8">
        <f t="shared" si="99"/>
        <v>8795777.1500000004</v>
      </c>
      <c r="H69" s="8">
        <f t="shared" si="99"/>
        <v>0</v>
      </c>
      <c r="I69" s="8">
        <f t="shared" si="99"/>
        <v>0</v>
      </c>
      <c r="J69" s="8">
        <f t="shared" si="68"/>
        <v>0</v>
      </c>
      <c r="K69" s="8">
        <f>SUM(K71:K76)</f>
        <v>0</v>
      </c>
      <c r="L69" s="8">
        <f>SUM(L71:L76)</f>
        <v>0</v>
      </c>
      <c r="M69" s="8">
        <f>SUM(M71:M76)</f>
        <v>0</v>
      </c>
      <c r="N69" s="8">
        <f>SUM(N71:N76)</f>
        <v>0</v>
      </c>
      <c r="O69" s="8">
        <f>SUM(O71:O76)</f>
        <v>0</v>
      </c>
      <c r="P69" s="8">
        <f t="shared" si="69"/>
        <v>0</v>
      </c>
      <c r="Q69" s="8">
        <f t="shared" ref="Q69:Q70" si="100">+E69-H69-K69-N69</f>
        <v>0</v>
      </c>
      <c r="R69" s="8">
        <f t="shared" ref="R69:R70" si="101">+F69-I69-L69-O69</f>
        <v>8795777.1500000004</v>
      </c>
      <c r="S69" s="8">
        <f t="shared" si="72"/>
        <v>8795777.1500000004</v>
      </c>
    </row>
    <row r="70" spans="1:19" ht="45.5" customHeight="1" thickBot="1">
      <c r="A70" s="143"/>
      <c r="B70" s="147">
        <v>16</v>
      </c>
      <c r="C70" s="150" t="s">
        <v>25</v>
      </c>
      <c r="D70" s="150"/>
      <c r="E70" s="46">
        <f>SUM(E72:E76)</f>
        <v>0</v>
      </c>
      <c r="F70" s="46">
        <f>SUM(F72:F76)</f>
        <v>8795777.1500000004</v>
      </c>
      <c r="G70" s="46">
        <f>SUM(G72:G76)</f>
        <v>8795777.1500000004</v>
      </c>
      <c r="H70" s="15">
        <f>SUM(H72:H76)</f>
        <v>0</v>
      </c>
      <c r="I70" s="15">
        <f>SUM(I72:I76)</f>
        <v>0</v>
      </c>
      <c r="J70" s="15">
        <f t="shared" si="68"/>
        <v>0</v>
      </c>
      <c r="K70" s="15">
        <f>SUM(K72:K76)</f>
        <v>0</v>
      </c>
      <c r="L70" s="15">
        <f>SUM(L72:L76)</f>
        <v>0</v>
      </c>
      <c r="M70" s="15">
        <f>SUM(M72:M76)</f>
        <v>0</v>
      </c>
      <c r="N70" s="15">
        <f>SUM(N72:N76)</f>
        <v>0</v>
      </c>
      <c r="O70" s="15">
        <f>SUM(O72:O76)</f>
        <v>0</v>
      </c>
      <c r="P70" s="15">
        <f t="shared" si="69"/>
        <v>0</v>
      </c>
      <c r="Q70" s="15">
        <f t="shared" si="100"/>
        <v>0</v>
      </c>
      <c r="R70" s="15">
        <f t="shared" si="101"/>
        <v>8795777.1500000004</v>
      </c>
      <c r="S70" s="15">
        <f t="shared" si="72"/>
        <v>8795777.1500000004</v>
      </c>
    </row>
    <row r="71" spans="1:19" ht="25" hidden="1">
      <c r="A71" s="122"/>
      <c r="B71" s="125"/>
      <c r="C71" s="41">
        <v>1000</v>
      </c>
      <c r="D71" s="42" t="s">
        <v>9</v>
      </c>
      <c r="E71" s="43">
        <v>0</v>
      </c>
      <c r="F71" s="43">
        <v>0</v>
      </c>
      <c r="G71" s="21">
        <f>+E71+F71</f>
        <v>0</v>
      </c>
      <c r="H71" s="43">
        <v>0</v>
      </c>
      <c r="I71" s="43">
        <v>0</v>
      </c>
      <c r="J71" s="21">
        <f t="shared" si="68"/>
        <v>0</v>
      </c>
      <c r="K71" s="43">
        <v>0</v>
      </c>
      <c r="L71" s="43">
        <v>0</v>
      </c>
      <c r="M71" s="21">
        <v>0</v>
      </c>
      <c r="N71" s="43">
        <v>0</v>
      </c>
      <c r="O71" s="43">
        <v>0</v>
      </c>
      <c r="P71" s="21">
        <f t="shared" si="69"/>
        <v>0</v>
      </c>
      <c r="Q71" s="43">
        <f t="shared" ref="Q71:Q76" si="102">E71-N71-H71-K71</f>
        <v>0</v>
      </c>
      <c r="R71" s="43">
        <f t="shared" ref="R71:R76" si="103">F71-O71-I71-L71</f>
        <v>0</v>
      </c>
      <c r="S71" s="21">
        <f t="shared" si="72"/>
        <v>0</v>
      </c>
    </row>
    <row r="72" spans="1:19" ht="25" hidden="1">
      <c r="A72" s="122"/>
      <c r="B72" s="125"/>
      <c r="C72" s="29">
        <v>2000</v>
      </c>
      <c r="D72" s="30" t="s">
        <v>5</v>
      </c>
      <c r="E72" s="31">
        <v>0</v>
      </c>
      <c r="F72" s="31">
        <v>0</v>
      </c>
      <c r="G72" s="32">
        <f t="shared" ref="G72:G76" si="104">+E72+F72</f>
        <v>0</v>
      </c>
      <c r="H72" s="31">
        <v>0</v>
      </c>
      <c r="I72" s="31">
        <v>0</v>
      </c>
      <c r="J72" s="32">
        <f t="shared" si="68"/>
        <v>0</v>
      </c>
      <c r="K72" s="31">
        <v>0</v>
      </c>
      <c r="L72" s="31">
        <v>0</v>
      </c>
      <c r="M72" s="32">
        <f>K72+L72</f>
        <v>0</v>
      </c>
      <c r="N72" s="31">
        <v>0</v>
      </c>
      <c r="O72" s="31">
        <v>0</v>
      </c>
      <c r="P72" s="32">
        <f t="shared" si="69"/>
        <v>0</v>
      </c>
      <c r="Q72" s="31">
        <f t="shared" si="102"/>
        <v>0</v>
      </c>
      <c r="R72" s="31">
        <f t="shared" si="103"/>
        <v>0</v>
      </c>
      <c r="S72" s="32">
        <f t="shared" si="72"/>
        <v>0</v>
      </c>
    </row>
    <row r="73" spans="1:19" ht="25.5" thickBot="1">
      <c r="A73" s="144"/>
      <c r="B73" s="148"/>
      <c r="C73" s="51">
        <v>3000</v>
      </c>
      <c r="D73" s="52" t="s">
        <v>6</v>
      </c>
      <c r="E73" s="53">
        <v>0</v>
      </c>
      <c r="F73" s="53">
        <v>8795777.1500000004</v>
      </c>
      <c r="G73" s="50">
        <f t="shared" si="104"/>
        <v>8795777.1500000004</v>
      </c>
      <c r="H73" s="53">
        <v>0</v>
      </c>
      <c r="I73" s="53">
        <v>0</v>
      </c>
      <c r="J73" s="50">
        <f t="shared" si="68"/>
        <v>0</v>
      </c>
      <c r="K73" s="53">
        <v>0</v>
      </c>
      <c r="L73" s="53">
        <v>0</v>
      </c>
      <c r="M73" s="50">
        <f>K73+L73</f>
        <v>0</v>
      </c>
      <c r="N73" s="53">
        <v>0</v>
      </c>
      <c r="O73" s="53">
        <v>0</v>
      </c>
      <c r="P73" s="50">
        <f t="shared" si="69"/>
        <v>0</v>
      </c>
      <c r="Q73" s="53">
        <f t="shared" si="102"/>
        <v>0</v>
      </c>
      <c r="R73" s="53">
        <f t="shared" si="103"/>
        <v>8795777.1500000004</v>
      </c>
      <c r="S73" s="50">
        <f t="shared" si="72"/>
        <v>8795777.1500000004</v>
      </c>
    </row>
    <row r="74" spans="1:19" ht="25.5" hidden="1" thickBot="1">
      <c r="A74" s="122"/>
      <c r="B74" s="125"/>
      <c r="C74" s="41">
        <v>4000</v>
      </c>
      <c r="D74" s="42" t="s">
        <v>7</v>
      </c>
      <c r="E74" s="43">
        <v>0</v>
      </c>
      <c r="F74" s="43">
        <v>0</v>
      </c>
      <c r="G74" s="21">
        <f t="shared" si="104"/>
        <v>0</v>
      </c>
      <c r="H74" s="43">
        <v>0</v>
      </c>
      <c r="I74" s="43">
        <v>0</v>
      </c>
      <c r="J74" s="21">
        <f t="shared" si="68"/>
        <v>0</v>
      </c>
      <c r="K74" s="43">
        <v>0</v>
      </c>
      <c r="L74" s="43">
        <v>0</v>
      </c>
      <c r="M74" s="21">
        <v>0</v>
      </c>
      <c r="N74" s="43">
        <v>0</v>
      </c>
      <c r="O74" s="43">
        <v>0</v>
      </c>
      <c r="P74" s="21">
        <f t="shared" si="69"/>
        <v>0</v>
      </c>
      <c r="Q74" s="43">
        <f t="shared" si="102"/>
        <v>0</v>
      </c>
      <c r="R74" s="43">
        <f t="shared" si="103"/>
        <v>0</v>
      </c>
      <c r="S74" s="21">
        <f t="shared" si="72"/>
        <v>0</v>
      </c>
    </row>
    <row r="75" spans="1:19" ht="25.5" hidden="1" thickBot="1">
      <c r="A75" s="122"/>
      <c r="B75" s="125"/>
      <c r="C75" s="10">
        <v>5000</v>
      </c>
      <c r="D75" s="11" t="s">
        <v>4</v>
      </c>
      <c r="E75" s="12">
        <v>0</v>
      </c>
      <c r="F75" s="12">
        <v>0</v>
      </c>
      <c r="G75" s="9">
        <f t="shared" si="104"/>
        <v>0</v>
      </c>
      <c r="H75" s="12">
        <v>0</v>
      </c>
      <c r="I75" s="12">
        <v>0</v>
      </c>
      <c r="J75" s="9">
        <f t="shared" si="68"/>
        <v>0</v>
      </c>
      <c r="K75" s="12">
        <v>0</v>
      </c>
      <c r="L75" s="12">
        <v>0</v>
      </c>
      <c r="M75" s="9">
        <f>K75+L75</f>
        <v>0</v>
      </c>
      <c r="N75" s="12">
        <v>0</v>
      </c>
      <c r="O75" s="12">
        <v>0</v>
      </c>
      <c r="P75" s="9">
        <f t="shared" si="69"/>
        <v>0</v>
      </c>
      <c r="Q75" s="12">
        <f t="shared" si="102"/>
        <v>0</v>
      </c>
      <c r="R75" s="12">
        <f t="shared" si="103"/>
        <v>0</v>
      </c>
      <c r="S75" s="9">
        <f t="shared" si="72"/>
        <v>0</v>
      </c>
    </row>
    <row r="76" spans="1:19" ht="25.5" hidden="1" thickBot="1">
      <c r="A76" s="122"/>
      <c r="B76" s="149"/>
      <c r="C76" s="13">
        <v>6000</v>
      </c>
      <c r="D76" s="14" t="s">
        <v>8</v>
      </c>
      <c r="E76" s="12">
        <v>0</v>
      </c>
      <c r="F76" s="12">
        <v>0</v>
      </c>
      <c r="G76" s="9">
        <f t="shared" si="104"/>
        <v>0</v>
      </c>
      <c r="H76" s="12">
        <v>0</v>
      </c>
      <c r="I76" s="12">
        <v>0</v>
      </c>
      <c r="J76" s="9">
        <f t="shared" si="68"/>
        <v>0</v>
      </c>
      <c r="K76" s="12">
        <v>0</v>
      </c>
      <c r="L76" s="12">
        <v>0</v>
      </c>
      <c r="M76" s="9">
        <v>0</v>
      </c>
      <c r="N76" s="12">
        <v>0</v>
      </c>
      <c r="O76" s="12">
        <v>0</v>
      </c>
      <c r="P76" s="9">
        <f t="shared" si="69"/>
        <v>0</v>
      </c>
      <c r="Q76" s="12">
        <f t="shared" si="102"/>
        <v>0</v>
      </c>
      <c r="R76" s="12">
        <f t="shared" si="103"/>
        <v>0</v>
      </c>
      <c r="S76" s="9">
        <f t="shared" si="72"/>
        <v>0</v>
      </c>
    </row>
    <row r="77" spans="1:19" ht="44.4" hidden="1" customHeight="1">
      <c r="A77" s="122"/>
      <c r="B77" s="151">
        <v>17</v>
      </c>
      <c r="C77" s="145" t="s">
        <v>46</v>
      </c>
      <c r="D77" s="145"/>
      <c r="E77" s="21">
        <f>SUM(E78:E79)</f>
        <v>0</v>
      </c>
      <c r="F77" s="21">
        <f t="shared" ref="F77:P77" si="105">SUM(F78:F79)</f>
        <v>0</v>
      </c>
      <c r="G77" s="21">
        <f t="shared" si="105"/>
        <v>0</v>
      </c>
      <c r="H77" s="21">
        <f t="shared" si="105"/>
        <v>0</v>
      </c>
      <c r="I77" s="21">
        <f t="shared" si="105"/>
        <v>0</v>
      </c>
      <c r="J77" s="21">
        <f t="shared" si="105"/>
        <v>0</v>
      </c>
      <c r="K77" s="21">
        <f t="shared" si="105"/>
        <v>0</v>
      </c>
      <c r="L77" s="21">
        <f t="shared" si="105"/>
        <v>0</v>
      </c>
      <c r="M77" s="21">
        <f t="shared" si="105"/>
        <v>0</v>
      </c>
      <c r="N77" s="21">
        <f t="shared" si="105"/>
        <v>0</v>
      </c>
      <c r="O77" s="21">
        <f t="shared" si="105"/>
        <v>0</v>
      </c>
      <c r="P77" s="21">
        <f t="shared" si="105"/>
        <v>0</v>
      </c>
      <c r="Q77" s="21">
        <f t="shared" ref="Q77" si="106">+E77-H77-K77-N77</f>
        <v>0</v>
      </c>
      <c r="R77" s="21">
        <f t="shared" ref="R77" si="107">+F77-I77-L77-O77</f>
        <v>0</v>
      </c>
      <c r="S77" s="21">
        <f t="shared" si="72"/>
        <v>0</v>
      </c>
    </row>
    <row r="78" spans="1:19" ht="25.5" hidden="1" thickBot="1">
      <c r="A78" s="122"/>
      <c r="B78" s="125"/>
      <c r="C78" s="10">
        <v>3000</v>
      </c>
      <c r="D78" s="11" t="s">
        <v>6</v>
      </c>
      <c r="E78" s="12">
        <v>0</v>
      </c>
      <c r="F78" s="12">
        <v>0</v>
      </c>
      <c r="G78" s="9">
        <f>+E78+F78</f>
        <v>0</v>
      </c>
      <c r="H78" s="12">
        <v>0</v>
      </c>
      <c r="I78" s="12">
        <v>0</v>
      </c>
      <c r="J78" s="9">
        <f t="shared" si="68"/>
        <v>0</v>
      </c>
      <c r="K78" s="12">
        <v>0</v>
      </c>
      <c r="L78" s="12">
        <v>0</v>
      </c>
      <c r="M78" s="9">
        <v>0</v>
      </c>
      <c r="N78" s="12">
        <v>0</v>
      </c>
      <c r="O78" s="12">
        <v>0</v>
      </c>
      <c r="P78" s="9">
        <f t="shared" si="69"/>
        <v>0</v>
      </c>
      <c r="Q78" s="12">
        <f t="shared" ref="Q78:Q79" si="108">E78-N78-H78-K78</f>
        <v>0</v>
      </c>
      <c r="R78" s="12">
        <f t="shared" ref="R78:R79" si="109">F78-O78-I78-L78</f>
        <v>0</v>
      </c>
      <c r="S78" s="9">
        <f t="shared" si="72"/>
        <v>0</v>
      </c>
    </row>
    <row r="79" spans="1:19" ht="25.5" hidden="1" thickBot="1">
      <c r="A79" s="122"/>
      <c r="B79" s="152"/>
      <c r="C79" s="13">
        <v>6000</v>
      </c>
      <c r="D79" s="14" t="s">
        <v>8</v>
      </c>
      <c r="E79" s="12">
        <v>0</v>
      </c>
      <c r="F79" s="12">
        <v>0</v>
      </c>
      <c r="G79" s="9">
        <f t="shared" ref="G79" si="110">+E79+F79</f>
        <v>0</v>
      </c>
      <c r="H79" s="12">
        <v>0</v>
      </c>
      <c r="I79" s="12">
        <v>0</v>
      </c>
      <c r="J79" s="9">
        <f t="shared" si="68"/>
        <v>0</v>
      </c>
      <c r="K79" s="12">
        <v>0</v>
      </c>
      <c r="L79" s="12">
        <v>0</v>
      </c>
      <c r="M79" s="9">
        <f>K79+L79</f>
        <v>0</v>
      </c>
      <c r="N79" s="12">
        <v>0</v>
      </c>
      <c r="O79" s="12">
        <v>0</v>
      </c>
      <c r="P79" s="9">
        <f t="shared" si="69"/>
        <v>0</v>
      </c>
      <c r="Q79" s="12">
        <f t="shared" si="108"/>
        <v>0</v>
      </c>
      <c r="R79" s="12">
        <f t="shared" si="109"/>
        <v>0</v>
      </c>
      <c r="S79" s="9">
        <f t="shared" si="72"/>
        <v>0</v>
      </c>
    </row>
    <row r="80" spans="1:19" ht="44.4" hidden="1" customHeight="1">
      <c r="A80" s="122"/>
      <c r="B80" s="146">
        <v>18</v>
      </c>
      <c r="C80" s="145" t="s">
        <v>47</v>
      </c>
      <c r="D80" s="145"/>
      <c r="E80" s="21">
        <f>SUM(E81)</f>
        <v>0</v>
      </c>
      <c r="F80" s="21">
        <f t="shared" ref="F80:P80" si="111">SUM(F81)</f>
        <v>0</v>
      </c>
      <c r="G80" s="21">
        <f t="shared" si="111"/>
        <v>0</v>
      </c>
      <c r="H80" s="21">
        <f t="shared" si="111"/>
        <v>0</v>
      </c>
      <c r="I80" s="21">
        <f t="shared" si="111"/>
        <v>0</v>
      </c>
      <c r="J80" s="21">
        <f t="shared" si="111"/>
        <v>0</v>
      </c>
      <c r="K80" s="21">
        <f t="shared" si="111"/>
        <v>0</v>
      </c>
      <c r="L80" s="21">
        <f t="shared" si="111"/>
        <v>0</v>
      </c>
      <c r="M80" s="21">
        <f t="shared" si="111"/>
        <v>0</v>
      </c>
      <c r="N80" s="21">
        <f t="shared" si="111"/>
        <v>0</v>
      </c>
      <c r="O80" s="21">
        <f t="shared" si="111"/>
        <v>0</v>
      </c>
      <c r="P80" s="21">
        <f t="shared" si="111"/>
        <v>0</v>
      </c>
      <c r="Q80" s="9">
        <f t="shared" ref="Q80" si="112">+E80-H80-K80-N80</f>
        <v>0</v>
      </c>
      <c r="R80" s="9">
        <f t="shared" ref="R80" si="113">+F80-I80-L80-O80</f>
        <v>0</v>
      </c>
      <c r="S80" s="9">
        <f t="shared" ref="S80" si="114">+Q80+R80</f>
        <v>0</v>
      </c>
    </row>
    <row r="81" spans="1:19" ht="25.5" hidden="1" thickBot="1">
      <c r="A81" s="122"/>
      <c r="B81" s="125"/>
      <c r="C81" s="29">
        <v>3000</v>
      </c>
      <c r="D81" s="30" t="s">
        <v>6</v>
      </c>
      <c r="E81" s="31">
        <v>0</v>
      </c>
      <c r="F81" s="31">
        <v>0</v>
      </c>
      <c r="G81" s="32">
        <f t="shared" ref="G81" si="115">+E81+F81</f>
        <v>0</v>
      </c>
      <c r="H81" s="31">
        <v>0</v>
      </c>
      <c r="I81" s="31">
        <v>0</v>
      </c>
      <c r="J81" s="32">
        <f t="shared" si="3"/>
        <v>0</v>
      </c>
      <c r="K81" s="31">
        <v>0</v>
      </c>
      <c r="L81" s="31">
        <v>0</v>
      </c>
      <c r="M81" s="32">
        <f>K81+L81</f>
        <v>0</v>
      </c>
      <c r="N81" s="31">
        <v>0</v>
      </c>
      <c r="O81" s="31">
        <v>0</v>
      </c>
      <c r="P81" s="32">
        <f t="shared" si="4"/>
        <v>0</v>
      </c>
      <c r="Q81" s="31">
        <f t="shared" ref="Q81" si="116">E81-N81-H81-K81</f>
        <v>0</v>
      </c>
      <c r="R81" s="31">
        <f t="shared" ref="R81" si="117">F81-O81-I81-L81</f>
        <v>0</v>
      </c>
      <c r="S81" s="32">
        <f t="shared" si="7"/>
        <v>0</v>
      </c>
    </row>
    <row r="82" spans="1:19" ht="47.5" customHeight="1">
      <c r="A82" s="171">
        <v>7</v>
      </c>
      <c r="B82" s="142" t="s">
        <v>48</v>
      </c>
      <c r="C82" s="142"/>
      <c r="D82" s="142"/>
      <c r="E82" s="8">
        <f>E83+E90+E88</f>
        <v>51163188.540000007</v>
      </c>
      <c r="F82" s="8">
        <f t="shared" ref="F82:P82" si="118">F83+F90+F88</f>
        <v>22438552.859999999</v>
      </c>
      <c r="G82" s="8">
        <f t="shared" si="118"/>
        <v>73601741.400000006</v>
      </c>
      <c r="H82" s="8">
        <f t="shared" si="118"/>
        <v>0</v>
      </c>
      <c r="I82" s="8">
        <f t="shared" si="118"/>
        <v>0</v>
      </c>
      <c r="J82" s="8">
        <f t="shared" si="118"/>
        <v>0</v>
      </c>
      <c r="K82" s="8">
        <f t="shared" si="118"/>
        <v>0</v>
      </c>
      <c r="L82" s="8">
        <f t="shared" si="118"/>
        <v>0</v>
      </c>
      <c r="M82" s="8">
        <f t="shared" si="118"/>
        <v>0</v>
      </c>
      <c r="N82" s="8">
        <f t="shared" si="118"/>
        <v>0</v>
      </c>
      <c r="O82" s="8">
        <f t="shared" si="118"/>
        <v>0</v>
      </c>
      <c r="P82" s="8">
        <f t="shared" si="118"/>
        <v>0</v>
      </c>
      <c r="Q82" s="8">
        <f t="shared" ref="Q82" si="119">+E82-H82-K82-N82</f>
        <v>51163188.540000007</v>
      </c>
      <c r="R82" s="8">
        <f t="shared" ref="R82" si="120">+F82-I82-L82-O82</f>
        <v>22438552.859999999</v>
      </c>
      <c r="S82" s="8">
        <f t="shared" si="7"/>
        <v>73601741.400000006</v>
      </c>
    </row>
    <row r="83" spans="1:19" ht="96" customHeight="1">
      <c r="A83" s="162"/>
      <c r="B83" s="154">
        <v>19</v>
      </c>
      <c r="C83" s="145" t="s">
        <v>49</v>
      </c>
      <c r="D83" s="145"/>
      <c r="E83" s="9">
        <f>SUM(E84:E87)</f>
        <v>51163188.540000007</v>
      </c>
      <c r="F83" s="9">
        <f>SUM(F84:F87)</f>
        <v>22438552.859999999</v>
      </c>
      <c r="G83" s="9">
        <f>SUM(G84:G87)</f>
        <v>73601741.400000006</v>
      </c>
      <c r="H83" s="9">
        <f>SUM(H84:H87)</f>
        <v>0</v>
      </c>
      <c r="I83" s="9">
        <f>SUM(I84:I87)</f>
        <v>0</v>
      </c>
      <c r="J83" s="9">
        <f t="shared" si="3"/>
        <v>0</v>
      </c>
      <c r="K83" s="9">
        <f>SUM(K84:K87)</f>
        <v>0</v>
      </c>
      <c r="L83" s="9">
        <f>SUM(L84:L87)</f>
        <v>0</v>
      </c>
      <c r="M83" s="9">
        <f>SUM(M84:M87)</f>
        <v>0</v>
      </c>
      <c r="N83" s="9">
        <f>SUM(N84:N87)</f>
        <v>0</v>
      </c>
      <c r="O83" s="9">
        <f>SUM(O84:O87)</f>
        <v>0</v>
      </c>
      <c r="P83" s="9">
        <f t="shared" si="4"/>
        <v>0</v>
      </c>
      <c r="Q83" s="9">
        <f t="shared" si="5"/>
        <v>51163188.540000007</v>
      </c>
      <c r="R83" s="9">
        <f t="shared" si="6"/>
        <v>22438552.859999999</v>
      </c>
      <c r="S83" s="9">
        <f t="shared" si="7"/>
        <v>73601741.400000006</v>
      </c>
    </row>
    <row r="84" spans="1:19" ht="32.5" customHeight="1">
      <c r="A84" s="162"/>
      <c r="B84" s="154"/>
      <c r="C84" s="10">
        <v>1000</v>
      </c>
      <c r="D84" s="11" t="s">
        <v>9</v>
      </c>
      <c r="E84" s="12">
        <v>0</v>
      </c>
      <c r="F84" s="12">
        <v>0</v>
      </c>
      <c r="G84" s="9">
        <f>+E84+F84</f>
        <v>0</v>
      </c>
      <c r="H84" s="12">
        <v>0</v>
      </c>
      <c r="I84" s="12">
        <v>0</v>
      </c>
      <c r="J84" s="9">
        <f t="shared" si="3"/>
        <v>0</v>
      </c>
      <c r="K84" s="12">
        <v>0</v>
      </c>
      <c r="L84" s="12">
        <v>0</v>
      </c>
      <c r="M84" s="9">
        <v>0</v>
      </c>
      <c r="N84" s="12">
        <v>0</v>
      </c>
      <c r="O84" s="12">
        <v>0</v>
      </c>
      <c r="P84" s="9">
        <f t="shared" si="4"/>
        <v>0</v>
      </c>
      <c r="Q84" s="12">
        <f t="shared" ref="Q84:Q87" si="121">E84-N84-H84-K84</f>
        <v>0</v>
      </c>
      <c r="R84" s="12">
        <f t="shared" ref="R84:R87" si="122">F84-O84-I84-L84</f>
        <v>0</v>
      </c>
      <c r="S84" s="9">
        <f t="shared" si="7"/>
        <v>0</v>
      </c>
    </row>
    <row r="85" spans="1:19" ht="25">
      <c r="A85" s="162"/>
      <c r="B85" s="154"/>
      <c r="C85" s="10">
        <v>2000</v>
      </c>
      <c r="D85" s="11" t="s">
        <v>5</v>
      </c>
      <c r="E85" s="12">
        <v>33912661.57</v>
      </c>
      <c r="F85" s="12">
        <v>12414286.689999999</v>
      </c>
      <c r="G85" s="9">
        <f t="shared" ref="G85:G87" si="123">+E85+F85</f>
        <v>46326948.259999998</v>
      </c>
      <c r="H85" s="12">
        <v>0</v>
      </c>
      <c r="I85" s="12">
        <v>0</v>
      </c>
      <c r="J85" s="9">
        <f t="shared" si="3"/>
        <v>0</v>
      </c>
      <c r="K85" s="12">
        <v>0</v>
      </c>
      <c r="L85" s="12">
        <v>0</v>
      </c>
      <c r="M85" s="9">
        <v>0</v>
      </c>
      <c r="N85" s="12">
        <v>0</v>
      </c>
      <c r="O85" s="12">
        <v>0</v>
      </c>
      <c r="P85" s="9">
        <f t="shared" si="4"/>
        <v>0</v>
      </c>
      <c r="Q85" s="12">
        <f t="shared" si="121"/>
        <v>33912661.57</v>
      </c>
      <c r="R85" s="12">
        <f t="shared" si="122"/>
        <v>12414286.689999999</v>
      </c>
      <c r="S85" s="9">
        <f t="shared" si="7"/>
        <v>46326948.259999998</v>
      </c>
    </row>
    <row r="86" spans="1:19" ht="25">
      <c r="A86" s="162"/>
      <c r="B86" s="154"/>
      <c r="C86" s="10">
        <v>3000</v>
      </c>
      <c r="D86" s="11" t="s">
        <v>6</v>
      </c>
      <c r="E86" s="12">
        <v>3699431.35</v>
      </c>
      <c r="F86" s="12">
        <v>6424956.1600000001</v>
      </c>
      <c r="G86" s="9">
        <f t="shared" si="123"/>
        <v>10124387.51</v>
      </c>
      <c r="H86" s="12">
        <v>0</v>
      </c>
      <c r="I86" s="12">
        <v>0</v>
      </c>
      <c r="J86" s="9">
        <f t="shared" si="3"/>
        <v>0</v>
      </c>
      <c r="K86" s="12">
        <v>0</v>
      </c>
      <c r="L86" s="12">
        <v>0</v>
      </c>
      <c r="M86" s="9">
        <v>0</v>
      </c>
      <c r="N86" s="12">
        <v>0</v>
      </c>
      <c r="O86" s="12">
        <v>0</v>
      </c>
      <c r="P86" s="9">
        <f t="shared" si="4"/>
        <v>0</v>
      </c>
      <c r="Q86" s="12">
        <f t="shared" si="121"/>
        <v>3699431.35</v>
      </c>
      <c r="R86" s="12">
        <f t="shared" si="122"/>
        <v>6424956.1600000001</v>
      </c>
      <c r="S86" s="9">
        <f t="shared" si="7"/>
        <v>10124387.51</v>
      </c>
    </row>
    <row r="87" spans="1:19" ht="25.5" thickBot="1">
      <c r="A87" s="163"/>
      <c r="B87" s="147"/>
      <c r="C87" s="13">
        <v>5000</v>
      </c>
      <c r="D87" s="14" t="s">
        <v>4</v>
      </c>
      <c r="E87" s="16">
        <v>13551095.620000001</v>
      </c>
      <c r="F87" s="16">
        <v>3599310.01</v>
      </c>
      <c r="G87" s="15">
        <f t="shared" si="123"/>
        <v>17150405.630000003</v>
      </c>
      <c r="H87" s="16">
        <v>0</v>
      </c>
      <c r="I87" s="16">
        <v>0</v>
      </c>
      <c r="J87" s="15">
        <f t="shared" si="3"/>
        <v>0</v>
      </c>
      <c r="K87" s="16">
        <v>0</v>
      </c>
      <c r="L87" s="16">
        <v>0</v>
      </c>
      <c r="M87" s="15">
        <v>0</v>
      </c>
      <c r="N87" s="16">
        <v>0</v>
      </c>
      <c r="O87" s="16">
        <v>0</v>
      </c>
      <c r="P87" s="15">
        <f t="shared" si="4"/>
        <v>0</v>
      </c>
      <c r="Q87" s="16">
        <f t="shared" si="121"/>
        <v>13551095.620000001</v>
      </c>
      <c r="R87" s="16">
        <f t="shared" si="122"/>
        <v>3599310.01</v>
      </c>
      <c r="S87" s="15">
        <f t="shared" si="7"/>
        <v>17150405.630000003</v>
      </c>
    </row>
    <row r="88" spans="1:19" ht="54" hidden="1" customHeight="1">
      <c r="A88" s="172"/>
      <c r="B88" s="152">
        <v>20</v>
      </c>
      <c r="C88" s="153" t="s">
        <v>50</v>
      </c>
      <c r="D88" s="153"/>
      <c r="E88" s="21">
        <f>SUM(E89:E89)</f>
        <v>0</v>
      </c>
      <c r="F88" s="21">
        <f>SUM(F89:F89)</f>
        <v>0</v>
      </c>
      <c r="G88" s="21">
        <f>SUM(G89:G89)</f>
        <v>0</v>
      </c>
      <c r="H88" s="21">
        <f>SUM(H89:H89)</f>
        <v>0</v>
      </c>
      <c r="I88" s="21">
        <f>SUM(I89:I89)</f>
        <v>0</v>
      </c>
      <c r="J88" s="21">
        <f t="shared" ref="J88:J89" si="124">+H88+I88</f>
        <v>0</v>
      </c>
      <c r="K88" s="21">
        <f>SUM(K89:K89)</f>
        <v>0</v>
      </c>
      <c r="L88" s="21">
        <f>SUM(L89:L89)</f>
        <v>0</v>
      </c>
      <c r="M88" s="21">
        <f>SUM(M89:M89)</f>
        <v>0</v>
      </c>
      <c r="N88" s="21">
        <f>SUM(N89:N89)</f>
        <v>0</v>
      </c>
      <c r="O88" s="21">
        <f>SUM(O89:O89)</f>
        <v>0</v>
      </c>
      <c r="P88" s="21">
        <f t="shared" ref="P88:P89" si="125">N88+O88</f>
        <v>0</v>
      </c>
      <c r="Q88" s="21">
        <f t="shared" ref="Q88" si="126">+E88-H88-K88-N88</f>
        <v>0</v>
      </c>
      <c r="R88" s="21">
        <f t="shared" ref="R88" si="127">+F88-I88-L88-O88</f>
        <v>0</v>
      </c>
      <c r="S88" s="21">
        <f t="shared" ref="S88:S89" si="128">+Q88+R88</f>
        <v>0</v>
      </c>
    </row>
    <row r="89" spans="1:19" ht="25.5" hidden="1" thickBot="1">
      <c r="A89" s="162"/>
      <c r="B89" s="154"/>
      <c r="C89" s="10">
        <v>3000</v>
      </c>
      <c r="D89" s="11" t="s">
        <v>6</v>
      </c>
      <c r="E89" s="12">
        <v>0</v>
      </c>
      <c r="F89" s="12">
        <v>0</v>
      </c>
      <c r="G89" s="9">
        <f t="shared" ref="G89" si="129">E89+F89</f>
        <v>0</v>
      </c>
      <c r="H89" s="12">
        <v>0</v>
      </c>
      <c r="I89" s="12">
        <v>0</v>
      </c>
      <c r="J89" s="9">
        <f t="shared" si="124"/>
        <v>0</v>
      </c>
      <c r="K89" s="12">
        <v>0</v>
      </c>
      <c r="L89" s="12">
        <v>0</v>
      </c>
      <c r="M89" s="9">
        <f t="shared" ref="M89" si="130">K89+L89</f>
        <v>0</v>
      </c>
      <c r="N89" s="12">
        <v>0</v>
      </c>
      <c r="O89" s="12">
        <v>0</v>
      </c>
      <c r="P89" s="9">
        <f t="shared" si="125"/>
        <v>0</v>
      </c>
      <c r="Q89" s="12">
        <f t="shared" ref="Q89" si="131">E89-N89-H89-K89</f>
        <v>0</v>
      </c>
      <c r="R89" s="12">
        <f t="shared" ref="R89" si="132">F89-O89-I89-L89</f>
        <v>0</v>
      </c>
      <c r="S89" s="9">
        <f t="shared" si="128"/>
        <v>0</v>
      </c>
    </row>
    <row r="90" spans="1:19" ht="54" hidden="1" customHeight="1">
      <c r="A90" s="162"/>
      <c r="B90" s="154">
        <v>21</v>
      </c>
      <c r="C90" s="145" t="s">
        <v>50</v>
      </c>
      <c r="D90" s="145"/>
      <c r="E90" s="9">
        <f>SUM(E91:E91)</f>
        <v>0</v>
      </c>
      <c r="F90" s="9">
        <f>SUM(F91:F91)</f>
        <v>0</v>
      </c>
      <c r="G90" s="9">
        <f>SUM(G91:G91)</f>
        <v>0</v>
      </c>
      <c r="H90" s="9">
        <f>SUM(H91:H91)</f>
        <v>0</v>
      </c>
      <c r="I90" s="9">
        <f>SUM(I91:I91)</f>
        <v>0</v>
      </c>
      <c r="J90" s="9">
        <f t="shared" ref="J90:J129" si="133">+H90+I90</f>
        <v>0</v>
      </c>
      <c r="K90" s="9">
        <f>SUM(K91:K91)</f>
        <v>0</v>
      </c>
      <c r="L90" s="9">
        <f>SUM(L91:L91)</f>
        <v>0</v>
      </c>
      <c r="M90" s="9">
        <f>SUM(M91:M91)</f>
        <v>0</v>
      </c>
      <c r="N90" s="9">
        <f>SUM(N91:N91)</f>
        <v>0</v>
      </c>
      <c r="O90" s="9">
        <f>SUM(O91:O91)</f>
        <v>0</v>
      </c>
      <c r="P90" s="9">
        <f t="shared" ref="P90:P129" si="134">N90+O90</f>
        <v>0</v>
      </c>
      <c r="Q90" s="9">
        <f t="shared" ref="Q90:Q125" si="135">+E90-H90-K90-N90</f>
        <v>0</v>
      </c>
      <c r="R90" s="9">
        <f t="shared" ref="R90:R125" si="136">+F90-I90-L90-O90</f>
        <v>0</v>
      </c>
      <c r="S90" s="9">
        <f t="shared" ref="S90:S129" si="137">+Q90+R90</f>
        <v>0</v>
      </c>
    </row>
    <row r="91" spans="1:19" ht="25.5" hidden="1" thickBot="1">
      <c r="A91" s="162"/>
      <c r="B91" s="154"/>
      <c r="C91" s="10">
        <v>3000</v>
      </c>
      <c r="D91" s="11" t="s">
        <v>6</v>
      </c>
      <c r="E91" s="12">
        <v>0</v>
      </c>
      <c r="F91" s="12">
        <v>0</v>
      </c>
      <c r="G91" s="9">
        <f t="shared" ref="G91" si="138">E91+F91</f>
        <v>0</v>
      </c>
      <c r="H91" s="12">
        <v>0</v>
      </c>
      <c r="I91" s="12">
        <v>0</v>
      </c>
      <c r="J91" s="9">
        <f t="shared" si="133"/>
        <v>0</v>
      </c>
      <c r="K91" s="12">
        <v>0</v>
      </c>
      <c r="L91" s="12">
        <v>0</v>
      </c>
      <c r="M91" s="9">
        <f t="shared" ref="M91" si="139">K91+L91</f>
        <v>0</v>
      </c>
      <c r="N91" s="12">
        <v>0</v>
      </c>
      <c r="O91" s="12">
        <v>0</v>
      </c>
      <c r="P91" s="9">
        <f t="shared" si="134"/>
        <v>0</v>
      </c>
      <c r="Q91" s="12">
        <f t="shared" ref="Q91" si="140">E91-N91-H91-K91</f>
        <v>0</v>
      </c>
      <c r="R91" s="12">
        <f t="shared" ref="R91" si="141">F91-O91-I91-L91</f>
        <v>0</v>
      </c>
      <c r="S91" s="9">
        <f t="shared" si="137"/>
        <v>0</v>
      </c>
    </row>
    <row r="92" spans="1:19" ht="60.65" hidden="1" customHeight="1">
      <c r="A92" s="171">
        <v>8</v>
      </c>
      <c r="B92" s="173" t="s">
        <v>51</v>
      </c>
      <c r="C92" s="173"/>
      <c r="D92" s="173"/>
      <c r="E92" s="8">
        <f>E98+E93</f>
        <v>0</v>
      </c>
      <c r="F92" s="8">
        <f t="shared" ref="F92:P92" si="142">F98+F93</f>
        <v>0</v>
      </c>
      <c r="G92" s="8">
        <f t="shared" si="142"/>
        <v>0</v>
      </c>
      <c r="H92" s="8">
        <f t="shared" si="142"/>
        <v>0</v>
      </c>
      <c r="I92" s="8">
        <f t="shared" si="142"/>
        <v>0</v>
      </c>
      <c r="J92" s="8">
        <f t="shared" si="142"/>
        <v>0</v>
      </c>
      <c r="K92" s="8">
        <f t="shared" si="142"/>
        <v>0</v>
      </c>
      <c r="L92" s="8">
        <f t="shared" si="142"/>
        <v>0</v>
      </c>
      <c r="M92" s="8">
        <f t="shared" si="142"/>
        <v>0</v>
      </c>
      <c r="N92" s="8">
        <f t="shared" si="142"/>
        <v>0</v>
      </c>
      <c r="O92" s="8">
        <f t="shared" si="142"/>
        <v>0</v>
      </c>
      <c r="P92" s="8">
        <f t="shared" si="142"/>
        <v>0</v>
      </c>
      <c r="Q92" s="8">
        <f t="shared" ref="Q92" si="143">+E92-H92-K92-N92</f>
        <v>0</v>
      </c>
      <c r="R92" s="8">
        <f t="shared" ref="R92" si="144">+F92-I92-L92-O92</f>
        <v>0</v>
      </c>
      <c r="S92" s="8">
        <f t="shared" si="137"/>
        <v>0</v>
      </c>
    </row>
    <row r="93" spans="1:19" ht="69.650000000000006" hidden="1" customHeight="1">
      <c r="A93" s="172"/>
      <c r="B93" s="154">
        <v>22</v>
      </c>
      <c r="C93" s="145" t="s">
        <v>52</v>
      </c>
      <c r="D93" s="145"/>
      <c r="E93" s="9">
        <f>SUM(E94:E97)</f>
        <v>0</v>
      </c>
      <c r="F93" s="9">
        <f>SUM(F94:F97)</f>
        <v>0</v>
      </c>
      <c r="G93" s="9">
        <f>SUM(G94:G97)</f>
        <v>0</v>
      </c>
      <c r="H93" s="9">
        <f>SUM(H94:H97)</f>
        <v>0</v>
      </c>
      <c r="I93" s="9">
        <f>SUM(I94:I97)</f>
        <v>0</v>
      </c>
      <c r="J93" s="9">
        <f t="shared" ref="J93:J97" si="145">+H93+I93</f>
        <v>0</v>
      </c>
      <c r="K93" s="9">
        <f>SUM(K94:K97)</f>
        <v>0</v>
      </c>
      <c r="L93" s="9">
        <f>SUM(L94:L97)</f>
        <v>0</v>
      </c>
      <c r="M93" s="9">
        <f>SUM(M94:M97)</f>
        <v>0</v>
      </c>
      <c r="N93" s="9">
        <f>SUM(N94:N97)</f>
        <v>0</v>
      </c>
      <c r="O93" s="9">
        <f>SUM(O94:O97)</f>
        <v>0</v>
      </c>
      <c r="P93" s="9">
        <f t="shared" ref="P93:P97" si="146">N93+O93</f>
        <v>0</v>
      </c>
      <c r="Q93" s="9">
        <f t="shared" ref="Q93" si="147">+E93-H93-K93-N93</f>
        <v>0</v>
      </c>
      <c r="R93" s="9">
        <f t="shared" ref="R93" si="148">+F93-I93-L93-O93</f>
        <v>0</v>
      </c>
      <c r="S93" s="9">
        <f t="shared" ref="S93:S97" si="149">+Q93+R93</f>
        <v>0</v>
      </c>
    </row>
    <row r="94" spans="1:19" ht="25.5" hidden="1" thickBot="1">
      <c r="A94" s="172"/>
      <c r="B94" s="154"/>
      <c r="C94" s="10">
        <v>1000</v>
      </c>
      <c r="D94" s="11" t="s">
        <v>9</v>
      </c>
      <c r="E94" s="12">
        <v>0</v>
      </c>
      <c r="F94" s="12">
        <v>0</v>
      </c>
      <c r="G94" s="9">
        <f>E94+F94</f>
        <v>0</v>
      </c>
      <c r="H94" s="12">
        <v>0</v>
      </c>
      <c r="I94" s="12">
        <v>0</v>
      </c>
      <c r="J94" s="9">
        <f t="shared" si="145"/>
        <v>0</v>
      </c>
      <c r="K94" s="12">
        <v>0</v>
      </c>
      <c r="L94" s="12">
        <v>0</v>
      </c>
      <c r="M94" s="9">
        <f t="shared" ref="M94:M97" si="150">K94+L94</f>
        <v>0</v>
      </c>
      <c r="N94" s="12">
        <v>0</v>
      </c>
      <c r="O94" s="12">
        <v>0</v>
      </c>
      <c r="P94" s="9">
        <f t="shared" si="146"/>
        <v>0</v>
      </c>
      <c r="Q94" s="12">
        <f t="shared" ref="Q94:Q97" si="151">E94-N94-H94-K94</f>
        <v>0</v>
      </c>
      <c r="R94" s="12">
        <f t="shared" ref="R94:R97" si="152">F94-O94-I94-L94</f>
        <v>0</v>
      </c>
      <c r="S94" s="9">
        <f t="shared" si="149"/>
        <v>0</v>
      </c>
    </row>
    <row r="95" spans="1:19" ht="25.5" hidden="1" thickBot="1">
      <c r="A95" s="172"/>
      <c r="B95" s="154"/>
      <c r="C95" s="10">
        <v>2000</v>
      </c>
      <c r="D95" s="11" t="s">
        <v>5</v>
      </c>
      <c r="E95" s="12">
        <v>0</v>
      </c>
      <c r="F95" s="12">
        <v>0</v>
      </c>
      <c r="G95" s="9">
        <f t="shared" ref="G95:G97" si="153">E95+F95</f>
        <v>0</v>
      </c>
      <c r="H95" s="12">
        <v>0</v>
      </c>
      <c r="I95" s="12">
        <v>0</v>
      </c>
      <c r="J95" s="9">
        <f t="shared" si="145"/>
        <v>0</v>
      </c>
      <c r="K95" s="12">
        <v>0</v>
      </c>
      <c r="L95" s="12">
        <v>0</v>
      </c>
      <c r="M95" s="9">
        <f t="shared" si="150"/>
        <v>0</v>
      </c>
      <c r="N95" s="12">
        <v>0</v>
      </c>
      <c r="O95" s="12">
        <v>0</v>
      </c>
      <c r="P95" s="9">
        <f t="shared" si="146"/>
        <v>0</v>
      </c>
      <c r="Q95" s="12">
        <f t="shared" si="151"/>
        <v>0</v>
      </c>
      <c r="R95" s="12">
        <f t="shared" si="152"/>
        <v>0</v>
      </c>
      <c r="S95" s="9">
        <f t="shared" si="149"/>
        <v>0</v>
      </c>
    </row>
    <row r="96" spans="1:19" ht="25.5" hidden="1" thickBot="1">
      <c r="A96" s="172"/>
      <c r="B96" s="154"/>
      <c r="C96" s="10">
        <v>3000</v>
      </c>
      <c r="D96" s="11" t="s">
        <v>6</v>
      </c>
      <c r="E96" s="12">
        <v>0</v>
      </c>
      <c r="F96" s="12">
        <v>0</v>
      </c>
      <c r="G96" s="9">
        <f t="shared" si="153"/>
        <v>0</v>
      </c>
      <c r="H96" s="12">
        <v>0</v>
      </c>
      <c r="I96" s="12">
        <v>0</v>
      </c>
      <c r="J96" s="9">
        <f t="shared" si="145"/>
        <v>0</v>
      </c>
      <c r="K96" s="12">
        <v>0</v>
      </c>
      <c r="L96" s="12">
        <v>0</v>
      </c>
      <c r="M96" s="9">
        <f t="shared" si="150"/>
        <v>0</v>
      </c>
      <c r="N96" s="12">
        <v>0</v>
      </c>
      <c r="O96" s="12">
        <v>0</v>
      </c>
      <c r="P96" s="9">
        <f t="shared" si="146"/>
        <v>0</v>
      </c>
      <c r="Q96" s="12">
        <f t="shared" si="151"/>
        <v>0</v>
      </c>
      <c r="R96" s="12">
        <f t="shared" si="152"/>
        <v>0</v>
      </c>
      <c r="S96" s="9">
        <f t="shared" si="149"/>
        <v>0</v>
      </c>
    </row>
    <row r="97" spans="1:19" ht="25.5" hidden="1" thickBot="1">
      <c r="A97" s="172"/>
      <c r="B97" s="154"/>
      <c r="C97" s="22">
        <v>5000</v>
      </c>
      <c r="D97" s="23" t="s">
        <v>4</v>
      </c>
      <c r="E97" s="12">
        <v>0</v>
      </c>
      <c r="F97" s="12">
        <v>0</v>
      </c>
      <c r="G97" s="9">
        <f t="shared" si="153"/>
        <v>0</v>
      </c>
      <c r="H97" s="12">
        <v>0</v>
      </c>
      <c r="I97" s="12">
        <v>0</v>
      </c>
      <c r="J97" s="9">
        <f t="shared" si="145"/>
        <v>0</v>
      </c>
      <c r="K97" s="12">
        <v>0</v>
      </c>
      <c r="L97" s="12">
        <v>0</v>
      </c>
      <c r="M97" s="9">
        <f t="shared" si="150"/>
        <v>0</v>
      </c>
      <c r="N97" s="12">
        <v>0</v>
      </c>
      <c r="O97" s="12">
        <v>0</v>
      </c>
      <c r="P97" s="9">
        <f t="shared" si="146"/>
        <v>0</v>
      </c>
      <c r="Q97" s="12">
        <f t="shared" si="151"/>
        <v>0</v>
      </c>
      <c r="R97" s="12">
        <f t="shared" si="152"/>
        <v>0</v>
      </c>
      <c r="S97" s="9">
        <f t="shared" si="149"/>
        <v>0</v>
      </c>
    </row>
    <row r="98" spans="1:19" ht="69.650000000000006" hidden="1" customHeight="1">
      <c r="A98" s="162"/>
      <c r="B98" s="154">
        <v>23</v>
      </c>
      <c r="C98" s="145" t="s">
        <v>53</v>
      </c>
      <c r="D98" s="145"/>
      <c r="E98" s="9">
        <f>SUM(E99:E101)</f>
        <v>0</v>
      </c>
      <c r="F98" s="9">
        <f>SUM(F99:F101)</f>
        <v>0</v>
      </c>
      <c r="G98" s="9">
        <f>SUM(G99:G101)</f>
        <v>0</v>
      </c>
      <c r="H98" s="9">
        <f>SUM(H99:H101)</f>
        <v>0</v>
      </c>
      <c r="I98" s="9">
        <f>SUM(I99:I101)</f>
        <v>0</v>
      </c>
      <c r="J98" s="9">
        <f t="shared" si="133"/>
        <v>0</v>
      </c>
      <c r="K98" s="9">
        <f>SUM(K99:K101)</f>
        <v>0</v>
      </c>
      <c r="L98" s="9">
        <f>SUM(L99:L101)</f>
        <v>0</v>
      </c>
      <c r="M98" s="9">
        <f>SUM(M99:M101)</f>
        <v>0</v>
      </c>
      <c r="N98" s="9">
        <f>SUM(N99:N101)</f>
        <v>0</v>
      </c>
      <c r="O98" s="9">
        <f>SUM(O99:O101)</f>
        <v>0</v>
      </c>
      <c r="P98" s="9">
        <f t="shared" si="134"/>
        <v>0</v>
      </c>
      <c r="Q98" s="9">
        <f t="shared" si="135"/>
        <v>0</v>
      </c>
      <c r="R98" s="9">
        <f t="shared" si="136"/>
        <v>0</v>
      </c>
      <c r="S98" s="9">
        <f t="shared" si="137"/>
        <v>0</v>
      </c>
    </row>
    <row r="99" spans="1:19" ht="25.5" hidden="1" thickBot="1">
      <c r="A99" s="162"/>
      <c r="B99" s="154"/>
      <c r="C99" s="10">
        <v>2000</v>
      </c>
      <c r="D99" s="11" t="s">
        <v>5</v>
      </c>
      <c r="E99" s="12">
        <v>0</v>
      </c>
      <c r="F99" s="12">
        <v>0</v>
      </c>
      <c r="G99" s="9">
        <f t="shared" ref="G99:G101" si="154">E99+F99</f>
        <v>0</v>
      </c>
      <c r="H99" s="12">
        <v>0</v>
      </c>
      <c r="I99" s="12">
        <v>0</v>
      </c>
      <c r="J99" s="9">
        <f t="shared" si="133"/>
        <v>0</v>
      </c>
      <c r="K99" s="12">
        <v>0</v>
      </c>
      <c r="L99" s="12">
        <v>0</v>
      </c>
      <c r="M99" s="9">
        <f t="shared" ref="M99:M101" si="155">K99+L99</f>
        <v>0</v>
      </c>
      <c r="N99" s="12">
        <v>0</v>
      </c>
      <c r="O99" s="12">
        <v>0</v>
      </c>
      <c r="P99" s="9">
        <f t="shared" si="134"/>
        <v>0</v>
      </c>
      <c r="Q99" s="12">
        <f t="shared" ref="Q99:Q101" si="156">E99-N99-H99-K99</f>
        <v>0</v>
      </c>
      <c r="R99" s="12">
        <f t="shared" ref="R99:R101" si="157">F99-O99-I99-L99</f>
        <v>0</v>
      </c>
      <c r="S99" s="9">
        <f t="shared" si="137"/>
        <v>0</v>
      </c>
    </row>
    <row r="100" spans="1:19" ht="25.5" hidden="1" thickBot="1">
      <c r="A100" s="162"/>
      <c r="B100" s="154"/>
      <c r="C100" s="10">
        <v>3000</v>
      </c>
      <c r="D100" s="11" t="s">
        <v>6</v>
      </c>
      <c r="E100" s="12">
        <v>0</v>
      </c>
      <c r="F100" s="12">
        <v>0</v>
      </c>
      <c r="G100" s="9">
        <f t="shared" si="154"/>
        <v>0</v>
      </c>
      <c r="H100" s="12">
        <v>0</v>
      </c>
      <c r="I100" s="12">
        <v>0</v>
      </c>
      <c r="J100" s="9">
        <f t="shared" si="133"/>
        <v>0</v>
      </c>
      <c r="K100" s="12">
        <v>0</v>
      </c>
      <c r="L100" s="12">
        <v>0</v>
      </c>
      <c r="M100" s="9">
        <f t="shared" si="155"/>
        <v>0</v>
      </c>
      <c r="N100" s="12">
        <v>0</v>
      </c>
      <c r="O100" s="12">
        <v>0</v>
      </c>
      <c r="P100" s="9">
        <f t="shared" si="134"/>
        <v>0</v>
      </c>
      <c r="Q100" s="12">
        <f t="shared" si="156"/>
        <v>0</v>
      </c>
      <c r="R100" s="12">
        <f t="shared" si="157"/>
        <v>0</v>
      </c>
      <c r="S100" s="9">
        <f t="shared" si="137"/>
        <v>0</v>
      </c>
    </row>
    <row r="101" spans="1:19" ht="25.5" hidden="1" thickBot="1">
      <c r="A101" s="162"/>
      <c r="B101" s="154"/>
      <c r="C101" s="22">
        <v>5000</v>
      </c>
      <c r="D101" s="23" t="s">
        <v>4</v>
      </c>
      <c r="E101" s="12">
        <v>0</v>
      </c>
      <c r="F101" s="12">
        <v>0</v>
      </c>
      <c r="G101" s="9">
        <f t="shared" si="154"/>
        <v>0</v>
      </c>
      <c r="H101" s="12">
        <v>0</v>
      </c>
      <c r="I101" s="12">
        <v>0</v>
      </c>
      <c r="J101" s="9">
        <f t="shared" si="133"/>
        <v>0</v>
      </c>
      <c r="K101" s="12">
        <v>0</v>
      </c>
      <c r="L101" s="12">
        <v>0</v>
      </c>
      <c r="M101" s="9">
        <f t="shared" si="155"/>
        <v>0</v>
      </c>
      <c r="N101" s="12">
        <v>0</v>
      </c>
      <c r="O101" s="12">
        <v>0</v>
      </c>
      <c r="P101" s="9">
        <f t="shared" si="134"/>
        <v>0</v>
      </c>
      <c r="Q101" s="12">
        <f t="shared" si="156"/>
        <v>0</v>
      </c>
      <c r="R101" s="12">
        <f t="shared" si="157"/>
        <v>0</v>
      </c>
      <c r="S101" s="9">
        <f t="shared" si="137"/>
        <v>0</v>
      </c>
    </row>
    <row r="102" spans="1:19" ht="45.65" hidden="1" customHeight="1">
      <c r="A102" s="121">
        <v>9</v>
      </c>
      <c r="B102" s="164" t="s">
        <v>54</v>
      </c>
      <c r="C102" s="165"/>
      <c r="D102" s="166"/>
      <c r="E102" s="8">
        <f>E103+E110</f>
        <v>0</v>
      </c>
      <c r="F102" s="8">
        <f t="shared" ref="F102:P102" si="158">F103+F110</f>
        <v>0</v>
      </c>
      <c r="G102" s="8">
        <f t="shared" si="158"/>
        <v>0</v>
      </c>
      <c r="H102" s="8">
        <f t="shared" si="158"/>
        <v>0</v>
      </c>
      <c r="I102" s="8">
        <f t="shared" si="158"/>
        <v>0</v>
      </c>
      <c r="J102" s="8">
        <f t="shared" si="158"/>
        <v>0</v>
      </c>
      <c r="K102" s="8">
        <f t="shared" si="158"/>
        <v>0</v>
      </c>
      <c r="L102" s="8">
        <f t="shared" si="158"/>
        <v>0</v>
      </c>
      <c r="M102" s="8">
        <f t="shared" si="158"/>
        <v>0</v>
      </c>
      <c r="N102" s="8">
        <f t="shared" si="158"/>
        <v>0</v>
      </c>
      <c r="O102" s="8">
        <f t="shared" si="158"/>
        <v>0</v>
      </c>
      <c r="P102" s="8">
        <f t="shared" si="158"/>
        <v>0</v>
      </c>
      <c r="Q102" s="8">
        <f t="shared" ref="Q102" si="159">+E102-H102-K102-N102</f>
        <v>0</v>
      </c>
      <c r="R102" s="8">
        <f t="shared" ref="R102" si="160">+F102-I102-L102-O102</f>
        <v>0</v>
      </c>
      <c r="S102" s="8">
        <f t="shared" ref="S102" si="161">+Q102+R102</f>
        <v>0</v>
      </c>
    </row>
    <row r="103" spans="1:19" ht="59.4" hidden="1" customHeight="1">
      <c r="A103" s="122"/>
      <c r="B103" s="146">
        <v>24</v>
      </c>
      <c r="C103" s="167" t="s">
        <v>55</v>
      </c>
      <c r="D103" s="168"/>
      <c r="E103" s="21">
        <f>SUM(E104:E109)</f>
        <v>0</v>
      </c>
      <c r="F103" s="21">
        <f t="shared" ref="F103:S103" si="162">SUM(F104:F109)</f>
        <v>0</v>
      </c>
      <c r="G103" s="21">
        <f t="shared" si="162"/>
        <v>0</v>
      </c>
      <c r="H103" s="21">
        <f t="shared" si="162"/>
        <v>0</v>
      </c>
      <c r="I103" s="21">
        <f t="shared" si="162"/>
        <v>0</v>
      </c>
      <c r="J103" s="21">
        <f t="shared" si="162"/>
        <v>0</v>
      </c>
      <c r="K103" s="21">
        <f t="shared" si="162"/>
        <v>0</v>
      </c>
      <c r="L103" s="21">
        <f t="shared" si="162"/>
        <v>0</v>
      </c>
      <c r="M103" s="21">
        <f t="shared" si="162"/>
        <v>0</v>
      </c>
      <c r="N103" s="21">
        <f t="shared" si="162"/>
        <v>0</v>
      </c>
      <c r="O103" s="21">
        <f t="shared" si="162"/>
        <v>0</v>
      </c>
      <c r="P103" s="21">
        <f t="shared" si="162"/>
        <v>0</v>
      </c>
      <c r="Q103" s="21">
        <f t="shared" si="162"/>
        <v>0</v>
      </c>
      <c r="R103" s="21">
        <f t="shared" si="162"/>
        <v>0</v>
      </c>
      <c r="S103" s="21">
        <f t="shared" si="162"/>
        <v>0</v>
      </c>
    </row>
    <row r="104" spans="1:19" ht="25.5" hidden="1" thickBot="1">
      <c r="A104" s="122"/>
      <c r="B104" s="125"/>
      <c r="C104" s="10">
        <v>1000</v>
      </c>
      <c r="D104" s="11" t="s">
        <v>9</v>
      </c>
      <c r="E104" s="12">
        <v>0</v>
      </c>
      <c r="F104" s="12">
        <v>0</v>
      </c>
      <c r="G104" s="9">
        <f>E104+F104</f>
        <v>0</v>
      </c>
      <c r="H104" s="12">
        <v>0</v>
      </c>
      <c r="I104" s="12">
        <v>0</v>
      </c>
      <c r="J104" s="9">
        <f t="shared" ref="J104:J110" si="163">+H104+I104</f>
        <v>0</v>
      </c>
      <c r="K104" s="12">
        <v>0</v>
      </c>
      <c r="L104" s="12">
        <v>0</v>
      </c>
      <c r="M104" s="9">
        <f t="shared" ref="M104:M109" si="164">K104+L104</f>
        <v>0</v>
      </c>
      <c r="N104" s="12">
        <v>0</v>
      </c>
      <c r="O104" s="12">
        <v>0</v>
      </c>
      <c r="P104" s="9">
        <f t="shared" ref="P104:P110" si="165">N104+O104</f>
        <v>0</v>
      </c>
      <c r="Q104" s="12">
        <f t="shared" ref="Q104:Q109" si="166">E104-N104-H104-K104</f>
        <v>0</v>
      </c>
      <c r="R104" s="12">
        <f t="shared" ref="R104:R109" si="167">F104-O104-I104-L104</f>
        <v>0</v>
      </c>
      <c r="S104" s="9">
        <f t="shared" ref="S104:S110" si="168">+Q104+R104</f>
        <v>0</v>
      </c>
    </row>
    <row r="105" spans="1:19" ht="25.5" hidden="1" thickBot="1">
      <c r="A105" s="122"/>
      <c r="B105" s="125"/>
      <c r="C105" s="10">
        <v>2000</v>
      </c>
      <c r="D105" s="11" t="s">
        <v>5</v>
      </c>
      <c r="E105" s="12">
        <v>0</v>
      </c>
      <c r="F105" s="12">
        <v>0</v>
      </c>
      <c r="G105" s="9">
        <f t="shared" ref="G105:G109" si="169">E105+F105</f>
        <v>0</v>
      </c>
      <c r="H105" s="12">
        <v>0</v>
      </c>
      <c r="I105" s="12">
        <v>0</v>
      </c>
      <c r="J105" s="9">
        <f t="shared" si="163"/>
        <v>0</v>
      </c>
      <c r="K105" s="12">
        <v>0</v>
      </c>
      <c r="L105" s="12">
        <v>0</v>
      </c>
      <c r="M105" s="9">
        <f t="shared" si="164"/>
        <v>0</v>
      </c>
      <c r="N105" s="12">
        <v>0</v>
      </c>
      <c r="O105" s="12">
        <v>0</v>
      </c>
      <c r="P105" s="9">
        <f t="shared" si="165"/>
        <v>0</v>
      </c>
      <c r="Q105" s="12">
        <f t="shared" si="166"/>
        <v>0</v>
      </c>
      <c r="R105" s="12">
        <f t="shared" si="167"/>
        <v>0</v>
      </c>
      <c r="S105" s="9">
        <f t="shared" si="168"/>
        <v>0</v>
      </c>
    </row>
    <row r="106" spans="1:19" ht="25.5" hidden="1" thickBot="1">
      <c r="A106" s="122"/>
      <c r="B106" s="125"/>
      <c r="C106" s="10">
        <v>3000</v>
      </c>
      <c r="D106" s="11" t="s">
        <v>6</v>
      </c>
      <c r="E106" s="12">
        <v>0</v>
      </c>
      <c r="F106" s="12">
        <v>0</v>
      </c>
      <c r="G106" s="9">
        <f t="shared" si="169"/>
        <v>0</v>
      </c>
      <c r="H106" s="12">
        <v>0</v>
      </c>
      <c r="I106" s="12">
        <v>0</v>
      </c>
      <c r="J106" s="9">
        <f t="shared" si="163"/>
        <v>0</v>
      </c>
      <c r="K106" s="12">
        <v>0</v>
      </c>
      <c r="L106" s="12">
        <v>0</v>
      </c>
      <c r="M106" s="9">
        <f t="shared" si="164"/>
        <v>0</v>
      </c>
      <c r="N106" s="12">
        <v>0</v>
      </c>
      <c r="O106" s="12">
        <v>0</v>
      </c>
      <c r="P106" s="9">
        <f t="shared" si="165"/>
        <v>0</v>
      </c>
      <c r="Q106" s="12">
        <f t="shared" si="166"/>
        <v>0</v>
      </c>
      <c r="R106" s="12">
        <f t="shared" si="167"/>
        <v>0</v>
      </c>
      <c r="S106" s="9">
        <f t="shared" si="168"/>
        <v>0</v>
      </c>
    </row>
    <row r="107" spans="1:19" ht="25.5" hidden="1" thickBot="1">
      <c r="A107" s="122"/>
      <c r="B107" s="125"/>
      <c r="C107" s="10">
        <v>4000</v>
      </c>
      <c r="D107" s="11" t="s">
        <v>7</v>
      </c>
      <c r="E107" s="12">
        <v>0</v>
      </c>
      <c r="F107" s="12">
        <v>0</v>
      </c>
      <c r="G107" s="9">
        <f t="shared" si="169"/>
        <v>0</v>
      </c>
      <c r="H107" s="12">
        <v>0</v>
      </c>
      <c r="I107" s="12">
        <v>0</v>
      </c>
      <c r="J107" s="9">
        <f t="shared" si="163"/>
        <v>0</v>
      </c>
      <c r="K107" s="12">
        <v>0</v>
      </c>
      <c r="L107" s="12">
        <v>0</v>
      </c>
      <c r="M107" s="9">
        <f t="shared" si="164"/>
        <v>0</v>
      </c>
      <c r="N107" s="12">
        <v>0</v>
      </c>
      <c r="O107" s="12">
        <v>0</v>
      </c>
      <c r="P107" s="9">
        <f t="shared" si="165"/>
        <v>0</v>
      </c>
      <c r="Q107" s="12">
        <f t="shared" si="166"/>
        <v>0</v>
      </c>
      <c r="R107" s="12">
        <f t="shared" si="167"/>
        <v>0</v>
      </c>
      <c r="S107" s="9">
        <f t="shared" si="168"/>
        <v>0</v>
      </c>
    </row>
    <row r="108" spans="1:19" ht="25.5" hidden="1" thickBot="1">
      <c r="A108" s="122"/>
      <c r="B108" s="125"/>
      <c r="C108" s="10">
        <v>5000</v>
      </c>
      <c r="D108" s="11" t="s">
        <v>4</v>
      </c>
      <c r="E108" s="12">
        <v>0</v>
      </c>
      <c r="F108" s="12">
        <v>0</v>
      </c>
      <c r="G108" s="9">
        <f t="shared" si="169"/>
        <v>0</v>
      </c>
      <c r="H108" s="12">
        <v>0</v>
      </c>
      <c r="I108" s="12">
        <v>0</v>
      </c>
      <c r="J108" s="9">
        <f t="shared" si="163"/>
        <v>0</v>
      </c>
      <c r="K108" s="12">
        <v>0</v>
      </c>
      <c r="L108" s="12">
        <v>0</v>
      </c>
      <c r="M108" s="9">
        <f t="shared" si="164"/>
        <v>0</v>
      </c>
      <c r="N108" s="12">
        <v>0</v>
      </c>
      <c r="O108" s="12">
        <v>0</v>
      </c>
      <c r="P108" s="9">
        <f t="shared" si="165"/>
        <v>0</v>
      </c>
      <c r="Q108" s="12">
        <f t="shared" si="166"/>
        <v>0</v>
      </c>
      <c r="R108" s="12">
        <f t="shared" si="167"/>
        <v>0</v>
      </c>
      <c r="S108" s="9">
        <f t="shared" si="168"/>
        <v>0</v>
      </c>
    </row>
    <row r="109" spans="1:19" ht="25.5" hidden="1" thickBot="1">
      <c r="A109" s="122"/>
      <c r="B109" s="149"/>
      <c r="C109" s="13">
        <v>6000</v>
      </c>
      <c r="D109" s="14" t="s">
        <v>8</v>
      </c>
      <c r="E109" s="12">
        <v>0</v>
      </c>
      <c r="F109" s="12">
        <v>0</v>
      </c>
      <c r="G109" s="15">
        <f t="shared" si="169"/>
        <v>0</v>
      </c>
      <c r="H109" s="16">
        <v>0</v>
      </c>
      <c r="I109" s="16">
        <v>0</v>
      </c>
      <c r="J109" s="15">
        <f t="shared" si="163"/>
        <v>0</v>
      </c>
      <c r="K109" s="16">
        <v>0</v>
      </c>
      <c r="L109" s="16">
        <v>0</v>
      </c>
      <c r="M109" s="15">
        <f t="shared" si="164"/>
        <v>0</v>
      </c>
      <c r="N109" s="16">
        <v>0</v>
      </c>
      <c r="O109" s="16">
        <v>0</v>
      </c>
      <c r="P109" s="15">
        <f t="shared" si="165"/>
        <v>0</v>
      </c>
      <c r="Q109" s="16">
        <f t="shared" si="166"/>
        <v>0</v>
      </c>
      <c r="R109" s="16">
        <f t="shared" si="167"/>
        <v>0</v>
      </c>
      <c r="S109" s="15">
        <f t="shared" si="168"/>
        <v>0</v>
      </c>
    </row>
    <row r="110" spans="1:19" ht="48.65" hidden="1" customHeight="1">
      <c r="A110" s="122"/>
      <c r="B110" s="151">
        <v>25</v>
      </c>
      <c r="C110" s="167" t="s">
        <v>56</v>
      </c>
      <c r="D110" s="168"/>
      <c r="E110" s="8">
        <f>SUM(E111:E116)</f>
        <v>0</v>
      </c>
      <c r="F110" s="8">
        <f t="shared" ref="F110:I110" si="170">SUM(F111:F116)</f>
        <v>0</v>
      </c>
      <c r="G110" s="8">
        <f t="shared" si="170"/>
        <v>0</v>
      </c>
      <c r="H110" s="8">
        <f t="shared" si="170"/>
        <v>0</v>
      </c>
      <c r="I110" s="8">
        <f t="shared" si="170"/>
        <v>0</v>
      </c>
      <c r="J110" s="8">
        <f t="shared" si="163"/>
        <v>0</v>
      </c>
      <c r="K110" s="8">
        <f>SUM(K111:K116)</f>
        <v>0</v>
      </c>
      <c r="L110" s="8">
        <f>SUM(L111:L116)</f>
        <v>0</v>
      </c>
      <c r="M110" s="8">
        <f>SUM(M111:M116)</f>
        <v>0</v>
      </c>
      <c r="N110" s="8">
        <f>SUM(N111:N116)</f>
        <v>0</v>
      </c>
      <c r="O110" s="8">
        <f>SUM(O111:O116)</f>
        <v>0</v>
      </c>
      <c r="P110" s="8">
        <f t="shared" si="165"/>
        <v>0</v>
      </c>
      <c r="Q110" s="8">
        <f t="shared" ref="Q110" si="171">+E110-H110-K110-N110</f>
        <v>0</v>
      </c>
      <c r="R110" s="8">
        <f t="shared" ref="R110" si="172">+F110-I110-L110-O110</f>
        <v>0</v>
      </c>
      <c r="S110" s="8">
        <f t="shared" si="168"/>
        <v>0</v>
      </c>
    </row>
    <row r="111" spans="1:19" ht="25.5" hidden="1" thickBot="1">
      <c r="A111" s="122"/>
      <c r="B111" s="125"/>
      <c r="C111" s="10">
        <v>1000</v>
      </c>
      <c r="D111" s="11" t="s">
        <v>9</v>
      </c>
      <c r="E111" s="12">
        <v>0</v>
      </c>
      <c r="F111" s="12">
        <v>0</v>
      </c>
      <c r="G111" s="9">
        <f>E111+F111</f>
        <v>0</v>
      </c>
      <c r="H111" s="12">
        <v>0</v>
      </c>
      <c r="I111" s="12">
        <v>0</v>
      </c>
      <c r="J111" s="9">
        <f t="shared" ref="J111:J116" si="173">+H111+I111</f>
        <v>0</v>
      </c>
      <c r="K111" s="12">
        <v>0</v>
      </c>
      <c r="L111" s="12">
        <v>0</v>
      </c>
      <c r="M111" s="9">
        <f t="shared" ref="M111:M116" si="174">K111+L111</f>
        <v>0</v>
      </c>
      <c r="N111" s="12">
        <v>0</v>
      </c>
      <c r="O111" s="12">
        <v>0</v>
      </c>
      <c r="P111" s="9">
        <f t="shared" ref="P111:P116" si="175">N111+O111</f>
        <v>0</v>
      </c>
      <c r="Q111" s="12">
        <f t="shared" ref="Q111:Q116" si="176">E111-N111-H111-K111</f>
        <v>0</v>
      </c>
      <c r="R111" s="12">
        <f t="shared" ref="R111:R116" si="177">F111-O111-I111-L111</f>
        <v>0</v>
      </c>
      <c r="S111" s="9">
        <f t="shared" ref="S111:S117" si="178">+Q111+R111</f>
        <v>0</v>
      </c>
    </row>
    <row r="112" spans="1:19" ht="25.5" hidden="1" thickBot="1">
      <c r="A112" s="122"/>
      <c r="B112" s="125"/>
      <c r="C112" s="10">
        <v>2000</v>
      </c>
      <c r="D112" s="11" t="s">
        <v>5</v>
      </c>
      <c r="E112" s="12">
        <v>0</v>
      </c>
      <c r="F112" s="12">
        <v>0</v>
      </c>
      <c r="G112" s="9">
        <f t="shared" ref="G112:G116" si="179">E112+F112</f>
        <v>0</v>
      </c>
      <c r="H112" s="12">
        <v>0</v>
      </c>
      <c r="I112" s="12">
        <v>0</v>
      </c>
      <c r="J112" s="9">
        <f t="shared" si="173"/>
        <v>0</v>
      </c>
      <c r="K112" s="12">
        <v>0</v>
      </c>
      <c r="L112" s="12">
        <v>0</v>
      </c>
      <c r="M112" s="9">
        <f t="shared" si="174"/>
        <v>0</v>
      </c>
      <c r="N112" s="12">
        <v>0</v>
      </c>
      <c r="O112" s="12">
        <v>0</v>
      </c>
      <c r="P112" s="9">
        <f t="shared" si="175"/>
        <v>0</v>
      </c>
      <c r="Q112" s="12">
        <f t="shared" si="176"/>
        <v>0</v>
      </c>
      <c r="R112" s="12">
        <f t="shared" si="177"/>
        <v>0</v>
      </c>
      <c r="S112" s="9">
        <f t="shared" si="178"/>
        <v>0</v>
      </c>
    </row>
    <row r="113" spans="1:19" ht="25.5" hidden="1" thickBot="1">
      <c r="A113" s="122"/>
      <c r="B113" s="125"/>
      <c r="C113" s="10">
        <v>3000</v>
      </c>
      <c r="D113" s="11" t="s">
        <v>6</v>
      </c>
      <c r="E113" s="12">
        <v>0</v>
      </c>
      <c r="F113" s="12">
        <v>0</v>
      </c>
      <c r="G113" s="9">
        <f t="shared" si="179"/>
        <v>0</v>
      </c>
      <c r="H113" s="12">
        <v>0</v>
      </c>
      <c r="I113" s="12">
        <v>0</v>
      </c>
      <c r="J113" s="9">
        <f t="shared" si="173"/>
        <v>0</v>
      </c>
      <c r="K113" s="12">
        <v>0</v>
      </c>
      <c r="L113" s="12">
        <v>0</v>
      </c>
      <c r="M113" s="9">
        <f t="shared" si="174"/>
        <v>0</v>
      </c>
      <c r="N113" s="12">
        <v>0</v>
      </c>
      <c r="O113" s="12">
        <v>0</v>
      </c>
      <c r="P113" s="9">
        <f t="shared" si="175"/>
        <v>0</v>
      </c>
      <c r="Q113" s="12">
        <f t="shared" si="176"/>
        <v>0</v>
      </c>
      <c r="R113" s="12">
        <f t="shared" si="177"/>
        <v>0</v>
      </c>
      <c r="S113" s="9">
        <f t="shared" si="178"/>
        <v>0</v>
      </c>
    </row>
    <row r="114" spans="1:19" ht="25.5" hidden="1" thickBot="1">
      <c r="A114" s="122"/>
      <c r="B114" s="125"/>
      <c r="C114" s="10">
        <v>4000</v>
      </c>
      <c r="D114" s="11" t="s">
        <v>7</v>
      </c>
      <c r="E114" s="12">
        <v>0</v>
      </c>
      <c r="F114" s="12">
        <v>0</v>
      </c>
      <c r="G114" s="9">
        <f t="shared" si="179"/>
        <v>0</v>
      </c>
      <c r="H114" s="12">
        <v>0</v>
      </c>
      <c r="I114" s="12">
        <v>0</v>
      </c>
      <c r="J114" s="9">
        <f t="shared" si="173"/>
        <v>0</v>
      </c>
      <c r="K114" s="12">
        <v>0</v>
      </c>
      <c r="L114" s="12">
        <v>0</v>
      </c>
      <c r="M114" s="9">
        <f t="shared" si="174"/>
        <v>0</v>
      </c>
      <c r="N114" s="12">
        <v>0</v>
      </c>
      <c r="O114" s="12">
        <v>0</v>
      </c>
      <c r="P114" s="9">
        <f t="shared" si="175"/>
        <v>0</v>
      </c>
      <c r="Q114" s="12">
        <f t="shared" si="176"/>
        <v>0</v>
      </c>
      <c r="R114" s="12">
        <f t="shared" si="177"/>
        <v>0</v>
      </c>
      <c r="S114" s="9">
        <f t="shared" si="178"/>
        <v>0</v>
      </c>
    </row>
    <row r="115" spans="1:19" ht="25.5" hidden="1" thickBot="1">
      <c r="A115" s="122"/>
      <c r="B115" s="125"/>
      <c r="C115" s="10">
        <v>5000</v>
      </c>
      <c r="D115" s="11" t="s">
        <v>4</v>
      </c>
      <c r="E115" s="12">
        <v>0</v>
      </c>
      <c r="F115" s="12">
        <v>0</v>
      </c>
      <c r="G115" s="9">
        <f t="shared" si="179"/>
        <v>0</v>
      </c>
      <c r="H115" s="12">
        <v>0</v>
      </c>
      <c r="I115" s="12">
        <v>0</v>
      </c>
      <c r="J115" s="9">
        <f t="shared" si="173"/>
        <v>0</v>
      </c>
      <c r="K115" s="12">
        <v>0</v>
      </c>
      <c r="L115" s="12">
        <v>0</v>
      </c>
      <c r="M115" s="9">
        <f t="shared" si="174"/>
        <v>0</v>
      </c>
      <c r="N115" s="12">
        <v>0</v>
      </c>
      <c r="O115" s="12">
        <v>0</v>
      </c>
      <c r="P115" s="9">
        <f t="shared" si="175"/>
        <v>0</v>
      </c>
      <c r="Q115" s="12">
        <f t="shared" si="176"/>
        <v>0</v>
      </c>
      <c r="R115" s="12">
        <f t="shared" si="177"/>
        <v>0</v>
      </c>
      <c r="S115" s="9">
        <f t="shared" si="178"/>
        <v>0</v>
      </c>
    </row>
    <row r="116" spans="1:19" ht="25.5" hidden="1" thickBot="1">
      <c r="A116" s="122"/>
      <c r="B116" s="125"/>
      <c r="C116" s="29">
        <v>6000</v>
      </c>
      <c r="D116" s="30" t="s">
        <v>8</v>
      </c>
      <c r="E116" s="31">
        <v>0</v>
      </c>
      <c r="F116" s="31">
        <v>0</v>
      </c>
      <c r="G116" s="32">
        <f t="shared" si="179"/>
        <v>0</v>
      </c>
      <c r="H116" s="31">
        <v>0</v>
      </c>
      <c r="I116" s="31">
        <v>0</v>
      </c>
      <c r="J116" s="32">
        <f t="shared" si="173"/>
        <v>0</v>
      </c>
      <c r="K116" s="31">
        <v>0</v>
      </c>
      <c r="L116" s="31">
        <v>0</v>
      </c>
      <c r="M116" s="32">
        <f t="shared" si="174"/>
        <v>0</v>
      </c>
      <c r="N116" s="31">
        <v>0</v>
      </c>
      <c r="O116" s="31">
        <v>0</v>
      </c>
      <c r="P116" s="32">
        <f t="shared" si="175"/>
        <v>0</v>
      </c>
      <c r="Q116" s="31">
        <f t="shared" si="176"/>
        <v>0</v>
      </c>
      <c r="R116" s="31">
        <f t="shared" si="177"/>
        <v>0</v>
      </c>
      <c r="S116" s="32">
        <f t="shared" si="178"/>
        <v>0</v>
      </c>
    </row>
    <row r="117" spans="1:19" ht="45.65" customHeight="1">
      <c r="A117" s="121">
        <v>10</v>
      </c>
      <c r="B117" s="126" t="s">
        <v>57</v>
      </c>
      <c r="C117" s="127"/>
      <c r="D117" s="128"/>
      <c r="E117" s="8">
        <f>E118</f>
        <v>0</v>
      </c>
      <c r="F117" s="8">
        <f t="shared" ref="F117:P117" si="180">F118</f>
        <v>4430000</v>
      </c>
      <c r="G117" s="8">
        <f t="shared" si="180"/>
        <v>4430000</v>
      </c>
      <c r="H117" s="8">
        <f t="shared" si="180"/>
        <v>0</v>
      </c>
      <c r="I117" s="8">
        <f t="shared" si="180"/>
        <v>0</v>
      </c>
      <c r="J117" s="8">
        <f t="shared" si="180"/>
        <v>0</v>
      </c>
      <c r="K117" s="8">
        <f t="shared" si="180"/>
        <v>0</v>
      </c>
      <c r="L117" s="8">
        <f t="shared" si="180"/>
        <v>0</v>
      </c>
      <c r="M117" s="8">
        <f t="shared" si="180"/>
        <v>0</v>
      </c>
      <c r="N117" s="8">
        <f t="shared" si="180"/>
        <v>0</v>
      </c>
      <c r="O117" s="8">
        <f t="shared" si="180"/>
        <v>0</v>
      </c>
      <c r="P117" s="8">
        <f t="shared" si="180"/>
        <v>0</v>
      </c>
      <c r="Q117" s="8">
        <f t="shared" ref="Q117" si="181">+E117-H117-K117-N117</f>
        <v>0</v>
      </c>
      <c r="R117" s="8">
        <f t="shared" ref="R117" si="182">+F117-I117-L117-O117</f>
        <v>4430000</v>
      </c>
      <c r="S117" s="8">
        <f t="shared" si="178"/>
        <v>4430000</v>
      </c>
    </row>
    <row r="118" spans="1:19" ht="71.400000000000006" customHeight="1">
      <c r="A118" s="122"/>
      <c r="B118" s="125">
        <v>26</v>
      </c>
      <c r="C118" s="132" t="s">
        <v>58</v>
      </c>
      <c r="D118" s="133"/>
      <c r="E118" s="21">
        <f>SUM(E119:E123)</f>
        <v>0</v>
      </c>
      <c r="F118" s="21">
        <f>SUM(F119:F123)</f>
        <v>4430000</v>
      </c>
      <c r="G118" s="21">
        <f>SUM(G119:G123)</f>
        <v>4430000</v>
      </c>
      <c r="H118" s="21">
        <f>SUM(H119:H123)</f>
        <v>0</v>
      </c>
      <c r="I118" s="21">
        <f>SUM(I119:I123)</f>
        <v>0</v>
      </c>
      <c r="J118" s="21">
        <f t="shared" ref="J118" si="183">+H118+I118</f>
        <v>0</v>
      </c>
      <c r="K118" s="21">
        <f>SUM(K119:K123)</f>
        <v>0</v>
      </c>
      <c r="L118" s="21">
        <f>SUM(L119:L123)</f>
        <v>0</v>
      </c>
      <c r="M118" s="21">
        <f>SUM(M119:M123)</f>
        <v>0</v>
      </c>
      <c r="N118" s="21">
        <f>SUM(N119:N123)</f>
        <v>0</v>
      </c>
      <c r="O118" s="21">
        <f>SUM(O119:O123)</f>
        <v>0</v>
      </c>
      <c r="P118" s="21">
        <f t="shared" ref="P118" si="184">N118+O118</f>
        <v>0</v>
      </c>
      <c r="Q118" s="21">
        <f t="shared" ref="Q118" si="185">+E118-H118-K118-N118</f>
        <v>0</v>
      </c>
      <c r="R118" s="21">
        <f t="shared" ref="R118" si="186">+F118-I118-L118-O118</f>
        <v>4430000</v>
      </c>
      <c r="S118" s="21">
        <f t="shared" ref="S118" si="187">+Q118+R118</f>
        <v>4430000</v>
      </c>
    </row>
    <row r="119" spans="1:19" ht="25">
      <c r="A119" s="122"/>
      <c r="B119" s="125"/>
      <c r="C119" s="10">
        <v>1000</v>
      </c>
      <c r="D119" s="11" t="s">
        <v>9</v>
      </c>
      <c r="E119" s="12">
        <v>0</v>
      </c>
      <c r="F119" s="12">
        <v>2867000</v>
      </c>
      <c r="G119" s="9">
        <f>E119+F119</f>
        <v>2867000</v>
      </c>
      <c r="H119" s="12">
        <v>0</v>
      </c>
      <c r="I119" s="12">
        <v>0</v>
      </c>
      <c r="J119" s="9">
        <f t="shared" si="133"/>
        <v>0</v>
      </c>
      <c r="K119" s="12">
        <v>0</v>
      </c>
      <c r="L119" s="12">
        <v>0</v>
      </c>
      <c r="M119" s="9">
        <f t="shared" ref="M119:M123" si="188">K119+L119</f>
        <v>0</v>
      </c>
      <c r="N119" s="12">
        <v>0</v>
      </c>
      <c r="O119" s="12">
        <v>0</v>
      </c>
      <c r="P119" s="9">
        <f t="shared" si="134"/>
        <v>0</v>
      </c>
      <c r="Q119" s="12">
        <f t="shared" ref="Q119:Q123" si="189">E119-N119-H119-K119</f>
        <v>0</v>
      </c>
      <c r="R119" s="12">
        <f t="shared" ref="R119:R123" si="190">F119-O119-I119-L119</f>
        <v>2867000</v>
      </c>
      <c r="S119" s="9">
        <f t="shared" si="137"/>
        <v>2867000</v>
      </c>
    </row>
    <row r="120" spans="1:19" ht="25">
      <c r="A120" s="122"/>
      <c r="B120" s="125"/>
      <c r="C120" s="10">
        <v>2000</v>
      </c>
      <c r="D120" s="11" t="s">
        <v>5</v>
      </c>
      <c r="E120" s="12">
        <v>0</v>
      </c>
      <c r="F120" s="12">
        <v>657317</v>
      </c>
      <c r="G120" s="9">
        <f t="shared" ref="G120:G123" si="191">E120+F120</f>
        <v>657317</v>
      </c>
      <c r="H120" s="12">
        <v>0</v>
      </c>
      <c r="I120" s="12">
        <v>0</v>
      </c>
      <c r="J120" s="9">
        <f t="shared" si="133"/>
        <v>0</v>
      </c>
      <c r="K120" s="12">
        <v>0</v>
      </c>
      <c r="L120" s="12">
        <v>0</v>
      </c>
      <c r="M120" s="9">
        <f t="shared" si="188"/>
        <v>0</v>
      </c>
      <c r="N120" s="12">
        <v>0</v>
      </c>
      <c r="O120" s="12">
        <v>0</v>
      </c>
      <c r="P120" s="9">
        <f t="shared" si="134"/>
        <v>0</v>
      </c>
      <c r="Q120" s="12">
        <f t="shared" si="189"/>
        <v>0</v>
      </c>
      <c r="R120" s="12">
        <f t="shared" si="190"/>
        <v>657317</v>
      </c>
      <c r="S120" s="9">
        <f t="shared" si="137"/>
        <v>657317</v>
      </c>
    </row>
    <row r="121" spans="1:19" ht="25">
      <c r="A121" s="122"/>
      <c r="B121" s="125"/>
      <c r="C121" s="10">
        <v>3000</v>
      </c>
      <c r="D121" s="11" t="s">
        <v>6</v>
      </c>
      <c r="E121" s="12">
        <v>0</v>
      </c>
      <c r="F121" s="12">
        <v>885683</v>
      </c>
      <c r="G121" s="9">
        <f t="shared" si="191"/>
        <v>885683</v>
      </c>
      <c r="H121" s="12">
        <v>0</v>
      </c>
      <c r="I121" s="12">
        <v>0</v>
      </c>
      <c r="J121" s="9">
        <f t="shared" si="133"/>
        <v>0</v>
      </c>
      <c r="K121" s="12">
        <v>0</v>
      </c>
      <c r="L121" s="12">
        <v>0</v>
      </c>
      <c r="M121" s="9">
        <f t="shared" si="188"/>
        <v>0</v>
      </c>
      <c r="N121" s="12">
        <v>0</v>
      </c>
      <c r="O121" s="12">
        <v>0</v>
      </c>
      <c r="P121" s="9">
        <f t="shared" si="134"/>
        <v>0</v>
      </c>
      <c r="Q121" s="12">
        <f t="shared" si="189"/>
        <v>0</v>
      </c>
      <c r="R121" s="12">
        <f t="shared" si="190"/>
        <v>885683</v>
      </c>
      <c r="S121" s="9">
        <f t="shared" si="137"/>
        <v>885683</v>
      </c>
    </row>
    <row r="122" spans="1:19" ht="25.5" thickBot="1">
      <c r="A122" s="143"/>
      <c r="B122" s="149"/>
      <c r="C122" s="13">
        <v>5000</v>
      </c>
      <c r="D122" s="14" t="s">
        <v>4</v>
      </c>
      <c r="E122" s="16">
        <v>0</v>
      </c>
      <c r="F122" s="16">
        <v>20000</v>
      </c>
      <c r="G122" s="15">
        <f t="shared" si="191"/>
        <v>20000</v>
      </c>
      <c r="H122" s="16">
        <v>0</v>
      </c>
      <c r="I122" s="16">
        <v>0</v>
      </c>
      <c r="J122" s="15">
        <f t="shared" si="133"/>
        <v>0</v>
      </c>
      <c r="K122" s="16">
        <v>0</v>
      </c>
      <c r="L122" s="16">
        <v>0</v>
      </c>
      <c r="M122" s="15">
        <f t="shared" si="188"/>
        <v>0</v>
      </c>
      <c r="N122" s="16">
        <v>0</v>
      </c>
      <c r="O122" s="16">
        <v>0</v>
      </c>
      <c r="P122" s="15">
        <f t="shared" si="134"/>
        <v>0</v>
      </c>
      <c r="Q122" s="16">
        <f t="shared" si="189"/>
        <v>0</v>
      </c>
      <c r="R122" s="16">
        <f t="shared" si="190"/>
        <v>20000</v>
      </c>
      <c r="S122" s="15">
        <f t="shared" si="137"/>
        <v>20000</v>
      </c>
    </row>
    <row r="123" spans="1:19" ht="25.5" hidden="1" thickBot="1">
      <c r="A123" s="143"/>
      <c r="B123" s="149"/>
      <c r="C123" s="44">
        <v>6000</v>
      </c>
      <c r="D123" s="45" t="s">
        <v>8</v>
      </c>
      <c r="E123" s="43">
        <v>0</v>
      </c>
      <c r="F123" s="43">
        <v>0</v>
      </c>
      <c r="G123" s="46">
        <f t="shared" si="191"/>
        <v>0</v>
      </c>
      <c r="H123" s="47">
        <v>0</v>
      </c>
      <c r="I123" s="47">
        <v>0</v>
      </c>
      <c r="J123" s="46">
        <f t="shared" si="133"/>
        <v>0</v>
      </c>
      <c r="K123" s="47">
        <v>0</v>
      </c>
      <c r="L123" s="47">
        <v>0</v>
      </c>
      <c r="M123" s="46">
        <f t="shared" si="188"/>
        <v>0</v>
      </c>
      <c r="N123" s="47">
        <v>0</v>
      </c>
      <c r="O123" s="47">
        <v>0</v>
      </c>
      <c r="P123" s="46">
        <f t="shared" si="134"/>
        <v>0</v>
      </c>
      <c r="Q123" s="47">
        <f t="shared" si="189"/>
        <v>0</v>
      </c>
      <c r="R123" s="47">
        <f t="shared" si="190"/>
        <v>0</v>
      </c>
      <c r="S123" s="46">
        <f t="shared" si="137"/>
        <v>0</v>
      </c>
    </row>
    <row r="124" spans="1:19" ht="59.4" hidden="1" customHeight="1">
      <c r="A124" s="121">
        <v>11</v>
      </c>
      <c r="B124" s="142" t="s">
        <v>59</v>
      </c>
      <c r="C124" s="142"/>
      <c r="D124" s="142"/>
      <c r="E124" s="8">
        <f t="shared" ref="E124:P124" si="192">E125+E130</f>
        <v>0</v>
      </c>
      <c r="F124" s="8">
        <f t="shared" si="192"/>
        <v>0</v>
      </c>
      <c r="G124" s="8">
        <f t="shared" si="192"/>
        <v>0</v>
      </c>
      <c r="H124" s="8">
        <f t="shared" si="192"/>
        <v>0</v>
      </c>
      <c r="I124" s="8">
        <f t="shared" si="192"/>
        <v>0</v>
      </c>
      <c r="J124" s="8">
        <f t="shared" si="192"/>
        <v>0</v>
      </c>
      <c r="K124" s="8">
        <f t="shared" si="192"/>
        <v>0</v>
      </c>
      <c r="L124" s="8">
        <f t="shared" si="192"/>
        <v>0</v>
      </c>
      <c r="M124" s="8">
        <f t="shared" si="192"/>
        <v>0</v>
      </c>
      <c r="N124" s="8">
        <f t="shared" si="192"/>
        <v>0</v>
      </c>
      <c r="O124" s="8">
        <f t="shared" si="192"/>
        <v>0</v>
      </c>
      <c r="P124" s="8">
        <f t="shared" si="192"/>
        <v>0</v>
      </c>
      <c r="Q124" s="8">
        <f t="shared" ref="Q124" si="193">+E124-H124-K124-N124</f>
        <v>0</v>
      </c>
      <c r="R124" s="8">
        <f t="shared" ref="R124" si="194">+F124-I124-L124-O124</f>
        <v>0</v>
      </c>
      <c r="S124" s="8">
        <f t="shared" si="137"/>
        <v>0</v>
      </c>
    </row>
    <row r="125" spans="1:19" ht="68.400000000000006" hidden="1" customHeight="1">
      <c r="A125" s="122"/>
      <c r="B125" s="154">
        <v>27</v>
      </c>
      <c r="C125" s="167" t="s">
        <v>60</v>
      </c>
      <c r="D125" s="168"/>
      <c r="E125" s="9">
        <f>SUM(E126:E129)</f>
        <v>0</v>
      </c>
      <c r="F125" s="9">
        <f>SUM(F126:F129)</f>
        <v>0</v>
      </c>
      <c r="G125" s="9">
        <f>SUM(G126:G129)</f>
        <v>0</v>
      </c>
      <c r="H125" s="9">
        <f>SUM(H126:H129)</f>
        <v>0</v>
      </c>
      <c r="I125" s="9">
        <f>SUM(I126:I129)</f>
        <v>0</v>
      </c>
      <c r="J125" s="9">
        <f t="shared" si="133"/>
        <v>0</v>
      </c>
      <c r="K125" s="9">
        <f>SUM(K126:K129)</f>
        <v>0</v>
      </c>
      <c r="L125" s="9">
        <f>SUM(L126:L129)</f>
        <v>0</v>
      </c>
      <c r="M125" s="9">
        <f>SUM(M126:M129)</f>
        <v>0</v>
      </c>
      <c r="N125" s="9">
        <f>SUM(N126:N129)</f>
        <v>0</v>
      </c>
      <c r="O125" s="9">
        <f>SUM(O126:O129)</f>
        <v>0</v>
      </c>
      <c r="P125" s="9">
        <f t="shared" si="134"/>
        <v>0</v>
      </c>
      <c r="Q125" s="9">
        <f t="shared" si="135"/>
        <v>0</v>
      </c>
      <c r="R125" s="9">
        <f t="shared" si="136"/>
        <v>0</v>
      </c>
      <c r="S125" s="9">
        <f t="shared" si="137"/>
        <v>0</v>
      </c>
    </row>
    <row r="126" spans="1:19" ht="25.5" hidden="1" thickBot="1">
      <c r="A126" s="122"/>
      <c r="B126" s="154"/>
      <c r="C126" s="10">
        <v>1000</v>
      </c>
      <c r="D126" s="11" t="s">
        <v>9</v>
      </c>
      <c r="E126" s="12">
        <v>0</v>
      </c>
      <c r="F126" s="12">
        <v>0</v>
      </c>
      <c r="G126" s="9">
        <f>+E126+F126</f>
        <v>0</v>
      </c>
      <c r="H126" s="12">
        <v>0</v>
      </c>
      <c r="I126" s="12">
        <v>0</v>
      </c>
      <c r="J126" s="9">
        <f t="shared" si="133"/>
        <v>0</v>
      </c>
      <c r="K126" s="12">
        <v>0</v>
      </c>
      <c r="L126" s="12">
        <v>0</v>
      </c>
      <c r="M126" s="9">
        <f t="shared" ref="M126:M128" si="195">K126+L126</f>
        <v>0</v>
      </c>
      <c r="N126" s="12">
        <v>0</v>
      </c>
      <c r="O126" s="12">
        <v>0</v>
      </c>
      <c r="P126" s="9">
        <f t="shared" si="134"/>
        <v>0</v>
      </c>
      <c r="Q126" s="12">
        <f t="shared" ref="Q126:Q129" si="196">E126-N126-H126-K126</f>
        <v>0</v>
      </c>
      <c r="R126" s="12">
        <f t="shared" ref="R126:R129" si="197">F126-O126-I126-L126</f>
        <v>0</v>
      </c>
      <c r="S126" s="9">
        <f t="shared" si="137"/>
        <v>0</v>
      </c>
    </row>
    <row r="127" spans="1:19" ht="25.5" hidden="1" thickBot="1">
      <c r="A127" s="122"/>
      <c r="B127" s="154"/>
      <c r="C127" s="10">
        <v>2000</v>
      </c>
      <c r="D127" s="11" t="s">
        <v>5</v>
      </c>
      <c r="E127" s="12">
        <v>0</v>
      </c>
      <c r="F127" s="12">
        <v>0</v>
      </c>
      <c r="G127" s="9">
        <f t="shared" ref="G127:G129" si="198">+E127+F127</f>
        <v>0</v>
      </c>
      <c r="H127" s="12">
        <v>0</v>
      </c>
      <c r="I127" s="12">
        <v>0</v>
      </c>
      <c r="J127" s="9">
        <f t="shared" si="133"/>
        <v>0</v>
      </c>
      <c r="K127" s="12">
        <v>0</v>
      </c>
      <c r="L127" s="12">
        <v>0</v>
      </c>
      <c r="M127" s="9">
        <f t="shared" si="195"/>
        <v>0</v>
      </c>
      <c r="N127" s="12">
        <v>0</v>
      </c>
      <c r="O127" s="12">
        <v>0</v>
      </c>
      <c r="P127" s="9">
        <f t="shared" si="134"/>
        <v>0</v>
      </c>
      <c r="Q127" s="12">
        <f t="shared" si="196"/>
        <v>0</v>
      </c>
      <c r="R127" s="12">
        <f t="shared" si="197"/>
        <v>0</v>
      </c>
      <c r="S127" s="9">
        <f t="shared" si="137"/>
        <v>0</v>
      </c>
    </row>
    <row r="128" spans="1:19" ht="25.5" hidden="1" thickBot="1">
      <c r="A128" s="122"/>
      <c r="B128" s="154"/>
      <c r="C128" s="10">
        <v>3000</v>
      </c>
      <c r="D128" s="11" t="s">
        <v>6</v>
      </c>
      <c r="E128" s="12"/>
      <c r="F128" s="12">
        <v>0</v>
      </c>
      <c r="G128" s="9">
        <f t="shared" si="198"/>
        <v>0</v>
      </c>
      <c r="H128" s="12">
        <v>0</v>
      </c>
      <c r="I128" s="12">
        <v>0</v>
      </c>
      <c r="J128" s="9">
        <f t="shared" si="133"/>
        <v>0</v>
      </c>
      <c r="K128" s="12">
        <v>0</v>
      </c>
      <c r="L128" s="12">
        <v>0</v>
      </c>
      <c r="M128" s="9">
        <f t="shared" si="195"/>
        <v>0</v>
      </c>
      <c r="N128" s="12">
        <v>0</v>
      </c>
      <c r="O128" s="12">
        <v>0</v>
      </c>
      <c r="P128" s="9">
        <f t="shared" si="134"/>
        <v>0</v>
      </c>
      <c r="Q128" s="12">
        <f t="shared" si="196"/>
        <v>0</v>
      </c>
      <c r="R128" s="12">
        <f t="shared" si="197"/>
        <v>0</v>
      </c>
      <c r="S128" s="9">
        <f t="shared" si="137"/>
        <v>0</v>
      </c>
    </row>
    <row r="129" spans="1:19" ht="25.5" hidden="1" thickBot="1">
      <c r="A129" s="122"/>
      <c r="B129" s="154"/>
      <c r="C129" s="10">
        <v>5000</v>
      </c>
      <c r="D129" s="11" t="s">
        <v>4</v>
      </c>
      <c r="E129" s="12">
        <v>0</v>
      </c>
      <c r="F129" s="12">
        <v>0</v>
      </c>
      <c r="G129" s="9">
        <f t="shared" si="198"/>
        <v>0</v>
      </c>
      <c r="H129" s="12">
        <v>0</v>
      </c>
      <c r="I129" s="12">
        <v>0</v>
      </c>
      <c r="J129" s="9">
        <f t="shared" si="133"/>
        <v>0</v>
      </c>
      <c r="K129" s="12">
        <v>0</v>
      </c>
      <c r="L129" s="12">
        <v>0</v>
      </c>
      <c r="M129" s="9">
        <f t="shared" ref="M129" si="199">K129+L129</f>
        <v>0</v>
      </c>
      <c r="N129" s="12">
        <v>0</v>
      </c>
      <c r="O129" s="12">
        <v>0</v>
      </c>
      <c r="P129" s="9">
        <f t="shared" si="134"/>
        <v>0</v>
      </c>
      <c r="Q129" s="12">
        <f t="shared" si="196"/>
        <v>0</v>
      </c>
      <c r="R129" s="12">
        <f t="shared" si="197"/>
        <v>0</v>
      </c>
      <c r="S129" s="9">
        <f t="shared" si="137"/>
        <v>0</v>
      </c>
    </row>
    <row r="130" spans="1:19" ht="46.25" hidden="1" customHeight="1">
      <c r="A130" s="122"/>
      <c r="B130" s="154">
        <v>28</v>
      </c>
      <c r="C130" s="167" t="s">
        <v>61</v>
      </c>
      <c r="D130" s="168"/>
      <c r="E130" s="9">
        <f>SUM(E131:E133)</f>
        <v>0</v>
      </c>
      <c r="F130" s="9">
        <f>SUM(F131:F133)</f>
        <v>0</v>
      </c>
      <c r="G130" s="9">
        <f>SUM(G131:G133)</f>
        <v>0</v>
      </c>
      <c r="H130" s="9">
        <f>SUM(H131:H133)</f>
        <v>0</v>
      </c>
      <c r="I130" s="9">
        <f>SUM(I131:I133)</f>
        <v>0</v>
      </c>
      <c r="J130" s="9">
        <f t="shared" ref="J130:J133" si="200">+H130+I130</f>
        <v>0</v>
      </c>
      <c r="K130" s="9">
        <f>SUM(K131:K133)</f>
        <v>0</v>
      </c>
      <c r="L130" s="9">
        <f>SUM(L131:L133)</f>
        <v>0</v>
      </c>
      <c r="M130" s="9">
        <f>SUM(M131:M133)</f>
        <v>0</v>
      </c>
      <c r="N130" s="9">
        <f>SUM(N131:N133)</f>
        <v>0</v>
      </c>
      <c r="O130" s="9">
        <f>SUM(O131:O133)</f>
        <v>0</v>
      </c>
      <c r="P130" s="9">
        <f t="shared" ref="P130:P133" si="201">N130+O130</f>
        <v>0</v>
      </c>
      <c r="Q130" s="9">
        <f t="shared" ref="Q130" si="202">+E130-H130-K130-N130</f>
        <v>0</v>
      </c>
      <c r="R130" s="9">
        <f t="shared" ref="R130" si="203">+F130-I130-L130-O130</f>
        <v>0</v>
      </c>
      <c r="S130" s="9">
        <f t="shared" ref="S130:S134" si="204">+Q130+R130</f>
        <v>0</v>
      </c>
    </row>
    <row r="131" spans="1:19" ht="25.5" hidden="1" thickBot="1">
      <c r="A131" s="122"/>
      <c r="B131" s="154"/>
      <c r="C131" s="10">
        <v>2000</v>
      </c>
      <c r="D131" s="11" t="s">
        <v>5</v>
      </c>
      <c r="E131" s="12">
        <v>0</v>
      </c>
      <c r="F131" s="12">
        <v>0</v>
      </c>
      <c r="G131" s="9">
        <f t="shared" ref="G131:G133" si="205">+E131+F131</f>
        <v>0</v>
      </c>
      <c r="H131" s="12">
        <v>0</v>
      </c>
      <c r="I131" s="12">
        <v>0</v>
      </c>
      <c r="J131" s="9">
        <f t="shared" si="200"/>
        <v>0</v>
      </c>
      <c r="K131" s="12">
        <v>0</v>
      </c>
      <c r="L131" s="12">
        <v>0</v>
      </c>
      <c r="M131" s="9">
        <f t="shared" ref="M131:M132" si="206">K131+L131</f>
        <v>0</v>
      </c>
      <c r="N131" s="12">
        <v>0</v>
      </c>
      <c r="O131" s="12">
        <v>0</v>
      </c>
      <c r="P131" s="9">
        <f t="shared" si="201"/>
        <v>0</v>
      </c>
      <c r="Q131" s="12">
        <f t="shared" ref="Q131:Q133" si="207">E131-N131-H131-K131</f>
        <v>0</v>
      </c>
      <c r="R131" s="12">
        <f t="shared" ref="R131:R133" si="208">F131-O131-I131-L131</f>
        <v>0</v>
      </c>
      <c r="S131" s="9">
        <f t="shared" si="204"/>
        <v>0</v>
      </c>
    </row>
    <row r="132" spans="1:19" ht="25.5" hidden="1" thickBot="1">
      <c r="A132" s="122"/>
      <c r="B132" s="154"/>
      <c r="C132" s="10">
        <v>3000</v>
      </c>
      <c r="D132" s="11" t="s">
        <v>6</v>
      </c>
      <c r="E132" s="12">
        <v>0</v>
      </c>
      <c r="F132" s="12">
        <v>0</v>
      </c>
      <c r="G132" s="9">
        <f t="shared" si="205"/>
        <v>0</v>
      </c>
      <c r="H132" s="12">
        <v>0</v>
      </c>
      <c r="I132" s="12">
        <v>0</v>
      </c>
      <c r="J132" s="9">
        <f t="shared" si="200"/>
        <v>0</v>
      </c>
      <c r="K132" s="12">
        <v>0</v>
      </c>
      <c r="L132" s="12">
        <v>0</v>
      </c>
      <c r="M132" s="9">
        <f t="shared" si="206"/>
        <v>0</v>
      </c>
      <c r="N132" s="12">
        <v>0</v>
      </c>
      <c r="O132" s="12">
        <v>0</v>
      </c>
      <c r="P132" s="9">
        <f t="shared" si="201"/>
        <v>0</v>
      </c>
      <c r="Q132" s="12">
        <f t="shared" si="207"/>
        <v>0</v>
      </c>
      <c r="R132" s="12">
        <f t="shared" si="208"/>
        <v>0</v>
      </c>
      <c r="S132" s="9">
        <f t="shared" si="204"/>
        <v>0</v>
      </c>
    </row>
    <row r="133" spans="1:19" ht="25.5" hidden="1" thickBot="1">
      <c r="A133" s="122"/>
      <c r="B133" s="154"/>
      <c r="C133" s="10">
        <v>5000</v>
      </c>
      <c r="D133" s="11" t="s">
        <v>4</v>
      </c>
      <c r="E133" s="12">
        <v>0</v>
      </c>
      <c r="F133" s="12">
        <v>0</v>
      </c>
      <c r="G133" s="9">
        <f t="shared" si="205"/>
        <v>0</v>
      </c>
      <c r="H133" s="12">
        <v>0</v>
      </c>
      <c r="I133" s="12">
        <v>0</v>
      </c>
      <c r="J133" s="9">
        <f t="shared" si="200"/>
        <v>0</v>
      </c>
      <c r="K133" s="12">
        <v>0</v>
      </c>
      <c r="L133" s="12">
        <v>0</v>
      </c>
      <c r="M133" s="9">
        <f t="shared" ref="M133" si="209">K133+L133</f>
        <v>0</v>
      </c>
      <c r="N133" s="12">
        <v>0</v>
      </c>
      <c r="O133" s="12">
        <v>0</v>
      </c>
      <c r="P133" s="9">
        <f t="shared" si="201"/>
        <v>0</v>
      </c>
      <c r="Q133" s="12">
        <f t="shared" si="207"/>
        <v>0</v>
      </c>
      <c r="R133" s="12">
        <f t="shared" si="208"/>
        <v>0</v>
      </c>
      <c r="S133" s="9">
        <f t="shared" si="204"/>
        <v>0</v>
      </c>
    </row>
    <row r="134" spans="1:19" ht="45.65" hidden="1" customHeight="1">
      <c r="A134" s="121">
        <v>12</v>
      </c>
      <c r="B134" s="129" t="s">
        <v>62</v>
      </c>
      <c r="C134" s="130"/>
      <c r="D134" s="131"/>
      <c r="E134" s="8">
        <f>E135</f>
        <v>0</v>
      </c>
      <c r="F134" s="8">
        <f t="shared" ref="F134:P134" si="210">F135</f>
        <v>0</v>
      </c>
      <c r="G134" s="8">
        <f t="shared" si="210"/>
        <v>0</v>
      </c>
      <c r="H134" s="8">
        <f t="shared" si="210"/>
        <v>0</v>
      </c>
      <c r="I134" s="8">
        <f t="shared" si="210"/>
        <v>0</v>
      </c>
      <c r="J134" s="8">
        <f t="shared" si="210"/>
        <v>0</v>
      </c>
      <c r="K134" s="8">
        <f t="shared" si="210"/>
        <v>0</v>
      </c>
      <c r="L134" s="8">
        <f t="shared" si="210"/>
        <v>0</v>
      </c>
      <c r="M134" s="8">
        <f t="shared" si="210"/>
        <v>0</v>
      </c>
      <c r="N134" s="8">
        <f t="shared" si="210"/>
        <v>0</v>
      </c>
      <c r="O134" s="8">
        <f t="shared" si="210"/>
        <v>0</v>
      </c>
      <c r="P134" s="8">
        <f t="shared" si="210"/>
        <v>0</v>
      </c>
      <c r="Q134" s="8">
        <f t="shared" ref="Q134" si="211">+E134-H134-K134-N134</f>
        <v>0</v>
      </c>
      <c r="R134" s="8">
        <f t="shared" ref="R134" si="212">+F134-I134-L134-O134</f>
        <v>0</v>
      </c>
      <c r="S134" s="8">
        <f t="shared" si="204"/>
        <v>0</v>
      </c>
    </row>
    <row r="135" spans="1:19" ht="71.400000000000006" hidden="1" customHeight="1">
      <c r="A135" s="122"/>
      <c r="B135" s="125">
        <v>29</v>
      </c>
      <c r="C135" s="132" t="s">
        <v>63</v>
      </c>
      <c r="D135" s="133"/>
      <c r="E135" s="21">
        <f>SUM(E136:E140)</f>
        <v>0</v>
      </c>
      <c r="F135" s="21">
        <f>SUM(F136:F140)</f>
        <v>0</v>
      </c>
      <c r="G135" s="21">
        <f>SUM(G136:G140)</f>
        <v>0</v>
      </c>
      <c r="H135" s="21">
        <f>SUM(H136:H140)</f>
        <v>0</v>
      </c>
      <c r="I135" s="21">
        <f>SUM(I136:I140)</f>
        <v>0</v>
      </c>
      <c r="J135" s="21">
        <f t="shared" ref="J135:J140" si="213">+H135+I135</f>
        <v>0</v>
      </c>
      <c r="K135" s="21">
        <f>SUM(K136:K140)</f>
        <v>0</v>
      </c>
      <c r="L135" s="21">
        <f>SUM(L136:L140)</f>
        <v>0</v>
      </c>
      <c r="M135" s="21">
        <f>SUM(M136:M140)</f>
        <v>0</v>
      </c>
      <c r="N135" s="21">
        <f>SUM(N136:N140)</f>
        <v>0</v>
      </c>
      <c r="O135" s="21">
        <f>SUM(O136:O140)</f>
        <v>0</v>
      </c>
      <c r="P135" s="21">
        <f t="shared" ref="P135:P140" si="214">N135+O135</f>
        <v>0</v>
      </c>
      <c r="Q135" s="21">
        <f t="shared" ref="Q135" si="215">+E135-H135-K135-N135</f>
        <v>0</v>
      </c>
      <c r="R135" s="21">
        <f t="shared" ref="R135" si="216">+F135-I135-L135-O135</f>
        <v>0</v>
      </c>
      <c r="S135" s="21">
        <f t="shared" ref="S135:S141" si="217">+Q135+R135</f>
        <v>0</v>
      </c>
    </row>
    <row r="136" spans="1:19" ht="25.5" hidden="1" thickBot="1">
      <c r="A136" s="122"/>
      <c r="B136" s="125"/>
      <c r="C136" s="10">
        <v>1000</v>
      </c>
      <c r="D136" s="11" t="s">
        <v>9</v>
      </c>
      <c r="E136" s="12">
        <v>0</v>
      </c>
      <c r="F136" s="12">
        <v>0</v>
      </c>
      <c r="G136" s="9">
        <f>E136+F136</f>
        <v>0</v>
      </c>
      <c r="H136" s="12">
        <v>0</v>
      </c>
      <c r="I136" s="12">
        <v>0</v>
      </c>
      <c r="J136" s="9">
        <f t="shared" si="213"/>
        <v>0</v>
      </c>
      <c r="K136" s="12">
        <v>0</v>
      </c>
      <c r="L136" s="12">
        <v>0</v>
      </c>
      <c r="M136" s="9">
        <f t="shared" ref="M136:M140" si="218">K136+L136</f>
        <v>0</v>
      </c>
      <c r="N136" s="12">
        <v>0</v>
      </c>
      <c r="O136" s="12">
        <v>0</v>
      </c>
      <c r="P136" s="9">
        <f t="shared" si="214"/>
        <v>0</v>
      </c>
      <c r="Q136" s="12">
        <f t="shared" ref="Q136:Q140" si="219">E136-N136-H136-K136</f>
        <v>0</v>
      </c>
      <c r="R136" s="12">
        <f t="shared" ref="R136:R140" si="220">F136-O136-I136-L136</f>
        <v>0</v>
      </c>
      <c r="S136" s="9">
        <f t="shared" si="217"/>
        <v>0</v>
      </c>
    </row>
    <row r="137" spans="1:19" ht="25.5" hidden="1" thickBot="1">
      <c r="A137" s="122"/>
      <c r="B137" s="125"/>
      <c r="C137" s="10">
        <v>2000</v>
      </c>
      <c r="D137" s="11" t="s">
        <v>5</v>
      </c>
      <c r="E137" s="12">
        <v>0</v>
      </c>
      <c r="F137" s="12">
        <v>0</v>
      </c>
      <c r="G137" s="9">
        <f t="shared" ref="G137:G140" si="221">E137+F137</f>
        <v>0</v>
      </c>
      <c r="H137" s="12">
        <v>0</v>
      </c>
      <c r="I137" s="12">
        <v>0</v>
      </c>
      <c r="J137" s="9">
        <f t="shared" si="213"/>
        <v>0</v>
      </c>
      <c r="K137" s="12">
        <v>0</v>
      </c>
      <c r="L137" s="12">
        <v>0</v>
      </c>
      <c r="M137" s="9">
        <f t="shared" si="218"/>
        <v>0</v>
      </c>
      <c r="N137" s="12">
        <v>0</v>
      </c>
      <c r="O137" s="12">
        <v>0</v>
      </c>
      <c r="P137" s="9">
        <f t="shared" si="214"/>
        <v>0</v>
      </c>
      <c r="Q137" s="12">
        <f t="shared" si="219"/>
        <v>0</v>
      </c>
      <c r="R137" s="12">
        <f t="shared" si="220"/>
        <v>0</v>
      </c>
      <c r="S137" s="9">
        <f t="shared" si="217"/>
        <v>0</v>
      </c>
    </row>
    <row r="138" spans="1:19" ht="25.5" hidden="1" thickBot="1">
      <c r="A138" s="122"/>
      <c r="B138" s="125"/>
      <c r="C138" s="10">
        <v>3000</v>
      </c>
      <c r="D138" s="11" t="s">
        <v>6</v>
      </c>
      <c r="E138" s="12">
        <v>0</v>
      </c>
      <c r="F138" s="12">
        <v>0</v>
      </c>
      <c r="G138" s="9">
        <f t="shared" si="221"/>
        <v>0</v>
      </c>
      <c r="H138" s="12">
        <v>0</v>
      </c>
      <c r="I138" s="12">
        <v>0</v>
      </c>
      <c r="J138" s="9">
        <f t="shared" si="213"/>
        <v>0</v>
      </c>
      <c r="K138" s="12">
        <v>0</v>
      </c>
      <c r="L138" s="12">
        <v>0</v>
      </c>
      <c r="M138" s="9">
        <f t="shared" si="218"/>
        <v>0</v>
      </c>
      <c r="N138" s="12">
        <v>0</v>
      </c>
      <c r="O138" s="12">
        <v>0</v>
      </c>
      <c r="P138" s="9">
        <f t="shared" si="214"/>
        <v>0</v>
      </c>
      <c r="Q138" s="12">
        <f t="shared" si="219"/>
        <v>0</v>
      </c>
      <c r="R138" s="12">
        <f t="shared" si="220"/>
        <v>0</v>
      </c>
      <c r="S138" s="9">
        <f t="shared" si="217"/>
        <v>0</v>
      </c>
    </row>
    <row r="139" spans="1:19" ht="25.5" hidden="1" thickBot="1">
      <c r="A139" s="122"/>
      <c r="B139" s="125"/>
      <c r="C139" s="10">
        <v>5000</v>
      </c>
      <c r="D139" s="11" t="s">
        <v>4</v>
      </c>
      <c r="E139" s="12">
        <v>0</v>
      </c>
      <c r="F139" s="12">
        <v>0</v>
      </c>
      <c r="G139" s="9">
        <f t="shared" si="221"/>
        <v>0</v>
      </c>
      <c r="H139" s="12">
        <v>0</v>
      </c>
      <c r="I139" s="12">
        <v>0</v>
      </c>
      <c r="J139" s="9">
        <f t="shared" si="213"/>
        <v>0</v>
      </c>
      <c r="K139" s="12">
        <v>0</v>
      </c>
      <c r="L139" s="12">
        <v>0</v>
      </c>
      <c r="M139" s="9">
        <f t="shared" si="218"/>
        <v>0</v>
      </c>
      <c r="N139" s="12">
        <v>0</v>
      </c>
      <c r="O139" s="12">
        <v>0</v>
      </c>
      <c r="P139" s="9">
        <f t="shared" si="214"/>
        <v>0</v>
      </c>
      <c r="Q139" s="12">
        <f t="shared" si="219"/>
        <v>0</v>
      </c>
      <c r="R139" s="12">
        <f t="shared" si="220"/>
        <v>0</v>
      </c>
      <c r="S139" s="9">
        <f t="shared" si="217"/>
        <v>0</v>
      </c>
    </row>
    <row r="140" spans="1:19" ht="25.5" hidden="1" thickBot="1">
      <c r="A140" s="122"/>
      <c r="B140" s="125"/>
      <c r="C140" s="29">
        <v>6000</v>
      </c>
      <c r="D140" s="30" t="s">
        <v>8</v>
      </c>
      <c r="E140" s="31">
        <v>0</v>
      </c>
      <c r="F140" s="31">
        <v>0</v>
      </c>
      <c r="G140" s="32">
        <f t="shared" si="221"/>
        <v>0</v>
      </c>
      <c r="H140" s="31">
        <v>0</v>
      </c>
      <c r="I140" s="31">
        <v>0</v>
      </c>
      <c r="J140" s="32">
        <f t="shared" si="213"/>
        <v>0</v>
      </c>
      <c r="K140" s="31">
        <v>0</v>
      </c>
      <c r="L140" s="31">
        <v>0</v>
      </c>
      <c r="M140" s="32">
        <f t="shared" si="218"/>
        <v>0</v>
      </c>
      <c r="N140" s="31">
        <v>0</v>
      </c>
      <c r="O140" s="31">
        <v>0</v>
      </c>
      <c r="P140" s="32">
        <f t="shared" si="214"/>
        <v>0</v>
      </c>
      <c r="Q140" s="31">
        <f t="shared" si="219"/>
        <v>0</v>
      </c>
      <c r="R140" s="31">
        <f t="shared" si="220"/>
        <v>0</v>
      </c>
      <c r="S140" s="32">
        <f t="shared" si="217"/>
        <v>0</v>
      </c>
    </row>
    <row r="141" spans="1:19" ht="36.5" customHeight="1">
      <c r="A141" s="137">
        <v>13</v>
      </c>
      <c r="B141" s="134" t="s">
        <v>64</v>
      </c>
      <c r="C141" s="135"/>
      <c r="D141" s="136"/>
      <c r="E141" s="8">
        <f>E142+E148+E151</f>
        <v>44597952.759999998</v>
      </c>
      <c r="F141" s="8">
        <f t="shared" ref="F141:P141" si="222">F142+F148+F151</f>
        <v>10050000</v>
      </c>
      <c r="G141" s="8">
        <f t="shared" si="222"/>
        <v>54647952.759999998</v>
      </c>
      <c r="H141" s="8">
        <f t="shared" si="222"/>
        <v>0</v>
      </c>
      <c r="I141" s="8">
        <f t="shared" si="222"/>
        <v>0</v>
      </c>
      <c r="J141" s="8">
        <f t="shared" si="222"/>
        <v>0</v>
      </c>
      <c r="K141" s="8">
        <f t="shared" si="222"/>
        <v>0</v>
      </c>
      <c r="L141" s="8">
        <f t="shared" si="222"/>
        <v>0</v>
      </c>
      <c r="M141" s="8">
        <f t="shared" si="222"/>
        <v>0</v>
      </c>
      <c r="N141" s="8">
        <f t="shared" si="222"/>
        <v>0</v>
      </c>
      <c r="O141" s="8">
        <f t="shared" si="222"/>
        <v>0</v>
      </c>
      <c r="P141" s="8">
        <f t="shared" si="222"/>
        <v>0</v>
      </c>
      <c r="Q141" s="8">
        <f t="shared" ref="Q141" si="223">+E141-H141-K141-N141</f>
        <v>44597952.759999998</v>
      </c>
      <c r="R141" s="8">
        <f t="shared" ref="R141" si="224">+F141-I141-L141-O141</f>
        <v>10050000</v>
      </c>
      <c r="S141" s="8">
        <f t="shared" si="217"/>
        <v>54647952.759999998</v>
      </c>
    </row>
    <row r="142" spans="1:19" ht="49" customHeight="1" thickBot="1">
      <c r="A142" s="138"/>
      <c r="B142" s="147">
        <v>30</v>
      </c>
      <c r="C142" s="169" t="s">
        <v>65</v>
      </c>
      <c r="D142" s="170"/>
      <c r="E142" s="15">
        <f>SUM(E144:E148)</f>
        <v>44597952.759999998</v>
      </c>
      <c r="F142" s="15">
        <f>SUM(F144:F148)</f>
        <v>10050000</v>
      </c>
      <c r="G142" s="15">
        <f>SUM(G144:G148)</f>
        <v>54647952.759999998</v>
      </c>
      <c r="H142" s="15">
        <f>SUM(H144:H148)</f>
        <v>0</v>
      </c>
      <c r="I142" s="15">
        <f>SUM(I144:I148)</f>
        <v>0</v>
      </c>
      <c r="J142" s="15">
        <f t="shared" ref="J142" si="225">+H142+I142</f>
        <v>0</v>
      </c>
      <c r="K142" s="15">
        <f>SUM(K144:K148)</f>
        <v>0</v>
      </c>
      <c r="L142" s="15">
        <f>SUM(L144:L148)</f>
        <v>0</v>
      </c>
      <c r="M142" s="15">
        <f>SUM(M144:M148)</f>
        <v>0</v>
      </c>
      <c r="N142" s="15">
        <f>SUM(N144:N148)</f>
        <v>0</v>
      </c>
      <c r="O142" s="15">
        <f>SUM(O144:O148)</f>
        <v>0</v>
      </c>
      <c r="P142" s="15">
        <f t="shared" ref="P142" si="226">N142+O142</f>
        <v>0</v>
      </c>
      <c r="Q142" s="15">
        <f t="shared" ref="Q142" si="227">+E142-H142-K142-N142</f>
        <v>44597952.759999998</v>
      </c>
      <c r="R142" s="15">
        <f t="shared" ref="R142" si="228">+F142-I142-L142-O142</f>
        <v>10050000</v>
      </c>
      <c r="S142" s="15">
        <f t="shared" ref="S142" si="229">+Q142+R142</f>
        <v>54647952.759999998</v>
      </c>
    </row>
    <row r="143" spans="1:19" ht="25" hidden="1">
      <c r="A143" s="139"/>
      <c r="B143" s="125"/>
      <c r="C143" s="37">
        <v>1000</v>
      </c>
      <c r="D143" s="38" t="s">
        <v>9</v>
      </c>
      <c r="E143" s="39">
        <v>0</v>
      </c>
      <c r="F143" s="39">
        <v>0</v>
      </c>
      <c r="G143" s="40">
        <f>+E143+F143</f>
        <v>0</v>
      </c>
      <c r="H143" s="39">
        <v>0</v>
      </c>
      <c r="I143" s="39">
        <v>0</v>
      </c>
      <c r="J143" s="40">
        <f t="shared" ref="J143:J147" si="230">+H143+I143</f>
        <v>0</v>
      </c>
      <c r="K143" s="39">
        <v>0</v>
      </c>
      <c r="L143" s="39">
        <v>0</v>
      </c>
      <c r="M143" s="40">
        <f t="shared" ref="M143:M145" si="231">K143+L143</f>
        <v>0</v>
      </c>
      <c r="N143" s="39">
        <v>0</v>
      </c>
      <c r="O143" s="39">
        <v>0</v>
      </c>
      <c r="P143" s="40">
        <f t="shared" ref="P143:P147" si="232">N143+O143</f>
        <v>0</v>
      </c>
      <c r="Q143" s="39">
        <f t="shared" ref="Q143:Q147" si="233">E143-N143-H143-K143</f>
        <v>0</v>
      </c>
      <c r="R143" s="39">
        <f t="shared" ref="R143:R147" si="234">F143-O143-I143-L143</f>
        <v>0</v>
      </c>
      <c r="S143" s="40">
        <f t="shared" ref="S143:S147" si="235">+Q143+R143</f>
        <v>0</v>
      </c>
    </row>
    <row r="144" spans="1:19" ht="25">
      <c r="A144" s="137"/>
      <c r="B144" s="151"/>
      <c r="C144" s="54">
        <v>2000</v>
      </c>
      <c r="D144" s="55" t="s">
        <v>5</v>
      </c>
      <c r="E144" s="56">
        <v>19732001.219999999</v>
      </c>
      <c r="F144" s="56">
        <v>0</v>
      </c>
      <c r="G144" s="8">
        <f t="shared" ref="G144:G147" si="236">+E144+F144</f>
        <v>19732001.219999999</v>
      </c>
      <c r="H144" s="56">
        <v>0</v>
      </c>
      <c r="I144" s="56">
        <v>0</v>
      </c>
      <c r="J144" s="8">
        <f t="shared" si="230"/>
        <v>0</v>
      </c>
      <c r="K144" s="56">
        <v>0</v>
      </c>
      <c r="L144" s="56">
        <v>0</v>
      </c>
      <c r="M144" s="8">
        <f t="shared" si="231"/>
        <v>0</v>
      </c>
      <c r="N144" s="56">
        <v>0</v>
      </c>
      <c r="O144" s="56">
        <v>0</v>
      </c>
      <c r="P144" s="8">
        <f t="shared" si="232"/>
        <v>0</v>
      </c>
      <c r="Q144" s="56">
        <f t="shared" si="233"/>
        <v>19732001.219999999</v>
      </c>
      <c r="R144" s="56">
        <f t="shared" si="234"/>
        <v>0</v>
      </c>
      <c r="S144" s="8">
        <f t="shared" si="235"/>
        <v>19732001.219999999</v>
      </c>
    </row>
    <row r="145" spans="1:19" ht="25">
      <c r="A145" s="139"/>
      <c r="B145" s="125"/>
      <c r="C145" s="10">
        <v>3000</v>
      </c>
      <c r="D145" s="11" t="s">
        <v>6</v>
      </c>
      <c r="E145" s="12">
        <v>0</v>
      </c>
      <c r="F145" s="12">
        <v>10000000</v>
      </c>
      <c r="G145" s="9">
        <f t="shared" si="236"/>
        <v>10000000</v>
      </c>
      <c r="H145" s="12">
        <v>0</v>
      </c>
      <c r="I145" s="12">
        <v>0</v>
      </c>
      <c r="J145" s="9">
        <f t="shared" si="230"/>
        <v>0</v>
      </c>
      <c r="K145" s="12">
        <v>0</v>
      </c>
      <c r="L145" s="12">
        <v>0</v>
      </c>
      <c r="M145" s="9">
        <f t="shared" si="231"/>
        <v>0</v>
      </c>
      <c r="N145" s="12">
        <v>0</v>
      </c>
      <c r="O145" s="12">
        <v>0</v>
      </c>
      <c r="P145" s="9">
        <f t="shared" si="232"/>
        <v>0</v>
      </c>
      <c r="Q145" s="12">
        <f t="shared" si="233"/>
        <v>0</v>
      </c>
      <c r="R145" s="12">
        <f t="shared" si="234"/>
        <v>10000000</v>
      </c>
      <c r="S145" s="9">
        <f t="shared" si="235"/>
        <v>10000000</v>
      </c>
    </row>
    <row r="146" spans="1:19" ht="25.5" thickBot="1">
      <c r="A146" s="138"/>
      <c r="B146" s="149"/>
      <c r="C146" s="13">
        <v>5000</v>
      </c>
      <c r="D146" s="14" t="s">
        <v>4</v>
      </c>
      <c r="E146" s="16">
        <v>24865951.539999999</v>
      </c>
      <c r="F146" s="16">
        <v>50000</v>
      </c>
      <c r="G146" s="15">
        <f t="shared" si="236"/>
        <v>24915951.539999999</v>
      </c>
      <c r="H146" s="16">
        <v>0</v>
      </c>
      <c r="I146" s="16">
        <v>0</v>
      </c>
      <c r="J146" s="15">
        <f t="shared" si="230"/>
        <v>0</v>
      </c>
      <c r="K146" s="16">
        <v>0</v>
      </c>
      <c r="L146" s="16">
        <v>0</v>
      </c>
      <c r="M146" s="15">
        <f t="shared" ref="M146:M147" si="237">K146+L146</f>
        <v>0</v>
      </c>
      <c r="N146" s="16">
        <v>0</v>
      </c>
      <c r="O146" s="16">
        <v>0</v>
      </c>
      <c r="P146" s="15">
        <f t="shared" si="232"/>
        <v>0</v>
      </c>
      <c r="Q146" s="16">
        <f t="shared" si="233"/>
        <v>24865951.539999999</v>
      </c>
      <c r="R146" s="16">
        <f t="shared" si="234"/>
        <v>50000</v>
      </c>
      <c r="S146" s="15">
        <f t="shared" si="235"/>
        <v>24915951.539999999</v>
      </c>
    </row>
    <row r="147" spans="1:19" ht="25.5" hidden="1" thickBot="1">
      <c r="A147" s="139"/>
      <c r="B147" s="152"/>
      <c r="C147" s="41">
        <v>6000</v>
      </c>
      <c r="D147" s="42" t="s">
        <v>8</v>
      </c>
      <c r="E147" s="43">
        <v>0</v>
      </c>
      <c r="F147" s="43">
        <v>0</v>
      </c>
      <c r="G147" s="21">
        <f t="shared" si="236"/>
        <v>0</v>
      </c>
      <c r="H147" s="43">
        <v>0</v>
      </c>
      <c r="I147" s="43">
        <v>0</v>
      </c>
      <c r="J147" s="21">
        <f t="shared" si="230"/>
        <v>0</v>
      </c>
      <c r="K147" s="43">
        <v>0</v>
      </c>
      <c r="L147" s="43">
        <v>0</v>
      </c>
      <c r="M147" s="21">
        <f t="shared" si="237"/>
        <v>0</v>
      </c>
      <c r="N147" s="43">
        <v>0</v>
      </c>
      <c r="O147" s="43">
        <v>0</v>
      </c>
      <c r="P147" s="21">
        <f t="shared" si="232"/>
        <v>0</v>
      </c>
      <c r="Q147" s="43">
        <f t="shared" si="233"/>
        <v>0</v>
      </c>
      <c r="R147" s="43">
        <f t="shared" si="234"/>
        <v>0</v>
      </c>
      <c r="S147" s="21">
        <f t="shared" si="235"/>
        <v>0</v>
      </c>
    </row>
    <row r="148" spans="1:19" ht="47.4" hidden="1" customHeight="1">
      <c r="A148" s="139"/>
      <c r="B148" s="154">
        <v>31</v>
      </c>
      <c r="C148" s="167" t="s">
        <v>66</v>
      </c>
      <c r="D148" s="168"/>
      <c r="E148" s="9">
        <f>SUM(E149:E150)</f>
        <v>0</v>
      </c>
      <c r="F148" s="9">
        <f>SUM(F149:F150)</f>
        <v>0</v>
      </c>
      <c r="G148" s="9">
        <f>SUM(G149:G150)</f>
        <v>0</v>
      </c>
      <c r="H148" s="9">
        <f>SUM(H149:H150)</f>
        <v>0</v>
      </c>
      <c r="I148" s="9">
        <f>SUM(I149:I150)</f>
        <v>0</v>
      </c>
      <c r="J148" s="9">
        <f t="shared" ref="J148:J150" si="238">+H148+I148</f>
        <v>0</v>
      </c>
      <c r="K148" s="9">
        <f>SUM(K149:K150)</f>
        <v>0</v>
      </c>
      <c r="L148" s="9">
        <f>SUM(L149:L150)</f>
        <v>0</v>
      </c>
      <c r="M148" s="9">
        <f>SUM(M149:M150)</f>
        <v>0</v>
      </c>
      <c r="N148" s="9">
        <f>SUM(N149:N150)</f>
        <v>0</v>
      </c>
      <c r="O148" s="9">
        <f>SUM(O149:O150)</f>
        <v>0</v>
      </c>
      <c r="P148" s="9">
        <f t="shared" ref="P148:P150" si="239">N148+O148</f>
        <v>0</v>
      </c>
      <c r="Q148" s="9">
        <f t="shared" ref="Q148" si="240">+E148-H148-K148-N148</f>
        <v>0</v>
      </c>
      <c r="R148" s="9">
        <f t="shared" ref="R148" si="241">+F148-I148-L148-O148</f>
        <v>0</v>
      </c>
      <c r="S148" s="9">
        <f t="shared" ref="S148:S150" si="242">+Q148+R148</f>
        <v>0</v>
      </c>
    </row>
    <row r="149" spans="1:19" ht="25.5" hidden="1" thickBot="1">
      <c r="A149" s="139"/>
      <c r="B149" s="154"/>
      <c r="C149" s="10">
        <v>5000</v>
      </c>
      <c r="D149" s="11" t="s">
        <v>4</v>
      </c>
      <c r="E149" s="12">
        <v>0</v>
      </c>
      <c r="F149" s="12">
        <v>0</v>
      </c>
      <c r="G149" s="9">
        <f t="shared" ref="G149:G150" si="243">+E149+F149</f>
        <v>0</v>
      </c>
      <c r="H149" s="12">
        <v>0</v>
      </c>
      <c r="I149" s="12">
        <v>0</v>
      </c>
      <c r="J149" s="9">
        <f t="shared" si="238"/>
        <v>0</v>
      </c>
      <c r="K149" s="12">
        <v>0</v>
      </c>
      <c r="L149" s="12">
        <v>0</v>
      </c>
      <c r="M149" s="9">
        <f t="shared" ref="M149:M150" si="244">K149+L149</f>
        <v>0</v>
      </c>
      <c r="N149" s="12">
        <v>0</v>
      </c>
      <c r="O149" s="12">
        <v>0</v>
      </c>
      <c r="P149" s="9">
        <f t="shared" si="239"/>
        <v>0</v>
      </c>
      <c r="Q149" s="12">
        <f t="shared" ref="Q149:Q150" si="245">E149-N149-H149-K149</f>
        <v>0</v>
      </c>
      <c r="R149" s="12">
        <f t="shared" ref="R149:R150" si="246">F149-O149-I149-L149</f>
        <v>0</v>
      </c>
      <c r="S149" s="9">
        <f t="shared" si="242"/>
        <v>0</v>
      </c>
    </row>
    <row r="150" spans="1:19" ht="25.5" hidden="1" thickBot="1">
      <c r="A150" s="139"/>
      <c r="B150" s="154"/>
      <c r="C150" s="10">
        <v>6000</v>
      </c>
      <c r="D150" s="11" t="s">
        <v>8</v>
      </c>
      <c r="E150" s="12">
        <v>0</v>
      </c>
      <c r="F150" s="12">
        <v>0</v>
      </c>
      <c r="G150" s="9">
        <f t="shared" si="243"/>
        <v>0</v>
      </c>
      <c r="H150" s="12">
        <v>0</v>
      </c>
      <c r="I150" s="12">
        <v>0</v>
      </c>
      <c r="J150" s="9">
        <f t="shared" si="238"/>
        <v>0</v>
      </c>
      <c r="K150" s="12">
        <v>0</v>
      </c>
      <c r="L150" s="12">
        <v>0</v>
      </c>
      <c r="M150" s="9">
        <f t="shared" si="244"/>
        <v>0</v>
      </c>
      <c r="N150" s="12">
        <v>0</v>
      </c>
      <c r="O150" s="12">
        <v>0</v>
      </c>
      <c r="P150" s="9">
        <f t="shared" si="239"/>
        <v>0</v>
      </c>
      <c r="Q150" s="12">
        <f t="shared" si="245"/>
        <v>0</v>
      </c>
      <c r="R150" s="12">
        <f t="shared" si="246"/>
        <v>0</v>
      </c>
      <c r="S150" s="9">
        <f t="shared" si="242"/>
        <v>0</v>
      </c>
    </row>
    <row r="151" spans="1:19" ht="51" hidden="1" customHeight="1">
      <c r="A151" s="139"/>
      <c r="B151" s="154">
        <v>32</v>
      </c>
      <c r="C151" s="140" t="s">
        <v>67</v>
      </c>
      <c r="D151" s="141"/>
      <c r="E151" s="9">
        <f>SUM(E152:E153)</f>
        <v>0</v>
      </c>
      <c r="F151" s="9">
        <f>SUM(F152:F153)</f>
        <v>0</v>
      </c>
      <c r="G151" s="9">
        <f>SUM(G152:G153)</f>
        <v>0</v>
      </c>
      <c r="H151" s="9">
        <f>SUM(H152:H153)</f>
        <v>0</v>
      </c>
      <c r="I151" s="9">
        <f>SUM(I152:I153)</f>
        <v>0</v>
      </c>
      <c r="J151" s="9">
        <f t="shared" ref="J151:J153" si="247">+H151+I151</f>
        <v>0</v>
      </c>
      <c r="K151" s="9">
        <f>SUM(K152:K153)</f>
        <v>0</v>
      </c>
      <c r="L151" s="9">
        <f>SUM(L152:L153)</f>
        <v>0</v>
      </c>
      <c r="M151" s="9">
        <f>SUM(M152:M153)</f>
        <v>0</v>
      </c>
      <c r="N151" s="9">
        <f>SUM(N152:N153)</f>
        <v>0</v>
      </c>
      <c r="O151" s="9">
        <f>SUM(O152:O153)</f>
        <v>0</v>
      </c>
      <c r="P151" s="9">
        <f t="shared" ref="P151:P153" si="248">N151+O151</f>
        <v>0</v>
      </c>
      <c r="Q151" s="9">
        <f t="shared" ref="Q151" si="249">+E151-H151-K151-N151</f>
        <v>0</v>
      </c>
      <c r="R151" s="9">
        <f t="shared" ref="R151" si="250">+F151-I151-L151-O151</f>
        <v>0</v>
      </c>
      <c r="S151" s="9">
        <f t="shared" ref="S151:S154" si="251">+Q151+R151</f>
        <v>0</v>
      </c>
    </row>
    <row r="152" spans="1:19" ht="25.5" hidden="1" thickBot="1">
      <c r="A152" s="139"/>
      <c r="B152" s="154"/>
      <c r="C152" s="10">
        <v>5000</v>
      </c>
      <c r="D152" s="11" t="s">
        <v>4</v>
      </c>
      <c r="E152" s="12">
        <v>0</v>
      </c>
      <c r="F152" s="12">
        <v>0</v>
      </c>
      <c r="G152" s="9">
        <f t="shared" ref="G152:G153" si="252">+E152+F152</f>
        <v>0</v>
      </c>
      <c r="H152" s="12">
        <v>0</v>
      </c>
      <c r="I152" s="12">
        <v>0</v>
      </c>
      <c r="J152" s="9">
        <f t="shared" si="247"/>
        <v>0</v>
      </c>
      <c r="K152" s="12">
        <v>0</v>
      </c>
      <c r="L152" s="12">
        <v>0</v>
      </c>
      <c r="M152" s="9">
        <f t="shared" ref="M152:M153" si="253">K152+L152</f>
        <v>0</v>
      </c>
      <c r="N152" s="12">
        <v>0</v>
      </c>
      <c r="O152" s="12">
        <v>0</v>
      </c>
      <c r="P152" s="9">
        <f t="shared" si="248"/>
        <v>0</v>
      </c>
      <c r="Q152" s="12">
        <f t="shared" ref="Q152:Q153" si="254">E152-N152-H152-K152</f>
        <v>0</v>
      </c>
      <c r="R152" s="12">
        <f t="shared" ref="R152:R153" si="255">F152-O152-I152-L152</f>
        <v>0</v>
      </c>
      <c r="S152" s="9">
        <f t="shared" si="251"/>
        <v>0</v>
      </c>
    </row>
    <row r="153" spans="1:19" ht="25.5" hidden="1" thickBot="1">
      <c r="A153" s="139"/>
      <c r="B153" s="146"/>
      <c r="C153" s="29">
        <v>6000</v>
      </c>
      <c r="D153" s="30" t="s">
        <v>8</v>
      </c>
      <c r="E153" s="31">
        <v>0</v>
      </c>
      <c r="F153" s="31">
        <v>0</v>
      </c>
      <c r="G153" s="32">
        <f t="shared" si="252"/>
        <v>0</v>
      </c>
      <c r="H153" s="31">
        <v>0</v>
      </c>
      <c r="I153" s="31">
        <v>0</v>
      </c>
      <c r="J153" s="32">
        <f t="shared" si="247"/>
        <v>0</v>
      </c>
      <c r="K153" s="31">
        <v>0</v>
      </c>
      <c r="L153" s="31">
        <v>0</v>
      </c>
      <c r="M153" s="32">
        <f t="shared" si="253"/>
        <v>0</v>
      </c>
      <c r="N153" s="31">
        <v>0</v>
      </c>
      <c r="O153" s="31">
        <v>0</v>
      </c>
      <c r="P153" s="32">
        <f t="shared" si="248"/>
        <v>0</v>
      </c>
      <c r="Q153" s="31">
        <f t="shared" si="254"/>
        <v>0</v>
      </c>
      <c r="R153" s="31">
        <f t="shared" si="255"/>
        <v>0</v>
      </c>
      <c r="S153" s="32">
        <f t="shared" si="251"/>
        <v>0</v>
      </c>
    </row>
    <row r="154" spans="1:19" ht="25.5" hidden="1" thickBot="1">
      <c r="A154" s="121">
        <v>14</v>
      </c>
      <c r="B154" s="126" t="s">
        <v>70</v>
      </c>
      <c r="C154" s="127"/>
      <c r="D154" s="128"/>
      <c r="E154" s="8">
        <f>E155</f>
        <v>0</v>
      </c>
      <c r="F154" s="8">
        <f t="shared" ref="F154:P154" si="256">F155</f>
        <v>0</v>
      </c>
      <c r="G154" s="8">
        <f t="shared" si="256"/>
        <v>0</v>
      </c>
      <c r="H154" s="8">
        <f t="shared" si="256"/>
        <v>0</v>
      </c>
      <c r="I154" s="8">
        <f t="shared" si="256"/>
        <v>0</v>
      </c>
      <c r="J154" s="8">
        <f t="shared" si="256"/>
        <v>0</v>
      </c>
      <c r="K154" s="8">
        <f t="shared" si="256"/>
        <v>0</v>
      </c>
      <c r="L154" s="8">
        <f t="shared" si="256"/>
        <v>0</v>
      </c>
      <c r="M154" s="8">
        <f t="shared" si="256"/>
        <v>0</v>
      </c>
      <c r="N154" s="8">
        <f t="shared" si="256"/>
        <v>0</v>
      </c>
      <c r="O154" s="8">
        <f t="shared" si="256"/>
        <v>0</v>
      </c>
      <c r="P154" s="8">
        <f t="shared" si="256"/>
        <v>0</v>
      </c>
      <c r="Q154" s="8">
        <f t="shared" ref="Q154" si="257">+E154-H154-K154-N154</f>
        <v>0</v>
      </c>
      <c r="R154" s="8">
        <f t="shared" ref="R154" si="258">+F154-I154-L154-O154</f>
        <v>0</v>
      </c>
      <c r="S154" s="8">
        <f t="shared" si="251"/>
        <v>0</v>
      </c>
    </row>
    <row r="155" spans="1:19" ht="25.5" hidden="1" thickBot="1">
      <c r="A155" s="122"/>
      <c r="B155" s="125">
        <v>33</v>
      </c>
      <c r="C155" s="123" t="s">
        <v>68</v>
      </c>
      <c r="D155" s="124"/>
      <c r="E155" s="21">
        <f>SUM(E156)</f>
        <v>0</v>
      </c>
      <c r="F155" s="21">
        <f t="shared" ref="F155:P155" si="259">SUM(F156)</f>
        <v>0</v>
      </c>
      <c r="G155" s="21">
        <f t="shared" si="259"/>
        <v>0</v>
      </c>
      <c r="H155" s="21">
        <f t="shared" si="259"/>
        <v>0</v>
      </c>
      <c r="I155" s="21">
        <f t="shared" si="259"/>
        <v>0</v>
      </c>
      <c r="J155" s="21">
        <f t="shared" si="259"/>
        <v>0</v>
      </c>
      <c r="K155" s="21">
        <f t="shared" si="259"/>
        <v>0</v>
      </c>
      <c r="L155" s="21">
        <f t="shared" si="259"/>
        <v>0</v>
      </c>
      <c r="M155" s="21">
        <f t="shared" si="259"/>
        <v>0</v>
      </c>
      <c r="N155" s="21">
        <f t="shared" si="259"/>
        <v>0</v>
      </c>
      <c r="O155" s="21">
        <f t="shared" si="259"/>
        <v>0</v>
      </c>
      <c r="P155" s="21">
        <f t="shared" si="259"/>
        <v>0</v>
      </c>
      <c r="Q155" s="21">
        <f t="shared" ref="Q155" si="260">+E155-H155-K155-N155</f>
        <v>0</v>
      </c>
      <c r="R155" s="21">
        <f t="shared" ref="R155" si="261">+F155-I155-L155-O155</f>
        <v>0</v>
      </c>
      <c r="S155" s="21">
        <f t="shared" ref="S155" si="262">+Q155+R155</f>
        <v>0</v>
      </c>
    </row>
    <row r="156" spans="1:19" ht="25.5" hidden="1" thickBot="1">
      <c r="A156" s="122"/>
      <c r="B156" s="125"/>
      <c r="C156" s="29">
        <v>4000</v>
      </c>
      <c r="D156" s="30" t="s">
        <v>7</v>
      </c>
      <c r="E156" s="31">
        <v>0</v>
      </c>
      <c r="F156" s="31">
        <v>0</v>
      </c>
      <c r="G156" s="32">
        <f t="shared" ref="G156" si="263">+E156+F156</f>
        <v>0</v>
      </c>
      <c r="H156" s="31">
        <v>0</v>
      </c>
      <c r="I156" s="31">
        <v>0</v>
      </c>
      <c r="J156" s="32">
        <f t="shared" ref="J156" si="264">+H156+I156</f>
        <v>0</v>
      </c>
      <c r="K156" s="31">
        <v>0</v>
      </c>
      <c r="L156" s="31">
        <v>0</v>
      </c>
      <c r="M156" s="32">
        <v>0</v>
      </c>
      <c r="N156" s="31">
        <v>0</v>
      </c>
      <c r="O156" s="31">
        <v>0</v>
      </c>
      <c r="P156" s="32">
        <f t="shared" ref="P156" si="265">N156+O156</f>
        <v>0</v>
      </c>
      <c r="Q156" s="31">
        <f t="shared" ref="Q156" si="266">E156-N156-H156-K156</f>
        <v>0</v>
      </c>
      <c r="R156" s="31">
        <f t="shared" ref="R156" si="267">F156-O156-I156-L156</f>
        <v>0</v>
      </c>
      <c r="S156" s="32">
        <f t="shared" ref="S156" si="268">+Q156+R156</f>
        <v>0</v>
      </c>
    </row>
    <row r="157" spans="1:19" ht="48.65" customHeight="1">
      <c r="A157" s="18">
        <v>0</v>
      </c>
      <c r="B157" s="164" t="s">
        <v>26</v>
      </c>
      <c r="C157" s="165"/>
      <c r="D157" s="166"/>
      <c r="E157" s="8">
        <f>SUM(E158:E161)</f>
        <v>0</v>
      </c>
      <c r="F157" s="8">
        <f>SUM(F158:F161)</f>
        <v>2750000</v>
      </c>
      <c r="G157" s="8">
        <f>SUM(G158:G161)</f>
        <v>2750000</v>
      </c>
      <c r="H157" s="8">
        <f>SUM(H158:H161)</f>
        <v>0</v>
      </c>
      <c r="I157" s="8">
        <f>SUM(I158:I161)</f>
        <v>0</v>
      </c>
      <c r="J157" s="8">
        <f t="shared" ref="J157:J161" si="269">+H157+I157</f>
        <v>0</v>
      </c>
      <c r="K157" s="8">
        <f>SUM(K158:K161)</f>
        <v>0</v>
      </c>
      <c r="L157" s="8">
        <f>SUM(L158:L161)</f>
        <v>0</v>
      </c>
      <c r="M157" s="8">
        <f>SUM(M158:M161)</f>
        <v>0</v>
      </c>
      <c r="N157" s="8">
        <f>SUM(N158:N161)</f>
        <v>0</v>
      </c>
      <c r="O157" s="8">
        <f>SUM(O158:O161)</f>
        <v>0</v>
      </c>
      <c r="P157" s="8">
        <f t="shared" ref="P157:P161" si="270">N157+O157</f>
        <v>0</v>
      </c>
      <c r="Q157" s="8">
        <f t="shared" ref="Q157" si="271">+E157-H157-K157-N157</f>
        <v>0</v>
      </c>
      <c r="R157" s="8">
        <f t="shared" ref="R157" si="272">+F157-I157-L157-O157</f>
        <v>2750000</v>
      </c>
      <c r="S157" s="8">
        <f t="shared" ref="S157:S161" si="273">+Q157+R157</f>
        <v>2750000</v>
      </c>
    </row>
    <row r="158" spans="1:19" ht="25">
      <c r="A158" s="161" t="s">
        <v>69</v>
      </c>
      <c r="B158" s="161" t="s">
        <v>69</v>
      </c>
      <c r="C158" s="10">
        <v>1000</v>
      </c>
      <c r="D158" s="11" t="s">
        <v>9</v>
      </c>
      <c r="E158" s="12">
        <v>0</v>
      </c>
      <c r="F158" s="12">
        <v>820000</v>
      </c>
      <c r="G158" s="9">
        <f>+E158+F158</f>
        <v>820000</v>
      </c>
      <c r="H158" s="12">
        <v>0</v>
      </c>
      <c r="I158" s="12">
        <v>0</v>
      </c>
      <c r="J158" s="9">
        <f t="shared" si="269"/>
        <v>0</v>
      </c>
      <c r="K158" s="12">
        <v>0</v>
      </c>
      <c r="L158" s="12">
        <v>0</v>
      </c>
      <c r="M158" s="9">
        <v>0</v>
      </c>
      <c r="N158" s="12">
        <v>0</v>
      </c>
      <c r="O158" s="12">
        <v>0</v>
      </c>
      <c r="P158" s="9">
        <f t="shared" si="270"/>
        <v>0</v>
      </c>
      <c r="Q158" s="12">
        <f t="shared" ref="Q158:Q161" si="274">E158-N158-H158-K158</f>
        <v>0</v>
      </c>
      <c r="R158" s="12">
        <f t="shared" ref="R158:R161" si="275">F158-O158-I158-L158</f>
        <v>820000</v>
      </c>
      <c r="S158" s="9">
        <f t="shared" si="273"/>
        <v>820000</v>
      </c>
    </row>
    <row r="159" spans="1:19" ht="25">
      <c r="A159" s="162"/>
      <c r="B159" s="162"/>
      <c r="C159" s="10">
        <v>2000</v>
      </c>
      <c r="D159" s="11" t="s">
        <v>5</v>
      </c>
      <c r="E159" s="12">
        <v>0</v>
      </c>
      <c r="F159" s="12">
        <v>85112</v>
      </c>
      <c r="G159" s="9">
        <f t="shared" ref="G159:G161" si="276">+E159+F159</f>
        <v>85112</v>
      </c>
      <c r="H159" s="12">
        <v>0</v>
      </c>
      <c r="I159" s="12">
        <v>0</v>
      </c>
      <c r="J159" s="9">
        <f t="shared" si="269"/>
        <v>0</v>
      </c>
      <c r="K159" s="12">
        <v>0</v>
      </c>
      <c r="L159" s="12">
        <v>0</v>
      </c>
      <c r="M159" s="9">
        <v>0</v>
      </c>
      <c r="N159" s="12">
        <v>0</v>
      </c>
      <c r="O159" s="12">
        <v>0</v>
      </c>
      <c r="P159" s="9">
        <f t="shared" si="270"/>
        <v>0</v>
      </c>
      <c r="Q159" s="12">
        <f t="shared" si="274"/>
        <v>0</v>
      </c>
      <c r="R159" s="12">
        <f t="shared" si="275"/>
        <v>85112</v>
      </c>
      <c r="S159" s="9">
        <f t="shared" si="273"/>
        <v>85112</v>
      </c>
    </row>
    <row r="160" spans="1:19" ht="25">
      <c r="A160" s="162"/>
      <c r="B160" s="162"/>
      <c r="C160" s="10">
        <v>3000</v>
      </c>
      <c r="D160" s="11" t="s">
        <v>6</v>
      </c>
      <c r="E160" s="12">
        <v>0</v>
      </c>
      <c r="F160" s="12">
        <v>1180000</v>
      </c>
      <c r="G160" s="9">
        <f t="shared" si="276"/>
        <v>1180000</v>
      </c>
      <c r="H160" s="12">
        <v>0</v>
      </c>
      <c r="I160" s="12">
        <v>0</v>
      </c>
      <c r="J160" s="9">
        <f t="shared" si="269"/>
        <v>0</v>
      </c>
      <c r="K160" s="12">
        <v>0</v>
      </c>
      <c r="L160" s="12">
        <v>0</v>
      </c>
      <c r="M160" s="9">
        <f>K160+L160</f>
        <v>0</v>
      </c>
      <c r="N160" s="12">
        <v>0</v>
      </c>
      <c r="O160" s="12">
        <v>0</v>
      </c>
      <c r="P160" s="9">
        <f t="shared" si="270"/>
        <v>0</v>
      </c>
      <c r="Q160" s="12">
        <f t="shared" si="274"/>
        <v>0</v>
      </c>
      <c r="R160" s="12">
        <f t="shared" si="275"/>
        <v>1180000</v>
      </c>
      <c r="S160" s="9">
        <f t="shared" si="273"/>
        <v>1180000</v>
      </c>
    </row>
    <row r="161" spans="1:19" ht="25.5" thickBot="1">
      <c r="A161" s="163"/>
      <c r="B161" s="163"/>
      <c r="C161" s="13">
        <v>5000</v>
      </c>
      <c r="D161" s="14" t="s">
        <v>4</v>
      </c>
      <c r="E161" s="16">
        <v>0</v>
      </c>
      <c r="F161" s="16">
        <v>664888</v>
      </c>
      <c r="G161" s="15">
        <f t="shared" si="276"/>
        <v>664888</v>
      </c>
      <c r="H161" s="16">
        <v>0</v>
      </c>
      <c r="I161" s="16">
        <v>0</v>
      </c>
      <c r="J161" s="15">
        <f t="shared" si="269"/>
        <v>0</v>
      </c>
      <c r="K161" s="16">
        <v>0</v>
      </c>
      <c r="L161" s="16">
        <v>0</v>
      </c>
      <c r="M161" s="15">
        <f>K161+L161</f>
        <v>0</v>
      </c>
      <c r="N161" s="16">
        <v>0</v>
      </c>
      <c r="O161" s="16">
        <v>0</v>
      </c>
      <c r="P161" s="15">
        <f t="shared" si="270"/>
        <v>0</v>
      </c>
      <c r="Q161" s="16">
        <f t="shared" si="274"/>
        <v>0</v>
      </c>
      <c r="R161" s="16">
        <f t="shared" si="275"/>
        <v>664888</v>
      </c>
      <c r="S161" s="15">
        <f t="shared" si="273"/>
        <v>664888</v>
      </c>
    </row>
    <row r="162" spans="1:19" ht="30.5" thickBot="1">
      <c r="A162" s="6"/>
      <c r="B162" s="6"/>
      <c r="C162" s="6"/>
      <c r="D162" s="48" t="s">
        <v>21</v>
      </c>
      <c r="E162" s="49">
        <f t="shared" ref="E162:S162" si="277">E12+E36+E44+E57+E63+E69+E82+E92+E102+E117+E124+E134+E141+E154++E157</f>
        <v>331145741</v>
      </c>
      <c r="F162" s="49">
        <f t="shared" si="277"/>
        <v>92627558.960000008</v>
      </c>
      <c r="G162" s="49">
        <f t="shared" si="277"/>
        <v>423773299.95999992</v>
      </c>
      <c r="H162" s="49">
        <f t="shared" si="277"/>
        <v>0</v>
      </c>
      <c r="I162" s="49">
        <f t="shared" si="277"/>
        <v>0</v>
      </c>
      <c r="J162" s="49">
        <f t="shared" si="277"/>
        <v>0</v>
      </c>
      <c r="K162" s="49">
        <f t="shared" si="277"/>
        <v>0</v>
      </c>
      <c r="L162" s="49">
        <f t="shared" si="277"/>
        <v>0</v>
      </c>
      <c r="M162" s="49">
        <f t="shared" si="277"/>
        <v>0</v>
      </c>
      <c r="N162" s="49">
        <f t="shared" si="277"/>
        <v>0</v>
      </c>
      <c r="O162" s="49">
        <f t="shared" si="277"/>
        <v>0</v>
      </c>
      <c r="P162" s="49">
        <f t="shared" si="277"/>
        <v>0</v>
      </c>
      <c r="Q162" s="49">
        <f t="shared" si="277"/>
        <v>331145741</v>
      </c>
      <c r="R162" s="49">
        <f t="shared" si="277"/>
        <v>92627558.960000008</v>
      </c>
      <c r="S162" s="49">
        <f t="shared" si="277"/>
        <v>423773299.95999992</v>
      </c>
    </row>
    <row r="164" spans="1:19" ht="30.5" hidden="1" thickBot="1">
      <c r="A164" s="6"/>
      <c r="B164" s="6"/>
      <c r="C164" s="6"/>
      <c r="D164" s="17" t="s">
        <v>23</v>
      </c>
      <c r="E164" s="7">
        <v>266412688</v>
      </c>
      <c r="F164" s="7">
        <v>66887494.409999996</v>
      </c>
      <c r="G164" s="7">
        <v>333300182.41000003</v>
      </c>
      <c r="H164" s="7">
        <v>91794005.810000002</v>
      </c>
      <c r="I164" s="7">
        <v>18986720.039999999</v>
      </c>
      <c r="J164" s="7">
        <v>110780725.84999999</v>
      </c>
      <c r="K164" s="7">
        <v>29330457.93</v>
      </c>
      <c r="L164" s="7">
        <v>4163915.28</v>
      </c>
      <c r="M164" s="7">
        <v>33494373.210000001</v>
      </c>
      <c r="N164" s="7">
        <v>127365171.09999999</v>
      </c>
      <c r="O164" s="7">
        <v>39534602.840000004</v>
      </c>
      <c r="P164" s="7">
        <v>166899773.94</v>
      </c>
      <c r="Q164" s="7">
        <v>17923053.16</v>
      </c>
      <c r="R164" s="7">
        <v>4202256.25</v>
      </c>
      <c r="S164" s="7">
        <v>22125309.41</v>
      </c>
    </row>
    <row r="165" spans="1:19" ht="30.5" hidden="1" thickBot="1">
      <c r="A165" s="6"/>
      <c r="B165" s="6"/>
      <c r="C165" s="6"/>
      <c r="D165" s="17" t="s">
        <v>24</v>
      </c>
      <c r="E165" s="7">
        <f>E162-E164</f>
        <v>64733053</v>
      </c>
      <c r="F165" s="7">
        <f>F162-F164</f>
        <v>25740064.550000012</v>
      </c>
      <c r="G165" s="7">
        <f>G162-G164</f>
        <v>90473117.549999893</v>
      </c>
      <c r="H165" s="7">
        <f t="shared" ref="H165:S165" si="278">H162-H164</f>
        <v>-91794005.810000002</v>
      </c>
      <c r="I165" s="7">
        <f t="shared" si="278"/>
        <v>-18986720.039999999</v>
      </c>
      <c r="J165" s="7">
        <f t="shared" si="278"/>
        <v>-110780725.84999999</v>
      </c>
      <c r="K165" s="7">
        <f t="shared" si="278"/>
        <v>-29330457.93</v>
      </c>
      <c r="L165" s="7">
        <f t="shared" si="278"/>
        <v>-4163915.28</v>
      </c>
      <c r="M165" s="7">
        <f t="shared" si="278"/>
        <v>-33494373.210000001</v>
      </c>
      <c r="N165" s="7">
        <f t="shared" si="278"/>
        <v>-127365171.09999999</v>
      </c>
      <c r="O165" s="7">
        <f t="shared" si="278"/>
        <v>-39534602.840000004</v>
      </c>
      <c r="P165" s="7">
        <f t="shared" si="278"/>
        <v>-166899773.94</v>
      </c>
      <c r="Q165" s="7">
        <f t="shared" si="278"/>
        <v>313222687.83999997</v>
      </c>
      <c r="R165" s="7">
        <f t="shared" si="278"/>
        <v>88425302.710000008</v>
      </c>
      <c r="S165" s="7">
        <f t="shared" si="278"/>
        <v>401647990.54999989</v>
      </c>
    </row>
    <row r="166" spans="1:19" s="24" customFormat="1" ht="23.5">
      <c r="A166" s="25"/>
      <c r="B166" s="25"/>
      <c r="C166" s="25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1:19" s="24" customFormat="1" ht="23.5">
      <c r="A167" s="25"/>
      <c r="B167" s="25"/>
      <c r="C167" s="25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</row>
  </sheetData>
  <autoFilter ref="A11:S162">
    <filterColumn colId="6">
      <filters>
        <filter val="1,180,000.00"/>
        <filter val="1,342,075.00"/>
        <filter val="10,000,000.00"/>
        <filter val="10,124,387.51"/>
        <filter val="17,150,405.63"/>
        <filter val="18,044,315.95"/>
        <filter val="185,607,535.12"/>
        <filter val="19,732,001.22"/>
        <filter val="2,750,000.00"/>
        <filter val="2,867,000.00"/>
        <filter val="20,000.00"/>
        <filter val="230,161,437.70"/>
        <filter val="24,915,951.54"/>
        <filter val="3,000,000.00"/>
        <filter val="30,000,000.00"/>
        <filter val="4,430,000.00"/>
        <filter val="423,773,299.96"/>
        <filter val="44,553,902.58"/>
        <filter val="46,326,948.26"/>
        <filter val="49,386,390.95"/>
        <filter val="54,647,952.76"/>
        <filter val="6,229,155.00"/>
        <filter val="657,317.00"/>
        <filter val="664,888.00"/>
        <filter val="73,601,741.40"/>
        <filter val="8,795,777.15"/>
        <filter val="8,815,160.95"/>
        <filter val="820,000.00"/>
        <filter val="85,112.00"/>
        <filter val="885,683.00"/>
      </filters>
    </filterColumn>
  </autoFilter>
  <mergeCells count="109">
    <mergeCell ref="A2:P2"/>
    <mergeCell ref="A3:P3"/>
    <mergeCell ref="A12:A35"/>
    <mergeCell ref="B12:D12"/>
    <mergeCell ref="B13:B15"/>
    <mergeCell ref="C13:D13"/>
    <mergeCell ref="B34:B35"/>
    <mergeCell ref="C34:D34"/>
    <mergeCell ref="A8:A10"/>
    <mergeCell ref="B8:B10"/>
    <mergeCell ref="C8:C10"/>
    <mergeCell ref="D8:D10"/>
    <mergeCell ref="E8:S8"/>
    <mergeCell ref="E9:G9"/>
    <mergeCell ref="N9:P9"/>
    <mergeCell ref="K9:M9"/>
    <mergeCell ref="H9:J9"/>
    <mergeCell ref="Q9:S9"/>
    <mergeCell ref="A4:D4"/>
    <mergeCell ref="A82:A91"/>
    <mergeCell ref="B82:D82"/>
    <mergeCell ref="B83:B87"/>
    <mergeCell ref="C83:D83"/>
    <mergeCell ref="B90:B91"/>
    <mergeCell ref="C90:D90"/>
    <mergeCell ref="B88:B89"/>
    <mergeCell ref="C88:D88"/>
    <mergeCell ref="A92:A101"/>
    <mergeCell ref="B92:D92"/>
    <mergeCell ref="B98:B101"/>
    <mergeCell ref="C98:D98"/>
    <mergeCell ref="B93:B97"/>
    <mergeCell ref="C93:D93"/>
    <mergeCell ref="A158:A161"/>
    <mergeCell ref="B158:B161"/>
    <mergeCell ref="B157:D157"/>
    <mergeCell ref="C110:D110"/>
    <mergeCell ref="B110:B116"/>
    <mergeCell ref="B102:D102"/>
    <mergeCell ref="B103:B109"/>
    <mergeCell ref="C103:D103"/>
    <mergeCell ref="B124:D124"/>
    <mergeCell ref="B125:B129"/>
    <mergeCell ref="C125:D125"/>
    <mergeCell ref="A102:A116"/>
    <mergeCell ref="B118:B123"/>
    <mergeCell ref="B117:D117"/>
    <mergeCell ref="A117:A123"/>
    <mergeCell ref="C118:D118"/>
    <mergeCell ref="C130:D130"/>
    <mergeCell ref="B130:B133"/>
    <mergeCell ref="A124:A133"/>
    <mergeCell ref="C142:D142"/>
    <mergeCell ref="B142:B147"/>
    <mergeCell ref="B148:B150"/>
    <mergeCell ref="C148:D148"/>
    <mergeCell ref="B151:B153"/>
    <mergeCell ref="B36:D36"/>
    <mergeCell ref="B37:B38"/>
    <mergeCell ref="C37:D37"/>
    <mergeCell ref="A36:A43"/>
    <mergeCell ref="A44:A56"/>
    <mergeCell ref="B16:B22"/>
    <mergeCell ref="C16:D16"/>
    <mergeCell ref="B23:B27"/>
    <mergeCell ref="C23:D23"/>
    <mergeCell ref="B28:B33"/>
    <mergeCell ref="C28:D28"/>
    <mergeCell ref="B44:D44"/>
    <mergeCell ref="B45:B47"/>
    <mergeCell ref="C45:D45"/>
    <mergeCell ref="B48:B52"/>
    <mergeCell ref="C48:D48"/>
    <mergeCell ref="B53:B56"/>
    <mergeCell ref="C53:D53"/>
    <mergeCell ref="B39:B40"/>
    <mergeCell ref="C39:D39"/>
    <mergeCell ref="B41:B43"/>
    <mergeCell ref="C41:D41"/>
    <mergeCell ref="B57:D57"/>
    <mergeCell ref="A57:A62"/>
    <mergeCell ref="A63:A68"/>
    <mergeCell ref="C80:D80"/>
    <mergeCell ref="B80:B81"/>
    <mergeCell ref="B69:D69"/>
    <mergeCell ref="B70:B76"/>
    <mergeCell ref="C70:D70"/>
    <mergeCell ref="A69:A81"/>
    <mergeCell ref="C77:D77"/>
    <mergeCell ref="B77:B79"/>
    <mergeCell ref="B67:B68"/>
    <mergeCell ref="C67:D67"/>
    <mergeCell ref="B58:B59"/>
    <mergeCell ref="C58:D58"/>
    <mergeCell ref="B60:B62"/>
    <mergeCell ref="C60:D60"/>
    <mergeCell ref="B63:B66"/>
    <mergeCell ref="C63:D63"/>
    <mergeCell ref="A154:A156"/>
    <mergeCell ref="C155:D155"/>
    <mergeCell ref="B155:B156"/>
    <mergeCell ref="B154:D154"/>
    <mergeCell ref="A134:A140"/>
    <mergeCell ref="B134:D134"/>
    <mergeCell ref="B135:B140"/>
    <mergeCell ref="C135:D135"/>
    <mergeCell ref="B141:D141"/>
    <mergeCell ref="A141:A153"/>
    <mergeCell ref="C151:D151"/>
  </mergeCells>
  <printOptions horizontalCentered="1"/>
  <pageMargins left="0.47244094488188981" right="0.47244094488188981" top="0.59055118110236227" bottom="0.59055118110236227" header="0.31496062992125984" footer="0.31496062992125984"/>
  <pageSetup paperSize="5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386"/>
  <sheetViews>
    <sheetView topLeftCell="E2" zoomScale="70" zoomScaleNormal="70" workbookViewId="0">
      <selection activeCell="C23" sqref="C23:D23"/>
    </sheetView>
  </sheetViews>
  <sheetFormatPr baseColWidth="10" defaultRowHeight="14.5"/>
  <cols>
    <col min="1" max="3" width="7.36328125" style="2" customWidth="1"/>
    <col min="4" max="6" width="5.54296875" style="61" customWidth="1"/>
    <col min="7" max="7" width="7.6328125" style="2" customWidth="1"/>
    <col min="8" max="8" width="8.08984375" style="2" customWidth="1"/>
    <col min="9" max="9" width="9.08984375" style="2" customWidth="1"/>
    <col min="10" max="10" width="68.36328125" style="62" customWidth="1"/>
    <col min="11" max="52" width="19.08984375" customWidth="1"/>
  </cols>
  <sheetData>
    <row r="2" spans="1:82" ht="18.5">
      <c r="A2" s="185" t="s">
        <v>73</v>
      </c>
      <c r="B2" s="185"/>
      <c r="C2" s="185"/>
      <c r="D2" s="185"/>
      <c r="E2" s="185"/>
      <c r="F2" s="185"/>
      <c r="G2" s="185"/>
      <c r="H2" s="185"/>
      <c r="I2" s="185"/>
      <c r="J2" s="185"/>
      <c r="K2" s="96"/>
      <c r="L2" s="96"/>
      <c r="M2" s="96"/>
      <c r="N2" s="96"/>
      <c r="O2" s="96"/>
      <c r="P2" s="96"/>
      <c r="Q2" s="96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</row>
    <row r="3" spans="1:82" ht="18.5">
      <c r="A3" s="97" t="s">
        <v>74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</row>
    <row r="4" spans="1:82" ht="22" customHeight="1">
      <c r="A4" s="186" t="s">
        <v>75</v>
      </c>
      <c r="B4" s="186"/>
      <c r="C4" s="186"/>
      <c r="D4" s="186"/>
      <c r="E4" s="186"/>
      <c r="F4" s="186"/>
      <c r="G4" s="186"/>
      <c r="H4" s="186"/>
      <c r="I4" s="186"/>
      <c r="J4" s="186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9"/>
      <c r="AT4" s="58"/>
      <c r="AU4" s="58"/>
      <c r="AV4" s="58"/>
      <c r="AW4" s="58"/>
      <c r="AX4" s="58"/>
      <c r="AY4" s="58"/>
      <c r="AZ4" s="58"/>
    </row>
    <row r="5" spans="1:82" ht="34" customHeight="1">
      <c r="A5" s="187" t="s">
        <v>76</v>
      </c>
      <c r="B5" s="187"/>
      <c r="C5" s="187"/>
      <c r="D5" s="187"/>
      <c r="E5" s="187"/>
      <c r="F5" s="187"/>
      <c r="G5" s="187"/>
      <c r="H5" s="187"/>
      <c r="I5" s="187"/>
      <c r="J5" s="187"/>
      <c r="K5" s="60"/>
      <c r="L5" s="60"/>
      <c r="M5" s="60"/>
      <c r="N5" s="60"/>
      <c r="O5" s="60"/>
      <c r="P5" s="60"/>
      <c r="Q5" s="60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9"/>
      <c r="AT5" s="58"/>
      <c r="AU5" s="58"/>
      <c r="AV5" s="58"/>
      <c r="AW5" s="58"/>
      <c r="AX5" s="58"/>
      <c r="AY5" s="58"/>
      <c r="AZ5" s="58"/>
    </row>
    <row r="6" spans="1:82" ht="19.5" customHeight="1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</row>
    <row r="7" spans="1:82" ht="5.25" customHeight="1"/>
    <row r="8" spans="1:82" ht="15" customHeight="1">
      <c r="A8" s="203" t="s">
        <v>77</v>
      </c>
      <c r="B8" s="210" t="s">
        <v>78</v>
      </c>
      <c r="C8" s="213" t="s">
        <v>79</v>
      </c>
      <c r="D8" s="213" t="s">
        <v>0</v>
      </c>
      <c r="E8" s="214" t="s">
        <v>14</v>
      </c>
      <c r="F8" s="203" t="s">
        <v>80</v>
      </c>
      <c r="G8" s="203" t="s">
        <v>81</v>
      </c>
      <c r="H8" s="203" t="s">
        <v>82</v>
      </c>
      <c r="I8" s="203" t="s">
        <v>83</v>
      </c>
      <c r="J8" s="204" t="s">
        <v>84</v>
      </c>
      <c r="K8" s="205" t="s">
        <v>85</v>
      </c>
      <c r="L8" s="205"/>
      <c r="M8" s="205"/>
      <c r="N8" s="205"/>
      <c r="O8" s="205"/>
      <c r="P8" s="205"/>
      <c r="Q8" s="205"/>
      <c r="R8" s="206" t="s">
        <v>86</v>
      </c>
      <c r="S8" s="207"/>
      <c r="T8" s="207"/>
      <c r="U8" s="207"/>
      <c r="V8" s="207"/>
      <c r="W8" s="207"/>
      <c r="X8" s="208"/>
      <c r="Y8" s="193" t="s">
        <v>87</v>
      </c>
      <c r="Z8" s="194"/>
      <c r="AA8" s="194"/>
      <c r="AB8" s="194"/>
      <c r="AC8" s="194"/>
      <c r="AD8" s="194"/>
      <c r="AE8" s="195"/>
      <c r="AF8" s="196" t="s">
        <v>88</v>
      </c>
      <c r="AG8" s="197"/>
      <c r="AH8" s="197"/>
      <c r="AI8" s="197"/>
      <c r="AJ8" s="197"/>
      <c r="AK8" s="197"/>
      <c r="AL8" s="198"/>
      <c r="AM8" s="199" t="s">
        <v>89</v>
      </c>
      <c r="AN8" s="200"/>
      <c r="AO8" s="200"/>
      <c r="AP8" s="200"/>
      <c r="AQ8" s="200"/>
      <c r="AR8" s="200"/>
      <c r="AS8" s="201"/>
      <c r="AT8" s="202" t="s">
        <v>90</v>
      </c>
      <c r="AU8" s="202"/>
      <c r="AV8" s="202"/>
      <c r="AW8" s="202" t="s">
        <v>91</v>
      </c>
      <c r="AX8" s="202"/>
      <c r="AY8" s="202" t="s">
        <v>92</v>
      </c>
      <c r="AZ8" s="202"/>
    </row>
    <row r="9" spans="1:82">
      <c r="A9" s="203"/>
      <c r="B9" s="211"/>
      <c r="C9" s="213"/>
      <c r="D9" s="213"/>
      <c r="E9" s="215"/>
      <c r="F9" s="203"/>
      <c r="G9" s="203"/>
      <c r="H9" s="203"/>
      <c r="I9" s="203"/>
      <c r="J9" s="204"/>
      <c r="K9" s="205" t="s">
        <v>93</v>
      </c>
      <c r="L9" s="205"/>
      <c r="M9" s="205"/>
      <c r="N9" s="205" t="s">
        <v>94</v>
      </c>
      <c r="O9" s="205"/>
      <c r="P9" s="205"/>
      <c r="Q9" s="98" t="s">
        <v>95</v>
      </c>
      <c r="R9" s="209" t="s">
        <v>93</v>
      </c>
      <c r="S9" s="209"/>
      <c r="T9" s="209"/>
      <c r="U9" s="209" t="s">
        <v>94</v>
      </c>
      <c r="V9" s="209"/>
      <c r="W9" s="209"/>
      <c r="X9" s="99" t="s">
        <v>95</v>
      </c>
      <c r="Y9" s="190" t="s">
        <v>93</v>
      </c>
      <c r="Z9" s="190"/>
      <c r="AA9" s="190"/>
      <c r="AB9" s="190" t="s">
        <v>94</v>
      </c>
      <c r="AC9" s="190"/>
      <c r="AD9" s="190"/>
      <c r="AE9" s="100" t="s">
        <v>95</v>
      </c>
      <c r="AF9" s="191" t="s">
        <v>93</v>
      </c>
      <c r="AG9" s="191"/>
      <c r="AH9" s="191"/>
      <c r="AI9" s="191" t="s">
        <v>94</v>
      </c>
      <c r="AJ9" s="191"/>
      <c r="AK9" s="191"/>
      <c r="AL9" s="101" t="s">
        <v>95</v>
      </c>
      <c r="AM9" s="192" t="s">
        <v>93</v>
      </c>
      <c r="AN9" s="192"/>
      <c r="AO9" s="192"/>
      <c r="AP9" s="192" t="s">
        <v>94</v>
      </c>
      <c r="AQ9" s="192"/>
      <c r="AR9" s="192"/>
      <c r="AS9" s="102" t="s">
        <v>95</v>
      </c>
      <c r="AT9" s="188" t="s">
        <v>96</v>
      </c>
      <c r="AU9" s="188" t="s">
        <v>97</v>
      </c>
      <c r="AV9" s="188" t="s">
        <v>98</v>
      </c>
      <c r="AW9" s="189" t="s">
        <v>97</v>
      </c>
      <c r="AX9" s="189" t="s">
        <v>98</v>
      </c>
      <c r="AY9" s="184" t="s">
        <v>97</v>
      </c>
      <c r="AZ9" s="184" t="s">
        <v>98</v>
      </c>
    </row>
    <row r="10" spans="1:82" ht="50.25" customHeight="1">
      <c r="A10" s="203"/>
      <c r="B10" s="212"/>
      <c r="C10" s="213"/>
      <c r="D10" s="213"/>
      <c r="E10" s="216"/>
      <c r="F10" s="203"/>
      <c r="G10" s="203"/>
      <c r="H10" s="203"/>
      <c r="I10" s="203"/>
      <c r="J10" s="204"/>
      <c r="K10" s="103" t="s">
        <v>19</v>
      </c>
      <c r="L10" s="103" t="s">
        <v>99</v>
      </c>
      <c r="M10" s="103" t="s">
        <v>100</v>
      </c>
      <c r="N10" s="103" t="s">
        <v>20</v>
      </c>
      <c r="O10" s="103" t="s">
        <v>99</v>
      </c>
      <c r="P10" s="103" t="s">
        <v>100</v>
      </c>
      <c r="Q10" s="103" t="s">
        <v>3</v>
      </c>
      <c r="R10" s="104" t="s">
        <v>19</v>
      </c>
      <c r="S10" s="104" t="s">
        <v>99</v>
      </c>
      <c r="T10" s="104" t="s">
        <v>100</v>
      </c>
      <c r="U10" s="104" t="s">
        <v>20</v>
      </c>
      <c r="V10" s="104" t="s">
        <v>99</v>
      </c>
      <c r="W10" s="104" t="s">
        <v>100</v>
      </c>
      <c r="X10" s="104" t="s">
        <v>3</v>
      </c>
      <c r="Y10" s="105" t="s">
        <v>19</v>
      </c>
      <c r="Z10" s="105" t="s">
        <v>99</v>
      </c>
      <c r="AA10" s="105" t="s">
        <v>100</v>
      </c>
      <c r="AB10" s="105" t="s">
        <v>20</v>
      </c>
      <c r="AC10" s="105" t="s">
        <v>99</v>
      </c>
      <c r="AD10" s="105" t="s">
        <v>100</v>
      </c>
      <c r="AE10" s="105" t="s">
        <v>3</v>
      </c>
      <c r="AF10" s="106" t="s">
        <v>19</v>
      </c>
      <c r="AG10" s="106" t="s">
        <v>99</v>
      </c>
      <c r="AH10" s="106" t="s">
        <v>100</v>
      </c>
      <c r="AI10" s="106" t="s">
        <v>20</v>
      </c>
      <c r="AJ10" s="106" t="s">
        <v>99</v>
      </c>
      <c r="AK10" s="106" t="s">
        <v>100</v>
      </c>
      <c r="AL10" s="106" t="s">
        <v>3</v>
      </c>
      <c r="AM10" s="107" t="s">
        <v>19</v>
      </c>
      <c r="AN10" s="107" t="s">
        <v>99</v>
      </c>
      <c r="AO10" s="107" t="s">
        <v>100</v>
      </c>
      <c r="AP10" s="107" t="s">
        <v>20</v>
      </c>
      <c r="AQ10" s="107" t="s">
        <v>99</v>
      </c>
      <c r="AR10" s="107" t="s">
        <v>100</v>
      </c>
      <c r="AS10" s="107" t="s">
        <v>3</v>
      </c>
      <c r="AT10" s="188"/>
      <c r="AU10" s="188"/>
      <c r="AV10" s="188"/>
      <c r="AW10" s="189"/>
      <c r="AX10" s="189"/>
      <c r="AY10" s="184"/>
      <c r="AZ10" s="184"/>
    </row>
    <row r="11" spans="1:82" ht="15.75" customHeight="1">
      <c r="A11" s="108"/>
      <c r="B11" s="109"/>
      <c r="C11" s="109"/>
      <c r="D11" s="110"/>
      <c r="E11" s="111"/>
      <c r="F11" s="111"/>
      <c r="G11" s="108"/>
      <c r="H11" s="108"/>
      <c r="I11" s="108"/>
      <c r="J11" s="112" t="s">
        <v>3</v>
      </c>
      <c r="K11" s="113">
        <v>264910926</v>
      </c>
      <c r="L11" s="113">
        <v>66234815</v>
      </c>
      <c r="M11" s="113">
        <v>331145741</v>
      </c>
      <c r="N11" s="113">
        <v>92627558.960000008</v>
      </c>
      <c r="O11" s="113">
        <v>0</v>
      </c>
      <c r="P11" s="113">
        <v>92627558.960000008</v>
      </c>
      <c r="Q11" s="113">
        <v>423773299.96000004</v>
      </c>
      <c r="R11" s="114">
        <v>0</v>
      </c>
      <c r="S11" s="114">
        <v>0</v>
      </c>
      <c r="T11" s="114">
        <v>0</v>
      </c>
      <c r="U11" s="114">
        <v>0</v>
      </c>
      <c r="V11" s="114">
        <v>0</v>
      </c>
      <c r="W11" s="114">
        <v>0</v>
      </c>
      <c r="X11" s="114">
        <v>0</v>
      </c>
      <c r="Y11" s="115">
        <v>0</v>
      </c>
      <c r="Z11" s="115">
        <v>0</v>
      </c>
      <c r="AA11" s="115">
        <v>0</v>
      </c>
      <c r="AB11" s="115">
        <v>0</v>
      </c>
      <c r="AC11" s="115">
        <v>0</v>
      </c>
      <c r="AD11" s="115">
        <v>0</v>
      </c>
      <c r="AE11" s="115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7">
        <v>264910926</v>
      </c>
      <c r="AN11" s="117">
        <v>66234815</v>
      </c>
      <c r="AO11" s="117">
        <v>331145741</v>
      </c>
      <c r="AP11" s="117">
        <v>92627558.960000008</v>
      </c>
      <c r="AQ11" s="117">
        <v>0</v>
      </c>
      <c r="AR11" s="117">
        <v>92627558.960000008</v>
      </c>
      <c r="AS11" s="117">
        <v>423773299.96000004</v>
      </c>
      <c r="AT11" s="118"/>
      <c r="AU11" s="118"/>
      <c r="AV11" s="118"/>
      <c r="AW11" s="119"/>
      <c r="AX11" s="119"/>
      <c r="AY11" s="120"/>
      <c r="AZ11" s="120"/>
    </row>
    <row r="12" spans="1:82" s="1" customFormat="1">
      <c r="A12" s="63">
        <v>2025</v>
      </c>
      <c r="B12" s="63">
        <v>8311</v>
      </c>
      <c r="C12" s="63">
        <v>1</v>
      </c>
      <c r="D12" s="64"/>
      <c r="E12" s="64"/>
      <c r="F12" s="64"/>
      <c r="G12" s="65"/>
      <c r="H12" s="65"/>
      <c r="I12" s="65"/>
      <c r="J12" s="66" t="s">
        <v>101</v>
      </c>
      <c r="K12" s="67">
        <v>37992661.950000003</v>
      </c>
      <c r="L12" s="67">
        <v>6845500</v>
      </c>
      <c r="M12" s="67">
        <v>44838161.950000003</v>
      </c>
      <c r="N12" s="67">
        <v>4548229</v>
      </c>
      <c r="O12" s="67">
        <v>0</v>
      </c>
      <c r="P12" s="67">
        <v>4548229</v>
      </c>
      <c r="Q12" s="67">
        <v>49386390.950000003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67">
        <v>0</v>
      </c>
      <c r="AF12" s="69">
        <v>0</v>
      </c>
      <c r="AG12" s="69">
        <v>0</v>
      </c>
      <c r="AH12" s="69">
        <v>0</v>
      </c>
      <c r="AI12" s="69">
        <v>0</v>
      </c>
      <c r="AJ12" s="69">
        <v>0</v>
      </c>
      <c r="AK12" s="69">
        <v>0</v>
      </c>
      <c r="AL12" s="69">
        <v>0</v>
      </c>
      <c r="AM12" s="67">
        <v>37992661.950000003</v>
      </c>
      <c r="AN12" s="67">
        <v>6845500</v>
      </c>
      <c r="AO12" s="67">
        <v>44838161.950000003</v>
      </c>
      <c r="AP12" s="67">
        <v>4548229</v>
      </c>
      <c r="AQ12" s="67">
        <v>0</v>
      </c>
      <c r="AR12" s="67">
        <v>4548229</v>
      </c>
      <c r="AS12" s="67">
        <v>49386390.950000003</v>
      </c>
      <c r="AT12" s="68"/>
      <c r="AU12" s="70"/>
      <c r="AV12" s="70"/>
      <c r="AW12" s="71"/>
      <c r="AX12" s="71"/>
      <c r="AY12" s="72"/>
      <c r="AZ12" s="72"/>
      <c r="BC12" s="73"/>
      <c r="BD12" s="73"/>
      <c r="BE12" s="73"/>
      <c r="BF12" s="73"/>
      <c r="BG12" s="73"/>
      <c r="BH12" s="73"/>
      <c r="BI12" s="73"/>
      <c r="BN12" s="73"/>
      <c r="BO12" s="73"/>
      <c r="BP12" s="73"/>
      <c r="BX12" s="73"/>
      <c r="BY12" s="73"/>
      <c r="BZ12" s="73"/>
      <c r="CA12" s="73"/>
      <c r="CB12" s="73"/>
      <c r="CC12" s="73"/>
      <c r="CD12" s="73"/>
    </row>
    <row r="13" spans="1:82" ht="29" customHeight="1">
      <c r="A13" s="74">
        <v>2025</v>
      </c>
      <c r="B13" s="74">
        <v>8311</v>
      </c>
      <c r="C13" s="74">
        <v>1</v>
      </c>
      <c r="D13" s="75">
        <v>1</v>
      </c>
      <c r="E13" s="75"/>
      <c r="F13" s="75"/>
      <c r="G13" s="76"/>
      <c r="H13" s="76"/>
      <c r="I13" s="76"/>
      <c r="J13" s="77" t="s">
        <v>27</v>
      </c>
      <c r="K13" s="68">
        <v>37992661.950000003</v>
      </c>
      <c r="L13" s="68">
        <v>6845500</v>
      </c>
      <c r="M13" s="68">
        <v>44838161.950000003</v>
      </c>
      <c r="N13" s="68">
        <v>4548229</v>
      </c>
      <c r="O13" s="68">
        <v>0</v>
      </c>
      <c r="P13" s="68">
        <v>4548229</v>
      </c>
      <c r="Q13" s="68">
        <v>49386390.950000003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68">
        <v>37992661.950000003</v>
      </c>
      <c r="AN13" s="68">
        <v>6845500</v>
      </c>
      <c r="AO13" s="68">
        <v>44838161.950000003</v>
      </c>
      <c r="AP13" s="68">
        <v>4548229</v>
      </c>
      <c r="AQ13" s="68">
        <v>0</v>
      </c>
      <c r="AR13" s="68">
        <v>4548229</v>
      </c>
      <c r="AS13" s="68">
        <v>49386390.950000003</v>
      </c>
      <c r="AT13" s="68" t="s">
        <v>102</v>
      </c>
      <c r="AU13" s="79"/>
      <c r="AV13" s="79"/>
      <c r="AW13" s="79"/>
      <c r="AX13" s="79"/>
      <c r="AY13" s="80"/>
      <c r="AZ13" s="80"/>
      <c r="BF13" s="81"/>
      <c r="BG13" s="81"/>
      <c r="BH13" s="81"/>
      <c r="BI13" s="81"/>
      <c r="BN13" s="81"/>
      <c r="BO13" s="81"/>
      <c r="BP13" s="81"/>
      <c r="CA13" s="81"/>
      <c r="CB13" s="81"/>
      <c r="CC13" s="81"/>
      <c r="CD13" s="81"/>
    </row>
    <row r="14" spans="1:82" ht="14.4" customHeight="1">
      <c r="A14" s="74">
        <v>2025</v>
      </c>
      <c r="B14" s="74">
        <v>8311</v>
      </c>
      <c r="C14" s="74">
        <v>1</v>
      </c>
      <c r="D14" s="75">
        <v>1</v>
      </c>
      <c r="E14" s="75">
        <v>2</v>
      </c>
      <c r="F14" s="75"/>
      <c r="G14" s="76"/>
      <c r="H14" s="76"/>
      <c r="I14" s="76" t="s">
        <v>102</v>
      </c>
      <c r="J14" s="77" t="s">
        <v>29</v>
      </c>
      <c r="K14" s="68">
        <v>1342075</v>
      </c>
      <c r="L14" s="68">
        <v>0</v>
      </c>
      <c r="M14" s="68">
        <v>1342075</v>
      </c>
      <c r="N14" s="68">
        <v>0</v>
      </c>
      <c r="O14" s="68">
        <v>0</v>
      </c>
      <c r="P14" s="68">
        <v>0</v>
      </c>
      <c r="Q14" s="68">
        <v>1342075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  <c r="Z14" s="68">
        <v>0</v>
      </c>
      <c r="AA14" s="68">
        <v>0</v>
      </c>
      <c r="AB14" s="68">
        <v>0</v>
      </c>
      <c r="AC14" s="68">
        <v>0</v>
      </c>
      <c r="AD14" s="68">
        <v>0</v>
      </c>
      <c r="AE14" s="6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68">
        <v>1342075</v>
      </c>
      <c r="AN14" s="68">
        <v>0</v>
      </c>
      <c r="AO14" s="68">
        <v>1342075</v>
      </c>
      <c r="AP14" s="68">
        <v>0</v>
      </c>
      <c r="AQ14" s="68">
        <v>0</v>
      </c>
      <c r="AR14" s="68">
        <v>0</v>
      </c>
      <c r="AS14" s="68">
        <v>1342075</v>
      </c>
      <c r="AT14" s="68"/>
      <c r="AU14" s="79"/>
      <c r="AV14" s="79"/>
      <c r="AW14" s="79"/>
      <c r="AX14" s="79"/>
      <c r="AY14" s="80"/>
      <c r="AZ14" s="80"/>
      <c r="BF14" s="81"/>
      <c r="BG14" s="81"/>
      <c r="BH14" s="81"/>
      <c r="BI14" s="81"/>
      <c r="BN14" s="81"/>
      <c r="BO14" s="81"/>
      <c r="BP14" s="81"/>
      <c r="CA14" s="81"/>
      <c r="CB14" s="81"/>
      <c r="CC14" s="81"/>
      <c r="CD14" s="81"/>
    </row>
    <row r="15" spans="1:82" ht="29" customHeight="1">
      <c r="A15" s="74">
        <v>2025</v>
      </c>
      <c r="B15" s="74">
        <v>8311</v>
      </c>
      <c r="C15" s="74">
        <v>1</v>
      </c>
      <c r="D15" s="75">
        <v>1</v>
      </c>
      <c r="E15" s="75">
        <v>2</v>
      </c>
      <c r="F15" s="75">
        <v>2000</v>
      </c>
      <c r="G15" s="76"/>
      <c r="H15" s="76"/>
      <c r="I15" s="76" t="s">
        <v>102</v>
      </c>
      <c r="J15" s="77" t="s">
        <v>5</v>
      </c>
      <c r="K15" s="68">
        <v>1342075</v>
      </c>
      <c r="L15" s="68">
        <v>0</v>
      </c>
      <c r="M15" s="68">
        <v>1342075</v>
      </c>
      <c r="N15" s="68">
        <v>0</v>
      </c>
      <c r="O15" s="68">
        <v>0</v>
      </c>
      <c r="P15" s="68">
        <v>0</v>
      </c>
      <c r="Q15" s="68">
        <v>1342075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v>0</v>
      </c>
      <c r="AB15" s="68">
        <v>0</v>
      </c>
      <c r="AC15" s="68">
        <v>0</v>
      </c>
      <c r="AD15" s="68">
        <v>0</v>
      </c>
      <c r="AE15" s="6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68">
        <v>1342075</v>
      </c>
      <c r="AN15" s="68">
        <v>0</v>
      </c>
      <c r="AO15" s="68">
        <v>1342075</v>
      </c>
      <c r="AP15" s="68">
        <v>0</v>
      </c>
      <c r="AQ15" s="68">
        <v>0</v>
      </c>
      <c r="AR15" s="68">
        <v>0</v>
      </c>
      <c r="AS15" s="68">
        <v>1342075</v>
      </c>
      <c r="AT15" s="80"/>
      <c r="AU15" s="79"/>
      <c r="AV15" s="79"/>
      <c r="AW15" s="79"/>
      <c r="AX15" s="79"/>
      <c r="AY15" s="80"/>
      <c r="AZ15" s="80"/>
      <c r="BF15" s="81"/>
      <c r="BG15" s="81"/>
      <c r="BH15" s="81"/>
      <c r="BI15" s="81"/>
      <c r="BN15" s="81"/>
      <c r="BO15" s="81"/>
      <c r="BP15" s="81"/>
      <c r="CA15" s="81"/>
      <c r="CB15" s="81"/>
      <c r="CC15" s="81"/>
      <c r="CD15" s="81"/>
    </row>
    <row r="16" spans="1:82" ht="14.4" customHeight="1">
      <c r="A16" s="82">
        <v>2025</v>
      </c>
      <c r="B16" s="82">
        <v>8311</v>
      </c>
      <c r="C16" s="82">
        <v>1</v>
      </c>
      <c r="D16" s="75">
        <v>1</v>
      </c>
      <c r="E16" s="75">
        <v>2</v>
      </c>
      <c r="F16" s="75">
        <v>2000</v>
      </c>
      <c r="G16" s="76">
        <v>2500</v>
      </c>
      <c r="H16" s="76"/>
      <c r="I16" s="76" t="s">
        <v>102</v>
      </c>
      <c r="J16" s="83" t="s">
        <v>103</v>
      </c>
      <c r="K16" s="68">
        <v>1342075</v>
      </c>
      <c r="L16" s="68">
        <v>0</v>
      </c>
      <c r="M16" s="68">
        <v>1342075</v>
      </c>
      <c r="N16" s="68">
        <v>0</v>
      </c>
      <c r="O16" s="68">
        <v>0</v>
      </c>
      <c r="P16" s="68">
        <v>0</v>
      </c>
      <c r="Q16" s="68">
        <v>1342075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v>0</v>
      </c>
      <c r="AB16" s="68">
        <v>0</v>
      </c>
      <c r="AC16" s="68">
        <v>0</v>
      </c>
      <c r="AD16" s="68">
        <v>0</v>
      </c>
      <c r="AE16" s="6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0</v>
      </c>
      <c r="AL16" s="78">
        <v>0</v>
      </c>
      <c r="AM16" s="68">
        <v>1342075</v>
      </c>
      <c r="AN16" s="68">
        <v>0</v>
      </c>
      <c r="AO16" s="68">
        <v>1342075</v>
      </c>
      <c r="AP16" s="68">
        <v>0</v>
      </c>
      <c r="AQ16" s="68">
        <v>0</v>
      </c>
      <c r="AR16" s="68">
        <v>0</v>
      </c>
      <c r="AS16" s="68">
        <v>1342075</v>
      </c>
      <c r="AT16" s="80"/>
      <c r="AU16" s="79"/>
      <c r="AV16" s="79"/>
      <c r="AW16" s="79"/>
      <c r="AX16" s="79"/>
      <c r="AY16" s="80"/>
      <c r="AZ16" s="80"/>
      <c r="BF16" s="81"/>
      <c r="BH16" s="81"/>
      <c r="BI16" s="81"/>
      <c r="CA16" s="81"/>
      <c r="CC16" s="81"/>
      <c r="CD16" s="81"/>
    </row>
    <row r="17" spans="1:82" ht="14.4" customHeight="1">
      <c r="A17" s="82">
        <v>2025</v>
      </c>
      <c r="B17" s="82">
        <v>8311</v>
      </c>
      <c r="C17" s="82">
        <v>1</v>
      </c>
      <c r="D17" s="75">
        <v>1</v>
      </c>
      <c r="E17" s="75">
        <v>2</v>
      </c>
      <c r="F17" s="75">
        <v>2000</v>
      </c>
      <c r="G17" s="76">
        <v>2500</v>
      </c>
      <c r="H17" s="76">
        <v>255</v>
      </c>
      <c r="I17" s="76" t="s">
        <v>102</v>
      </c>
      <c r="J17" s="83" t="s">
        <v>104</v>
      </c>
      <c r="K17" s="68">
        <v>273240</v>
      </c>
      <c r="L17" s="68">
        <v>0</v>
      </c>
      <c r="M17" s="68">
        <v>273240</v>
      </c>
      <c r="N17" s="68">
        <v>0</v>
      </c>
      <c r="O17" s="68">
        <v>0</v>
      </c>
      <c r="P17" s="68">
        <v>0</v>
      </c>
      <c r="Q17" s="68">
        <v>273240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v>0</v>
      </c>
      <c r="AB17" s="68">
        <v>0</v>
      </c>
      <c r="AC17" s="68">
        <v>0</v>
      </c>
      <c r="AD17" s="68">
        <v>0</v>
      </c>
      <c r="AE17" s="6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68">
        <v>273240</v>
      </c>
      <c r="AN17" s="68">
        <v>0</v>
      </c>
      <c r="AO17" s="68">
        <v>273240</v>
      </c>
      <c r="AP17" s="68">
        <v>0</v>
      </c>
      <c r="AQ17" s="68">
        <v>0</v>
      </c>
      <c r="AR17" s="68">
        <v>0</v>
      </c>
      <c r="AS17" s="68">
        <v>273240</v>
      </c>
      <c r="AT17" s="80"/>
      <c r="AU17" s="79"/>
      <c r="AV17" s="79"/>
      <c r="AW17" s="79"/>
      <c r="AX17" s="79"/>
      <c r="AY17" s="80"/>
      <c r="AZ17" s="80"/>
      <c r="BF17" s="81"/>
      <c r="BH17" s="81"/>
      <c r="BI17" s="81"/>
      <c r="CA17" s="81"/>
      <c r="CC17" s="81"/>
      <c r="CD17" s="81"/>
    </row>
    <row r="18" spans="1:82" ht="14.4" customHeight="1">
      <c r="A18" s="82">
        <v>2025</v>
      </c>
      <c r="B18" s="82">
        <v>8311</v>
      </c>
      <c r="C18" s="82">
        <v>1</v>
      </c>
      <c r="D18" s="75">
        <v>1</v>
      </c>
      <c r="E18" s="75">
        <v>2</v>
      </c>
      <c r="F18" s="75">
        <v>2000</v>
      </c>
      <c r="G18" s="76">
        <v>2500</v>
      </c>
      <c r="H18" s="76">
        <v>255</v>
      </c>
      <c r="I18" s="76">
        <v>933</v>
      </c>
      <c r="J18" s="83" t="s">
        <v>104</v>
      </c>
      <c r="K18" s="68">
        <v>273240</v>
      </c>
      <c r="L18" s="68">
        <v>0</v>
      </c>
      <c r="M18" s="68">
        <v>273240</v>
      </c>
      <c r="N18" s="68">
        <v>0</v>
      </c>
      <c r="O18" s="68">
        <v>0</v>
      </c>
      <c r="P18" s="68">
        <v>0</v>
      </c>
      <c r="Q18" s="68">
        <v>273240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v>0</v>
      </c>
      <c r="AB18" s="68">
        <v>0</v>
      </c>
      <c r="AC18" s="68">
        <v>0</v>
      </c>
      <c r="AD18" s="68">
        <v>0</v>
      </c>
      <c r="AE18" s="6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0</v>
      </c>
      <c r="AL18" s="78">
        <v>0</v>
      </c>
      <c r="AM18" s="68">
        <v>273240</v>
      </c>
      <c r="AN18" s="68">
        <v>0</v>
      </c>
      <c r="AO18" s="68">
        <v>273240</v>
      </c>
      <c r="AP18" s="68">
        <v>0</v>
      </c>
      <c r="AQ18" s="68">
        <v>0</v>
      </c>
      <c r="AR18" s="68">
        <v>0</v>
      </c>
      <c r="AS18" s="68">
        <v>273240</v>
      </c>
      <c r="AT18" s="80" t="s">
        <v>105</v>
      </c>
      <c r="AU18" s="79">
        <v>1</v>
      </c>
      <c r="AV18" s="79"/>
      <c r="AW18" s="79">
        <v>0</v>
      </c>
      <c r="AX18" s="79">
        <v>0</v>
      </c>
      <c r="AY18" s="80">
        <v>1</v>
      </c>
      <c r="AZ18" s="80"/>
      <c r="BF18" s="81"/>
      <c r="BH18" s="81"/>
      <c r="BI18" s="81"/>
      <c r="CA18" s="81"/>
      <c r="CC18" s="81"/>
      <c r="CD18" s="81"/>
    </row>
    <row r="19" spans="1:82" ht="29" customHeight="1">
      <c r="A19" s="82">
        <v>2025</v>
      </c>
      <c r="B19" s="82">
        <v>8311</v>
      </c>
      <c r="C19" s="82">
        <v>1</v>
      </c>
      <c r="D19" s="75">
        <v>1</v>
      </c>
      <c r="E19" s="75">
        <v>2</v>
      </c>
      <c r="F19" s="75">
        <v>2000</v>
      </c>
      <c r="G19" s="76">
        <v>2500</v>
      </c>
      <c r="H19" s="76">
        <v>259</v>
      </c>
      <c r="I19" s="76" t="s">
        <v>102</v>
      </c>
      <c r="J19" s="83" t="s">
        <v>106</v>
      </c>
      <c r="K19" s="68">
        <v>1068835</v>
      </c>
      <c r="L19" s="68">
        <v>0</v>
      </c>
      <c r="M19" s="68">
        <v>1068835</v>
      </c>
      <c r="N19" s="68">
        <v>0</v>
      </c>
      <c r="O19" s="68">
        <v>0</v>
      </c>
      <c r="P19" s="68">
        <v>0</v>
      </c>
      <c r="Q19" s="68">
        <v>1068835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68">
        <v>1068835</v>
      </c>
      <c r="AN19" s="68">
        <v>0</v>
      </c>
      <c r="AO19" s="68">
        <v>1068835</v>
      </c>
      <c r="AP19" s="68">
        <v>0</v>
      </c>
      <c r="AQ19" s="68">
        <v>0</v>
      </c>
      <c r="AR19" s="68">
        <v>0</v>
      </c>
      <c r="AS19" s="68">
        <v>1068835</v>
      </c>
      <c r="AT19" s="80"/>
      <c r="AU19" s="79"/>
      <c r="AV19" s="79"/>
      <c r="AW19" s="79"/>
      <c r="AX19" s="79"/>
      <c r="AY19" s="80"/>
      <c r="AZ19" s="80"/>
      <c r="BF19" s="81"/>
      <c r="BH19" s="81"/>
      <c r="BI19" s="81"/>
      <c r="CA19" s="81"/>
      <c r="CC19" s="81"/>
      <c r="CD19" s="81"/>
    </row>
    <row r="20" spans="1:82" ht="14.4" customHeight="1">
      <c r="A20" s="82">
        <v>2025</v>
      </c>
      <c r="B20" s="82">
        <v>8311</v>
      </c>
      <c r="C20" s="82">
        <v>1</v>
      </c>
      <c r="D20" s="75">
        <v>1</v>
      </c>
      <c r="E20" s="75">
        <v>2</v>
      </c>
      <c r="F20" s="75">
        <v>2000</v>
      </c>
      <c r="G20" s="76">
        <v>2500</v>
      </c>
      <c r="H20" s="76">
        <v>259</v>
      </c>
      <c r="I20" s="76">
        <v>1079</v>
      </c>
      <c r="J20" s="83" t="s">
        <v>106</v>
      </c>
      <c r="K20" s="68">
        <v>1068835</v>
      </c>
      <c r="L20" s="68">
        <v>0</v>
      </c>
      <c r="M20" s="68">
        <v>1068835</v>
      </c>
      <c r="N20" s="68">
        <v>0</v>
      </c>
      <c r="O20" s="68">
        <v>0</v>
      </c>
      <c r="P20" s="68">
        <v>0</v>
      </c>
      <c r="Q20" s="68">
        <v>1068835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v>0</v>
      </c>
      <c r="AB20" s="68">
        <v>0</v>
      </c>
      <c r="AC20" s="68">
        <v>0</v>
      </c>
      <c r="AD20" s="68">
        <v>0</v>
      </c>
      <c r="AE20" s="6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68">
        <v>1068835</v>
      </c>
      <c r="AN20" s="68">
        <v>0</v>
      </c>
      <c r="AO20" s="68">
        <v>1068835</v>
      </c>
      <c r="AP20" s="68">
        <v>0</v>
      </c>
      <c r="AQ20" s="68">
        <v>0</v>
      </c>
      <c r="AR20" s="68">
        <v>0</v>
      </c>
      <c r="AS20" s="68">
        <v>1068835</v>
      </c>
      <c r="AT20" s="80" t="s">
        <v>105</v>
      </c>
      <c r="AU20" s="79">
        <v>1</v>
      </c>
      <c r="AV20" s="79"/>
      <c r="AW20" s="79">
        <v>0</v>
      </c>
      <c r="AX20" s="79">
        <v>0</v>
      </c>
      <c r="AY20" s="80">
        <v>1</v>
      </c>
      <c r="AZ20" s="80"/>
      <c r="BG20" s="81"/>
      <c r="BH20" s="81"/>
      <c r="BI20" s="81"/>
      <c r="BN20" s="81"/>
      <c r="BO20" s="81"/>
      <c r="BP20" s="81"/>
      <c r="CB20" s="81"/>
      <c r="CC20" s="81"/>
      <c r="CD20" s="81"/>
    </row>
    <row r="21" spans="1:82" ht="14.4" customHeight="1">
      <c r="A21" s="82">
        <v>2025</v>
      </c>
      <c r="B21" s="82">
        <v>8311</v>
      </c>
      <c r="C21" s="82">
        <v>1</v>
      </c>
      <c r="D21" s="75">
        <v>1</v>
      </c>
      <c r="E21" s="75">
        <v>3</v>
      </c>
      <c r="F21" s="75"/>
      <c r="G21" s="76"/>
      <c r="H21" s="76"/>
      <c r="I21" s="76" t="s">
        <v>102</v>
      </c>
      <c r="J21" s="83" t="s">
        <v>31</v>
      </c>
      <c r="K21" s="68">
        <v>22934500</v>
      </c>
      <c r="L21" s="68">
        <v>6845500</v>
      </c>
      <c r="M21" s="68">
        <v>29780000</v>
      </c>
      <c r="N21" s="68">
        <v>220000</v>
      </c>
      <c r="O21" s="68">
        <v>0</v>
      </c>
      <c r="P21" s="68">
        <v>220000</v>
      </c>
      <c r="Q21" s="68">
        <v>30000000</v>
      </c>
      <c r="R21" s="68">
        <v>0</v>
      </c>
      <c r="S21" s="68">
        <v>0</v>
      </c>
      <c r="T21" s="68">
        <v>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v>0</v>
      </c>
      <c r="AB21" s="68">
        <v>0</v>
      </c>
      <c r="AC21" s="68">
        <v>0</v>
      </c>
      <c r="AD21" s="68">
        <v>0</v>
      </c>
      <c r="AE21" s="6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68">
        <v>22934500</v>
      </c>
      <c r="AN21" s="68">
        <v>6845500</v>
      </c>
      <c r="AO21" s="68">
        <v>29780000</v>
      </c>
      <c r="AP21" s="68">
        <v>220000</v>
      </c>
      <c r="AQ21" s="68">
        <v>0</v>
      </c>
      <c r="AR21" s="68">
        <v>220000</v>
      </c>
      <c r="AS21" s="68">
        <v>30000000</v>
      </c>
      <c r="AT21" s="80"/>
      <c r="AU21" s="79"/>
      <c r="AV21" s="79"/>
      <c r="AW21" s="79"/>
      <c r="AX21" s="79"/>
      <c r="AY21" s="80"/>
      <c r="AZ21" s="80"/>
      <c r="BG21" s="81"/>
      <c r="BH21" s="81"/>
      <c r="BI21" s="81"/>
      <c r="CB21" s="81"/>
      <c r="CC21" s="81"/>
      <c r="CD21" s="81"/>
    </row>
    <row r="22" spans="1:82" ht="14.4" customHeight="1">
      <c r="A22" s="74">
        <v>2025</v>
      </c>
      <c r="B22" s="74">
        <v>8311</v>
      </c>
      <c r="C22" s="74">
        <v>1</v>
      </c>
      <c r="D22" s="75">
        <v>1</v>
      </c>
      <c r="E22" s="75">
        <v>3</v>
      </c>
      <c r="F22" s="75">
        <v>3000</v>
      </c>
      <c r="G22" s="76"/>
      <c r="H22" s="76"/>
      <c r="I22" s="76" t="s">
        <v>102</v>
      </c>
      <c r="J22" s="83" t="s">
        <v>6</v>
      </c>
      <c r="K22" s="68">
        <v>22934500</v>
      </c>
      <c r="L22" s="68">
        <v>6845500</v>
      </c>
      <c r="M22" s="68">
        <v>29780000</v>
      </c>
      <c r="N22" s="68">
        <v>220000</v>
      </c>
      <c r="O22" s="68">
        <v>0</v>
      </c>
      <c r="P22" s="68">
        <v>220000</v>
      </c>
      <c r="Q22" s="68">
        <v>30000000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68">
        <v>22934500</v>
      </c>
      <c r="AN22" s="68">
        <v>6845500</v>
      </c>
      <c r="AO22" s="68">
        <v>29780000</v>
      </c>
      <c r="AP22" s="68">
        <v>220000</v>
      </c>
      <c r="AQ22" s="68">
        <v>0</v>
      </c>
      <c r="AR22" s="68">
        <v>220000</v>
      </c>
      <c r="AS22" s="68">
        <v>30000000</v>
      </c>
      <c r="AT22" s="80"/>
      <c r="AU22" s="79"/>
      <c r="AV22" s="79"/>
      <c r="AW22" s="79"/>
      <c r="AX22" s="79"/>
      <c r="AY22" s="80"/>
      <c r="AZ22" s="80"/>
      <c r="BG22" s="81"/>
      <c r="BH22" s="81"/>
      <c r="BI22" s="81"/>
      <c r="CB22" s="81"/>
      <c r="CC22" s="81"/>
      <c r="CD22" s="81"/>
    </row>
    <row r="23" spans="1:82" ht="14.4" customHeight="1">
      <c r="A23" s="82">
        <v>2025</v>
      </c>
      <c r="B23" s="82">
        <v>8311</v>
      </c>
      <c r="C23" s="82">
        <v>1</v>
      </c>
      <c r="D23" s="75">
        <v>1</v>
      </c>
      <c r="E23" s="75">
        <v>3</v>
      </c>
      <c r="F23" s="75">
        <v>3000</v>
      </c>
      <c r="G23" s="76">
        <v>3300</v>
      </c>
      <c r="H23" s="76"/>
      <c r="I23" s="76"/>
      <c r="J23" s="83" t="s">
        <v>107</v>
      </c>
      <c r="K23" s="68">
        <v>22934500</v>
      </c>
      <c r="L23" s="68">
        <v>6845500</v>
      </c>
      <c r="M23" s="68">
        <v>29780000</v>
      </c>
      <c r="N23" s="68">
        <v>220000</v>
      </c>
      <c r="O23" s="68">
        <v>0</v>
      </c>
      <c r="P23" s="68">
        <v>220000</v>
      </c>
      <c r="Q23" s="68">
        <v>30000000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0</v>
      </c>
      <c r="AL23" s="78">
        <v>0</v>
      </c>
      <c r="AM23" s="68">
        <v>22934500</v>
      </c>
      <c r="AN23" s="68">
        <v>6845500</v>
      </c>
      <c r="AO23" s="68">
        <v>29780000</v>
      </c>
      <c r="AP23" s="68">
        <v>220000</v>
      </c>
      <c r="AQ23" s="68">
        <v>0</v>
      </c>
      <c r="AR23" s="68">
        <v>220000</v>
      </c>
      <c r="AS23" s="68">
        <v>30000000</v>
      </c>
      <c r="AT23" s="80"/>
      <c r="AU23" s="79"/>
      <c r="AV23" s="79"/>
      <c r="AW23" s="79"/>
      <c r="AX23" s="79"/>
      <c r="AY23" s="80"/>
      <c r="AZ23" s="80"/>
      <c r="BG23" s="81"/>
      <c r="BH23" s="81"/>
      <c r="BI23" s="81"/>
      <c r="CB23" s="81"/>
      <c r="CC23" s="81"/>
      <c r="CD23" s="81"/>
    </row>
    <row r="24" spans="1:82" ht="29" customHeight="1">
      <c r="A24" s="82">
        <v>2025</v>
      </c>
      <c r="B24" s="82">
        <v>8311</v>
      </c>
      <c r="C24" s="82">
        <v>1</v>
      </c>
      <c r="D24" s="75">
        <v>1</v>
      </c>
      <c r="E24" s="75">
        <v>3</v>
      </c>
      <c r="F24" s="75">
        <v>3000</v>
      </c>
      <c r="G24" s="76">
        <v>3300</v>
      </c>
      <c r="H24" s="76">
        <v>334</v>
      </c>
      <c r="I24" s="76" t="s">
        <v>102</v>
      </c>
      <c r="J24" s="83" t="s">
        <v>108</v>
      </c>
      <c r="K24" s="68">
        <v>22002500</v>
      </c>
      <c r="L24" s="68">
        <v>6695500</v>
      </c>
      <c r="M24" s="68">
        <v>28698000</v>
      </c>
      <c r="N24" s="68">
        <v>220000</v>
      </c>
      <c r="O24" s="68">
        <v>0</v>
      </c>
      <c r="P24" s="68">
        <v>220000</v>
      </c>
      <c r="Q24" s="68">
        <v>28918000</v>
      </c>
      <c r="R24" s="68">
        <v>0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v>0</v>
      </c>
      <c r="AB24" s="68">
        <v>0</v>
      </c>
      <c r="AC24" s="68">
        <v>0</v>
      </c>
      <c r="AD24" s="68">
        <v>0</v>
      </c>
      <c r="AE24" s="68">
        <v>0</v>
      </c>
      <c r="AF24" s="78">
        <v>0</v>
      </c>
      <c r="AG24" s="78">
        <v>0</v>
      </c>
      <c r="AH24" s="78">
        <v>0</v>
      </c>
      <c r="AI24" s="78">
        <v>0</v>
      </c>
      <c r="AJ24" s="78">
        <v>0</v>
      </c>
      <c r="AK24" s="78">
        <v>0</v>
      </c>
      <c r="AL24" s="78">
        <v>0</v>
      </c>
      <c r="AM24" s="68">
        <v>22002500</v>
      </c>
      <c r="AN24" s="68">
        <v>6695500</v>
      </c>
      <c r="AO24" s="68">
        <v>28698000</v>
      </c>
      <c r="AP24" s="68">
        <v>220000</v>
      </c>
      <c r="AQ24" s="68">
        <v>0</v>
      </c>
      <c r="AR24" s="68">
        <v>220000</v>
      </c>
      <c r="AS24" s="68">
        <v>28918000</v>
      </c>
      <c r="AT24" s="80"/>
      <c r="AU24" s="79"/>
      <c r="AV24" s="79"/>
      <c r="AW24" s="79"/>
      <c r="AX24" s="79"/>
      <c r="AY24" s="80"/>
      <c r="AZ24" s="80"/>
      <c r="BG24" s="81"/>
      <c r="BH24" s="81"/>
      <c r="BI24" s="81"/>
      <c r="BN24" s="81"/>
      <c r="BO24" s="81"/>
      <c r="BP24" s="81"/>
      <c r="CB24" s="81"/>
      <c r="CC24" s="81"/>
      <c r="CD24" s="81"/>
    </row>
    <row r="25" spans="1:82" ht="14.4" customHeight="1">
      <c r="A25" s="74">
        <v>2025</v>
      </c>
      <c r="B25" s="74">
        <v>8311</v>
      </c>
      <c r="C25" s="74">
        <v>1</v>
      </c>
      <c r="D25" s="75">
        <v>1</v>
      </c>
      <c r="E25" s="75">
        <v>3</v>
      </c>
      <c r="F25" s="75">
        <v>3000</v>
      </c>
      <c r="G25" s="76">
        <v>3300</v>
      </c>
      <c r="H25" s="76">
        <v>334</v>
      </c>
      <c r="I25" s="76">
        <v>473</v>
      </c>
      <c r="J25" s="83" t="s">
        <v>109</v>
      </c>
      <c r="K25" s="68">
        <v>13560000</v>
      </c>
      <c r="L25" s="68">
        <v>0</v>
      </c>
      <c r="M25" s="68">
        <v>13560000</v>
      </c>
      <c r="N25" s="68">
        <v>0</v>
      </c>
      <c r="O25" s="68">
        <v>0</v>
      </c>
      <c r="P25" s="68">
        <v>0</v>
      </c>
      <c r="Q25" s="68">
        <v>13560000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78">
        <v>0</v>
      </c>
      <c r="AG25" s="78">
        <v>0</v>
      </c>
      <c r="AH25" s="78">
        <v>0</v>
      </c>
      <c r="AI25" s="78">
        <v>0</v>
      </c>
      <c r="AJ25" s="78">
        <v>0</v>
      </c>
      <c r="AK25" s="78">
        <v>0</v>
      </c>
      <c r="AL25" s="78">
        <v>0</v>
      </c>
      <c r="AM25" s="68">
        <v>13560000</v>
      </c>
      <c r="AN25" s="68">
        <v>0</v>
      </c>
      <c r="AO25" s="68">
        <v>13560000</v>
      </c>
      <c r="AP25" s="68">
        <v>0</v>
      </c>
      <c r="AQ25" s="68">
        <v>0</v>
      </c>
      <c r="AR25" s="68">
        <v>0</v>
      </c>
      <c r="AS25" s="68">
        <v>13560000</v>
      </c>
      <c r="AT25" s="80" t="s">
        <v>110</v>
      </c>
      <c r="AU25" s="79">
        <v>22</v>
      </c>
      <c r="AV25" s="79">
        <v>2539</v>
      </c>
      <c r="AW25" s="79">
        <v>0</v>
      </c>
      <c r="AX25" s="79">
        <v>0</v>
      </c>
      <c r="AY25" s="80">
        <v>22</v>
      </c>
      <c r="AZ25" s="80">
        <v>2539</v>
      </c>
      <c r="BG25" s="81"/>
      <c r="BH25" s="81"/>
      <c r="BI25" s="81"/>
      <c r="BN25" s="81"/>
      <c r="BO25" s="81"/>
      <c r="BP25" s="81"/>
      <c r="CB25" s="81"/>
      <c r="CC25" s="81"/>
      <c r="CD25" s="81"/>
    </row>
    <row r="26" spans="1:82" ht="14.4" customHeight="1">
      <c r="A26" s="82">
        <v>2025</v>
      </c>
      <c r="B26" s="82">
        <v>8311</v>
      </c>
      <c r="C26" s="82">
        <v>1</v>
      </c>
      <c r="D26" s="75">
        <v>1</v>
      </c>
      <c r="E26" s="75">
        <v>3</v>
      </c>
      <c r="F26" s="75">
        <v>3000</v>
      </c>
      <c r="G26" s="76">
        <v>3300</v>
      </c>
      <c r="H26" s="76">
        <v>334</v>
      </c>
      <c r="I26" s="76">
        <v>486</v>
      </c>
      <c r="J26" s="83" t="s">
        <v>111</v>
      </c>
      <c r="K26" s="68">
        <v>0</v>
      </c>
      <c r="L26" s="68">
        <v>2100000</v>
      </c>
      <c r="M26" s="68">
        <v>2100000</v>
      </c>
      <c r="N26" s="68">
        <v>0</v>
      </c>
      <c r="O26" s="68">
        <v>0</v>
      </c>
      <c r="P26" s="68">
        <v>0</v>
      </c>
      <c r="Q26" s="68">
        <v>2100000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78">
        <v>0</v>
      </c>
      <c r="AG26" s="78">
        <v>0</v>
      </c>
      <c r="AH26" s="78">
        <v>0</v>
      </c>
      <c r="AI26" s="78">
        <v>0</v>
      </c>
      <c r="AJ26" s="78">
        <v>0</v>
      </c>
      <c r="AK26" s="78">
        <v>0</v>
      </c>
      <c r="AL26" s="78">
        <v>0</v>
      </c>
      <c r="AM26" s="68">
        <v>0</v>
      </c>
      <c r="AN26" s="68">
        <v>2100000</v>
      </c>
      <c r="AO26" s="68">
        <v>2100000</v>
      </c>
      <c r="AP26" s="68">
        <v>0</v>
      </c>
      <c r="AQ26" s="68">
        <v>0</v>
      </c>
      <c r="AR26" s="68">
        <v>0</v>
      </c>
      <c r="AS26" s="68">
        <v>2100000</v>
      </c>
      <c r="AT26" s="80" t="s">
        <v>110</v>
      </c>
      <c r="AU26" s="79">
        <v>1</v>
      </c>
      <c r="AV26" s="79">
        <v>60</v>
      </c>
      <c r="AW26" s="79">
        <v>0</v>
      </c>
      <c r="AX26" s="79">
        <v>0</v>
      </c>
      <c r="AY26" s="80">
        <v>1</v>
      </c>
      <c r="AZ26" s="80">
        <v>60</v>
      </c>
      <c r="BG26" s="81"/>
      <c r="BH26" s="81"/>
      <c r="BI26" s="81"/>
      <c r="BN26" s="81"/>
      <c r="BO26" s="81"/>
      <c r="BP26" s="81"/>
      <c r="CB26" s="81"/>
      <c r="CC26" s="81"/>
      <c r="CD26" s="81"/>
    </row>
    <row r="27" spans="1:82" ht="43.25" customHeight="1">
      <c r="A27" s="74">
        <v>2025</v>
      </c>
      <c r="B27" s="74">
        <v>8311</v>
      </c>
      <c r="C27" s="74">
        <v>1</v>
      </c>
      <c r="D27" s="75">
        <v>1</v>
      </c>
      <c r="E27" s="75">
        <v>3</v>
      </c>
      <c r="F27" s="75">
        <v>3000</v>
      </c>
      <c r="G27" s="76">
        <v>3300</v>
      </c>
      <c r="H27" s="76">
        <v>334</v>
      </c>
      <c r="I27" s="76">
        <v>485</v>
      </c>
      <c r="J27" s="84" t="s">
        <v>112</v>
      </c>
      <c r="K27" s="68">
        <v>0</v>
      </c>
      <c r="L27" s="68">
        <v>2000500</v>
      </c>
      <c r="M27" s="68">
        <v>2000500</v>
      </c>
      <c r="N27" s="68">
        <v>0</v>
      </c>
      <c r="O27" s="68">
        <v>0</v>
      </c>
      <c r="P27" s="68">
        <v>0</v>
      </c>
      <c r="Q27" s="68">
        <v>2000500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78">
        <v>0</v>
      </c>
      <c r="AG27" s="78">
        <v>0</v>
      </c>
      <c r="AH27" s="78">
        <v>0</v>
      </c>
      <c r="AI27" s="78">
        <v>0</v>
      </c>
      <c r="AJ27" s="78">
        <v>0</v>
      </c>
      <c r="AK27" s="78">
        <v>0</v>
      </c>
      <c r="AL27" s="78">
        <v>0</v>
      </c>
      <c r="AM27" s="68">
        <v>0</v>
      </c>
      <c r="AN27" s="68">
        <v>2000500</v>
      </c>
      <c r="AO27" s="68">
        <v>2000500</v>
      </c>
      <c r="AP27" s="68">
        <v>0</v>
      </c>
      <c r="AQ27" s="68">
        <v>0</v>
      </c>
      <c r="AR27" s="68">
        <v>0</v>
      </c>
      <c r="AS27" s="68">
        <v>2000500</v>
      </c>
      <c r="AT27" s="80" t="s">
        <v>110</v>
      </c>
      <c r="AU27" s="79">
        <v>1</v>
      </c>
      <c r="AV27" s="79">
        <v>100</v>
      </c>
      <c r="AW27" s="79">
        <v>0</v>
      </c>
      <c r="AX27" s="79">
        <v>0</v>
      </c>
      <c r="AY27" s="80">
        <v>1</v>
      </c>
      <c r="AZ27" s="80">
        <v>100</v>
      </c>
      <c r="BG27" s="81"/>
      <c r="BH27" s="81"/>
      <c r="BI27" s="81"/>
      <c r="CB27" s="81"/>
      <c r="CC27" s="81"/>
      <c r="CD27" s="81"/>
    </row>
    <row r="28" spans="1:82" ht="29" customHeight="1">
      <c r="A28" s="74">
        <v>2025</v>
      </c>
      <c r="B28" s="74">
        <v>8311</v>
      </c>
      <c r="C28" s="74">
        <v>1</v>
      </c>
      <c r="D28" s="75">
        <v>1</v>
      </c>
      <c r="E28" s="75">
        <v>3</v>
      </c>
      <c r="F28" s="75">
        <v>3000</v>
      </c>
      <c r="G28" s="76">
        <v>3300</v>
      </c>
      <c r="H28" s="76">
        <v>334</v>
      </c>
      <c r="I28" s="76">
        <v>480</v>
      </c>
      <c r="J28" s="83" t="s">
        <v>113</v>
      </c>
      <c r="K28" s="68">
        <v>0</v>
      </c>
      <c r="L28" s="68">
        <v>2595000</v>
      </c>
      <c r="M28" s="68">
        <v>2595000</v>
      </c>
      <c r="N28" s="68">
        <v>0</v>
      </c>
      <c r="O28" s="68">
        <v>0</v>
      </c>
      <c r="P28" s="68">
        <v>0</v>
      </c>
      <c r="Q28" s="68">
        <v>2595000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68">
        <v>0</v>
      </c>
      <c r="AC28" s="68">
        <v>0</v>
      </c>
      <c r="AD28" s="68">
        <v>0</v>
      </c>
      <c r="AE28" s="6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68">
        <v>0</v>
      </c>
      <c r="AN28" s="68">
        <v>2595000</v>
      </c>
      <c r="AO28" s="68">
        <v>2595000</v>
      </c>
      <c r="AP28" s="68">
        <v>0</v>
      </c>
      <c r="AQ28" s="68">
        <v>0</v>
      </c>
      <c r="AR28" s="68">
        <v>0</v>
      </c>
      <c r="AS28" s="68">
        <v>2595000</v>
      </c>
      <c r="AT28" s="80" t="s">
        <v>110</v>
      </c>
      <c r="AU28" s="79">
        <v>3</v>
      </c>
      <c r="AV28" s="79">
        <v>540</v>
      </c>
      <c r="AW28" s="79">
        <v>0</v>
      </c>
      <c r="AX28" s="79">
        <v>0</v>
      </c>
      <c r="AY28" s="80">
        <v>3</v>
      </c>
      <c r="AZ28" s="80">
        <v>540</v>
      </c>
      <c r="BG28" s="81"/>
      <c r="BH28" s="81"/>
      <c r="BI28" s="81"/>
      <c r="CB28" s="81"/>
      <c r="CC28" s="81"/>
      <c r="CD28" s="81"/>
    </row>
    <row r="29" spans="1:82" ht="14.4" customHeight="1">
      <c r="A29" s="82">
        <v>2025</v>
      </c>
      <c r="B29" s="82">
        <v>8311</v>
      </c>
      <c r="C29" s="82">
        <v>1</v>
      </c>
      <c r="D29" s="75">
        <v>1</v>
      </c>
      <c r="E29" s="75">
        <v>3</v>
      </c>
      <c r="F29" s="75">
        <v>3000</v>
      </c>
      <c r="G29" s="76">
        <v>3300</v>
      </c>
      <c r="H29" s="76">
        <v>334</v>
      </c>
      <c r="I29" s="76">
        <v>461</v>
      </c>
      <c r="J29" s="83" t="s">
        <v>114</v>
      </c>
      <c r="K29" s="68">
        <v>2400400</v>
      </c>
      <c r="L29" s="68">
        <v>0</v>
      </c>
      <c r="M29" s="68">
        <v>2400400</v>
      </c>
      <c r="N29" s="68">
        <v>0</v>
      </c>
      <c r="O29" s="68">
        <v>0</v>
      </c>
      <c r="P29" s="68">
        <v>0</v>
      </c>
      <c r="Q29" s="68">
        <v>2400400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78">
        <v>0</v>
      </c>
      <c r="AG29" s="78">
        <v>0</v>
      </c>
      <c r="AH29" s="78">
        <v>0</v>
      </c>
      <c r="AI29" s="78">
        <v>0</v>
      </c>
      <c r="AJ29" s="78">
        <v>0</v>
      </c>
      <c r="AK29" s="78">
        <v>0</v>
      </c>
      <c r="AL29" s="78">
        <v>0</v>
      </c>
      <c r="AM29" s="68">
        <v>2400400</v>
      </c>
      <c r="AN29" s="68">
        <v>0</v>
      </c>
      <c r="AO29" s="68">
        <v>2400400</v>
      </c>
      <c r="AP29" s="68">
        <v>0</v>
      </c>
      <c r="AQ29" s="68">
        <v>0</v>
      </c>
      <c r="AR29" s="68">
        <v>0</v>
      </c>
      <c r="AS29" s="68">
        <v>2400400</v>
      </c>
      <c r="AT29" s="68" t="s">
        <v>110</v>
      </c>
      <c r="AU29" s="79">
        <v>1</v>
      </c>
      <c r="AV29" s="79">
        <v>100</v>
      </c>
      <c r="AW29" s="79">
        <v>0</v>
      </c>
      <c r="AX29" s="79">
        <v>0</v>
      </c>
      <c r="AY29" s="80">
        <v>1</v>
      </c>
      <c r="AZ29" s="80">
        <v>100</v>
      </c>
      <c r="BG29" s="81"/>
      <c r="BH29" s="81"/>
      <c r="BI29" s="81"/>
      <c r="CB29" s="81"/>
      <c r="CC29" s="81"/>
      <c r="CD29" s="81"/>
    </row>
    <row r="30" spans="1:82" ht="14.4" customHeight="1">
      <c r="A30" s="82">
        <v>2025</v>
      </c>
      <c r="B30" s="82">
        <v>8311</v>
      </c>
      <c r="C30" s="82">
        <v>1</v>
      </c>
      <c r="D30" s="75">
        <v>1</v>
      </c>
      <c r="E30" s="75">
        <v>3</v>
      </c>
      <c r="F30" s="75">
        <v>3000</v>
      </c>
      <c r="G30" s="76">
        <v>3300</v>
      </c>
      <c r="H30" s="76">
        <v>334</v>
      </c>
      <c r="I30" s="76">
        <v>455</v>
      </c>
      <c r="J30" s="83" t="s">
        <v>115</v>
      </c>
      <c r="K30" s="68">
        <v>6042100</v>
      </c>
      <c r="L30" s="68">
        <v>0</v>
      </c>
      <c r="M30" s="68">
        <v>6042100</v>
      </c>
      <c r="N30" s="68">
        <v>0</v>
      </c>
      <c r="O30" s="68">
        <v>0</v>
      </c>
      <c r="P30" s="68">
        <v>0</v>
      </c>
      <c r="Q30" s="68">
        <v>6042100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  <c r="AK30" s="78">
        <v>0</v>
      </c>
      <c r="AL30" s="78">
        <v>0</v>
      </c>
      <c r="AM30" s="68">
        <v>6042100</v>
      </c>
      <c r="AN30" s="68">
        <v>0</v>
      </c>
      <c r="AO30" s="68">
        <v>6042100</v>
      </c>
      <c r="AP30" s="68">
        <v>0</v>
      </c>
      <c r="AQ30" s="68">
        <v>0</v>
      </c>
      <c r="AR30" s="68">
        <v>0</v>
      </c>
      <c r="AS30" s="68">
        <v>6042100</v>
      </c>
      <c r="AT30" s="80" t="s">
        <v>110</v>
      </c>
      <c r="AU30" s="79">
        <v>10</v>
      </c>
      <c r="AV30" s="79">
        <v>974</v>
      </c>
      <c r="AW30" s="79">
        <v>0</v>
      </c>
      <c r="AX30" s="79">
        <v>0</v>
      </c>
      <c r="AY30" s="80">
        <v>10</v>
      </c>
      <c r="AZ30" s="80">
        <v>974</v>
      </c>
      <c r="BF30" s="81"/>
      <c r="BH30" s="81"/>
      <c r="BI30" s="81"/>
      <c r="CA30" s="81"/>
      <c r="CC30" s="81"/>
      <c r="CD30" s="81"/>
    </row>
    <row r="31" spans="1:82" ht="29" customHeight="1">
      <c r="A31" s="82">
        <v>2025</v>
      </c>
      <c r="B31" s="82">
        <v>8311</v>
      </c>
      <c r="C31" s="82">
        <v>1</v>
      </c>
      <c r="D31" s="75">
        <v>1</v>
      </c>
      <c r="E31" s="75">
        <v>3</v>
      </c>
      <c r="F31" s="75">
        <v>3000</v>
      </c>
      <c r="G31" s="76">
        <v>3300</v>
      </c>
      <c r="H31" s="76">
        <v>334</v>
      </c>
      <c r="I31" s="76">
        <v>432</v>
      </c>
      <c r="J31" s="83" t="s">
        <v>116</v>
      </c>
      <c r="K31" s="68">
        <v>0</v>
      </c>
      <c r="L31" s="68">
        <v>0</v>
      </c>
      <c r="M31" s="68">
        <v>0</v>
      </c>
      <c r="N31" s="68">
        <v>220000</v>
      </c>
      <c r="O31" s="68">
        <v>0</v>
      </c>
      <c r="P31" s="68">
        <v>220000</v>
      </c>
      <c r="Q31" s="68">
        <v>220000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v>0</v>
      </c>
      <c r="AB31" s="68">
        <v>0</v>
      </c>
      <c r="AC31" s="68">
        <v>0</v>
      </c>
      <c r="AD31" s="68">
        <v>0</v>
      </c>
      <c r="AE31" s="68">
        <v>0</v>
      </c>
      <c r="AF31" s="78">
        <v>0</v>
      </c>
      <c r="AG31" s="78">
        <v>0</v>
      </c>
      <c r="AH31" s="78">
        <v>0</v>
      </c>
      <c r="AI31" s="78">
        <v>0</v>
      </c>
      <c r="AJ31" s="78">
        <v>0</v>
      </c>
      <c r="AK31" s="78">
        <v>0</v>
      </c>
      <c r="AL31" s="78">
        <v>0</v>
      </c>
      <c r="AM31" s="68">
        <v>0</v>
      </c>
      <c r="AN31" s="68">
        <v>0</v>
      </c>
      <c r="AO31" s="68">
        <v>0</v>
      </c>
      <c r="AP31" s="68">
        <v>220000</v>
      </c>
      <c r="AQ31" s="68">
        <v>0</v>
      </c>
      <c r="AR31" s="68">
        <v>220000</v>
      </c>
      <c r="AS31" s="68">
        <v>220000</v>
      </c>
      <c r="AT31" s="80" t="s">
        <v>110</v>
      </c>
      <c r="AU31" s="79">
        <v>1</v>
      </c>
      <c r="AV31" s="79">
        <v>8</v>
      </c>
      <c r="AW31" s="79">
        <v>0</v>
      </c>
      <c r="AX31" s="79">
        <v>0</v>
      </c>
      <c r="AY31" s="80">
        <v>1</v>
      </c>
      <c r="AZ31" s="80">
        <v>8</v>
      </c>
      <c r="BF31" s="81"/>
      <c r="BH31" s="81"/>
      <c r="BI31" s="81"/>
      <c r="CA31" s="81"/>
      <c r="CC31" s="81"/>
      <c r="CD31" s="81"/>
    </row>
    <row r="32" spans="1:82">
      <c r="A32" s="74">
        <v>2025</v>
      </c>
      <c r="B32" s="74">
        <v>8311</v>
      </c>
      <c r="C32" s="74">
        <v>1</v>
      </c>
      <c r="D32" s="75">
        <v>1</v>
      </c>
      <c r="E32" s="75">
        <v>3</v>
      </c>
      <c r="F32" s="75">
        <v>3000</v>
      </c>
      <c r="G32" s="76">
        <v>3300</v>
      </c>
      <c r="H32" s="76">
        <v>339</v>
      </c>
      <c r="I32" s="76" t="s">
        <v>102</v>
      </c>
      <c r="J32" s="83" t="s">
        <v>117</v>
      </c>
      <c r="K32" s="68">
        <v>932000</v>
      </c>
      <c r="L32" s="68">
        <v>150000</v>
      </c>
      <c r="M32" s="68">
        <v>1082000</v>
      </c>
      <c r="N32" s="68">
        <v>0</v>
      </c>
      <c r="O32" s="68">
        <v>0</v>
      </c>
      <c r="P32" s="68">
        <v>0</v>
      </c>
      <c r="Q32" s="68">
        <v>1082000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v>0</v>
      </c>
      <c r="AB32" s="68">
        <v>0</v>
      </c>
      <c r="AC32" s="68">
        <v>0</v>
      </c>
      <c r="AD32" s="68">
        <v>0</v>
      </c>
      <c r="AE32" s="68">
        <v>0</v>
      </c>
      <c r="AF32" s="78">
        <v>0</v>
      </c>
      <c r="AG32" s="78">
        <v>0</v>
      </c>
      <c r="AH32" s="78">
        <v>0</v>
      </c>
      <c r="AI32" s="78">
        <v>0</v>
      </c>
      <c r="AJ32" s="78">
        <v>0</v>
      </c>
      <c r="AK32" s="78">
        <v>0</v>
      </c>
      <c r="AL32" s="78">
        <v>0</v>
      </c>
      <c r="AM32" s="68">
        <v>932000</v>
      </c>
      <c r="AN32" s="68">
        <v>150000</v>
      </c>
      <c r="AO32" s="68">
        <v>1082000</v>
      </c>
      <c r="AP32" s="68">
        <v>0</v>
      </c>
      <c r="AQ32" s="68">
        <v>0</v>
      </c>
      <c r="AR32" s="68">
        <v>0</v>
      </c>
      <c r="AS32" s="68">
        <v>1082000</v>
      </c>
      <c r="AT32" s="80"/>
      <c r="AU32" s="79"/>
      <c r="AV32" s="79"/>
      <c r="AW32" s="79"/>
      <c r="AX32" s="79"/>
      <c r="AY32" s="80"/>
      <c r="AZ32" s="80"/>
      <c r="BF32" s="81"/>
      <c r="BH32" s="81"/>
      <c r="BI32" s="81"/>
      <c r="CA32" s="81"/>
      <c r="CC32" s="81"/>
      <c r="CD32" s="81"/>
    </row>
    <row r="33" spans="1:82" ht="29">
      <c r="A33" s="74">
        <v>2025</v>
      </c>
      <c r="B33" s="74">
        <v>8311</v>
      </c>
      <c r="C33" s="74">
        <v>1</v>
      </c>
      <c r="D33" s="75">
        <v>1</v>
      </c>
      <c r="E33" s="75">
        <v>3</v>
      </c>
      <c r="F33" s="75">
        <v>3000</v>
      </c>
      <c r="G33" s="76">
        <v>3300</v>
      </c>
      <c r="H33" s="76">
        <v>339</v>
      </c>
      <c r="I33" s="76">
        <v>1440</v>
      </c>
      <c r="J33" s="83" t="s">
        <v>118</v>
      </c>
      <c r="K33" s="68">
        <v>282000</v>
      </c>
      <c r="L33" s="68">
        <v>0</v>
      </c>
      <c r="M33" s="68">
        <v>282000</v>
      </c>
      <c r="N33" s="68">
        <v>0</v>
      </c>
      <c r="O33" s="68">
        <v>0</v>
      </c>
      <c r="P33" s="68">
        <v>0</v>
      </c>
      <c r="Q33" s="68">
        <v>282000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78">
        <v>0</v>
      </c>
      <c r="AG33" s="78">
        <v>0</v>
      </c>
      <c r="AH33" s="78">
        <v>0</v>
      </c>
      <c r="AI33" s="78">
        <v>0</v>
      </c>
      <c r="AJ33" s="78">
        <v>0</v>
      </c>
      <c r="AK33" s="78">
        <v>0</v>
      </c>
      <c r="AL33" s="78">
        <v>0</v>
      </c>
      <c r="AM33" s="68">
        <v>282000</v>
      </c>
      <c r="AN33" s="68">
        <v>0</v>
      </c>
      <c r="AO33" s="68">
        <v>282000</v>
      </c>
      <c r="AP33" s="68">
        <v>0</v>
      </c>
      <c r="AQ33" s="68">
        <v>0</v>
      </c>
      <c r="AR33" s="68">
        <v>0</v>
      </c>
      <c r="AS33" s="68">
        <v>282000</v>
      </c>
      <c r="AT33" s="68" t="s">
        <v>119</v>
      </c>
      <c r="AU33" s="85">
        <v>1</v>
      </c>
      <c r="AV33" s="79">
        <v>282</v>
      </c>
      <c r="AW33" s="79">
        <v>0</v>
      </c>
      <c r="AX33" s="79">
        <v>0</v>
      </c>
      <c r="AY33" s="85">
        <v>1</v>
      </c>
      <c r="AZ33" s="80">
        <v>282</v>
      </c>
      <c r="BF33" s="81"/>
      <c r="BH33" s="81"/>
      <c r="BI33" s="81"/>
      <c r="CA33" s="81"/>
      <c r="CC33" s="81"/>
      <c r="CD33" s="81"/>
    </row>
    <row r="34" spans="1:82" ht="29">
      <c r="A34" s="74">
        <v>2025</v>
      </c>
      <c r="B34" s="74">
        <v>8311</v>
      </c>
      <c r="C34" s="74">
        <v>1</v>
      </c>
      <c r="D34" s="75">
        <v>1</v>
      </c>
      <c r="E34" s="75">
        <v>3</v>
      </c>
      <c r="F34" s="75">
        <v>3000</v>
      </c>
      <c r="G34" s="76">
        <v>3300</v>
      </c>
      <c r="H34" s="76">
        <v>339</v>
      </c>
      <c r="I34" s="76">
        <v>1442</v>
      </c>
      <c r="J34" s="83" t="s">
        <v>120</v>
      </c>
      <c r="K34" s="68">
        <v>650000</v>
      </c>
      <c r="L34" s="68">
        <v>0</v>
      </c>
      <c r="M34" s="68">
        <v>650000</v>
      </c>
      <c r="N34" s="68">
        <v>0</v>
      </c>
      <c r="O34" s="68">
        <v>0</v>
      </c>
      <c r="P34" s="68">
        <v>0</v>
      </c>
      <c r="Q34" s="68">
        <v>650000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68">
        <v>650000</v>
      </c>
      <c r="AN34" s="68">
        <v>0</v>
      </c>
      <c r="AO34" s="68">
        <v>650000</v>
      </c>
      <c r="AP34" s="68">
        <v>0</v>
      </c>
      <c r="AQ34" s="68">
        <v>0</v>
      </c>
      <c r="AR34" s="68">
        <v>0</v>
      </c>
      <c r="AS34" s="68">
        <v>650000</v>
      </c>
      <c r="AT34" s="68" t="s">
        <v>119</v>
      </c>
      <c r="AU34" s="79">
        <v>1</v>
      </c>
      <c r="AV34" s="79">
        <v>650</v>
      </c>
      <c r="AW34" s="79">
        <v>0</v>
      </c>
      <c r="AX34" s="79">
        <v>0</v>
      </c>
      <c r="AY34" s="80">
        <v>1</v>
      </c>
      <c r="AZ34" s="80">
        <v>650</v>
      </c>
      <c r="CA34" s="81"/>
      <c r="CC34" s="81"/>
      <c r="CD34" s="81"/>
    </row>
    <row r="35" spans="1:82" ht="29">
      <c r="A35" s="82">
        <v>2025</v>
      </c>
      <c r="B35" s="82">
        <v>8311</v>
      </c>
      <c r="C35" s="82">
        <v>1</v>
      </c>
      <c r="D35" s="75">
        <v>1</v>
      </c>
      <c r="E35" s="75">
        <v>3</v>
      </c>
      <c r="F35" s="75">
        <v>3000</v>
      </c>
      <c r="G35" s="76">
        <v>3300</v>
      </c>
      <c r="H35" s="76">
        <v>339</v>
      </c>
      <c r="I35" s="76">
        <v>1443</v>
      </c>
      <c r="J35" s="83" t="s">
        <v>121</v>
      </c>
      <c r="K35" s="68">
        <v>0</v>
      </c>
      <c r="L35" s="68">
        <v>150000</v>
      </c>
      <c r="M35" s="68">
        <v>150000</v>
      </c>
      <c r="N35" s="68">
        <v>0</v>
      </c>
      <c r="O35" s="68">
        <v>0</v>
      </c>
      <c r="P35" s="68">
        <v>0</v>
      </c>
      <c r="Q35" s="68">
        <v>150000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v>0</v>
      </c>
      <c r="AC35" s="68">
        <v>0</v>
      </c>
      <c r="AD35" s="68">
        <v>0</v>
      </c>
      <c r="AE35" s="68">
        <v>0</v>
      </c>
      <c r="AF35" s="78">
        <v>0</v>
      </c>
      <c r="AG35" s="78">
        <v>0</v>
      </c>
      <c r="AH35" s="78">
        <v>0</v>
      </c>
      <c r="AI35" s="78">
        <v>0</v>
      </c>
      <c r="AJ35" s="78">
        <v>0</v>
      </c>
      <c r="AK35" s="78">
        <v>0</v>
      </c>
      <c r="AL35" s="78">
        <v>0</v>
      </c>
      <c r="AM35" s="68">
        <v>0</v>
      </c>
      <c r="AN35" s="68">
        <v>150000</v>
      </c>
      <c r="AO35" s="68">
        <v>150000</v>
      </c>
      <c r="AP35" s="68">
        <v>0</v>
      </c>
      <c r="AQ35" s="68">
        <v>0</v>
      </c>
      <c r="AR35" s="68">
        <v>0</v>
      </c>
      <c r="AS35" s="68">
        <v>150000</v>
      </c>
      <c r="AT35" s="68" t="s">
        <v>119</v>
      </c>
      <c r="AU35" s="79">
        <v>1</v>
      </c>
      <c r="AV35" s="79">
        <v>150</v>
      </c>
      <c r="AW35" s="79">
        <v>0</v>
      </c>
      <c r="AX35" s="79">
        <v>0</v>
      </c>
      <c r="AY35" s="80">
        <v>1</v>
      </c>
      <c r="AZ35" s="80">
        <v>150</v>
      </c>
      <c r="CA35" s="81"/>
      <c r="CC35" s="81"/>
      <c r="CD35" s="81"/>
    </row>
    <row r="36" spans="1:82" ht="29">
      <c r="A36" s="82">
        <v>2025</v>
      </c>
      <c r="B36" s="82">
        <v>8311</v>
      </c>
      <c r="C36" s="82">
        <v>1</v>
      </c>
      <c r="D36" s="75">
        <v>1</v>
      </c>
      <c r="E36" s="75">
        <v>4</v>
      </c>
      <c r="F36" s="75"/>
      <c r="G36" s="76"/>
      <c r="H36" s="76"/>
      <c r="I36" s="76" t="s">
        <v>102</v>
      </c>
      <c r="J36" s="83" t="s">
        <v>30</v>
      </c>
      <c r="K36" s="68">
        <v>13716086.949999999</v>
      </c>
      <c r="L36" s="68">
        <v>0</v>
      </c>
      <c r="M36" s="68">
        <v>13716086.949999999</v>
      </c>
      <c r="N36" s="68">
        <v>4328229</v>
      </c>
      <c r="O36" s="68">
        <v>0</v>
      </c>
      <c r="P36" s="68">
        <v>4328229</v>
      </c>
      <c r="Q36" s="68">
        <v>18044315.949999999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78">
        <v>0</v>
      </c>
      <c r="AG36" s="78">
        <v>0</v>
      </c>
      <c r="AH36" s="78">
        <v>0</v>
      </c>
      <c r="AI36" s="78">
        <v>0</v>
      </c>
      <c r="AJ36" s="78">
        <v>0</v>
      </c>
      <c r="AK36" s="78">
        <v>0</v>
      </c>
      <c r="AL36" s="78">
        <v>0</v>
      </c>
      <c r="AM36" s="68">
        <v>13716086.949999999</v>
      </c>
      <c r="AN36" s="68">
        <v>0</v>
      </c>
      <c r="AO36" s="68">
        <v>13716086.949999999</v>
      </c>
      <c r="AP36" s="68">
        <v>4328229</v>
      </c>
      <c r="AQ36" s="68">
        <v>0</v>
      </c>
      <c r="AR36" s="68">
        <v>4328229</v>
      </c>
      <c r="AS36" s="68">
        <v>18044315.949999999</v>
      </c>
      <c r="AT36" s="68"/>
      <c r="AU36" s="79"/>
      <c r="AV36" s="79"/>
      <c r="AW36" s="79"/>
      <c r="AX36" s="79"/>
      <c r="AY36" s="80"/>
      <c r="AZ36" s="80"/>
      <c r="CA36" s="81"/>
      <c r="CC36" s="81"/>
      <c r="CD36" s="81"/>
    </row>
    <row r="37" spans="1:82">
      <c r="A37" s="74">
        <v>2025</v>
      </c>
      <c r="B37" s="74">
        <v>8311</v>
      </c>
      <c r="C37" s="74">
        <v>1</v>
      </c>
      <c r="D37" s="75">
        <v>1</v>
      </c>
      <c r="E37" s="75">
        <v>4</v>
      </c>
      <c r="F37" s="75">
        <v>2000</v>
      </c>
      <c r="G37" s="76"/>
      <c r="H37" s="76"/>
      <c r="I37" s="76"/>
      <c r="J37" s="83" t="s">
        <v>122</v>
      </c>
      <c r="K37" s="68">
        <v>4900926</v>
      </c>
      <c r="L37" s="68">
        <v>0</v>
      </c>
      <c r="M37" s="68">
        <v>4900926</v>
      </c>
      <c r="N37" s="68">
        <v>0</v>
      </c>
      <c r="O37" s="68">
        <v>0</v>
      </c>
      <c r="P37" s="68">
        <v>0</v>
      </c>
      <c r="Q37" s="68">
        <v>4900926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v>0</v>
      </c>
      <c r="AB37" s="68">
        <v>0</v>
      </c>
      <c r="AC37" s="68">
        <v>0</v>
      </c>
      <c r="AD37" s="68">
        <v>0</v>
      </c>
      <c r="AE37" s="68">
        <v>0</v>
      </c>
      <c r="AF37" s="78">
        <v>0</v>
      </c>
      <c r="AG37" s="78">
        <v>0</v>
      </c>
      <c r="AH37" s="78">
        <v>0</v>
      </c>
      <c r="AI37" s="78">
        <v>0</v>
      </c>
      <c r="AJ37" s="78">
        <v>0</v>
      </c>
      <c r="AK37" s="78">
        <v>0</v>
      </c>
      <c r="AL37" s="78">
        <v>0</v>
      </c>
      <c r="AM37" s="68">
        <v>4900926</v>
      </c>
      <c r="AN37" s="68">
        <v>0</v>
      </c>
      <c r="AO37" s="68">
        <v>4900926</v>
      </c>
      <c r="AP37" s="68">
        <v>0</v>
      </c>
      <c r="AQ37" s="68">
        <v>0</v>
      </c>
      <c r="AR37" s="68">
        <v>0</v>
      </c>
      <c r="AS37" s="68">
        <v>4900926</v>
      </c>
      <c r="AT37" s="80"/>
      <c r="AU37" s="79"/>
      <c r="AV37" s="79"/>
      <c r="AW37" s="79"/>
      <c r="AX37" s="79"/>
      <c r="AY37" s="80"/>
      <c r="AZ37" s="80"/>
      <c r="BC37" s="81"/>
      <c r="BD37" s="81"/>
      <c r="BE37" s="81"/>
      <c r="BF37" s="81"/>
      <c r="BH37" s="81"/>
      <c r="BI37" s="81"/>
      <c r="BX37" s="81"/>
      <c r="BY37" s="81"/>
      <c r="BZ37" s="81"/>
      <c r="CA37" s="81"/>
      <c r="CC37" s="81"/>
      <c r="CD37" s="81"/>
    </row>
    <row r="38" spans="1:82">
      <c r="A38" s="74">
        <v>2025</v>
      </c>
      <c r="B38" s="74">
        <v>8311</v>
      </c>
      <c r="C38" s="74">
        <v>1</v>
      </c>
      <c r="D38" s="75">
        <v>1</v>
      </c>
      <c r="E38" s="75">
        <v>4</v>
      </c>
      <c r="F38" s="75">
        <v>2000</v>
      </c>
      <c r="G38" s="76">
        <v>2700</v>
      </c>
      <c r="H38" s="76"/>
      <c r="I38" s="76" t="s">
        <v>102</v>
      </c>
      <c r="J38" s="77" t="s">
        <v>123</v>
      </c>
      <c r="K38" s="68">
        <v>4681326</v>
      </c>
      <c r="L38" s="68">
        <v>0</v>
      </c>
      <c r="M38" s="68">
        <v>4681326</v>
      </c>
      <c r="N38" s="68">
        <v>0</v>
      </c>
      <c r="O38" s="68">
        <v>0</v>
      </c>
      <c r="P38" s="68">
        <v>0</v>
      </c>
      <c r="Q38" s="68">
        <v>4681326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78">
        <v>0</v>
      </c>
      <c r="AG38" s="78">
        <v>0</v>
      </c>
      <c r="AH38" s="78">
        <v>0</v>
      </c>
      <c r="AI38" s="78">
        <v>0</v>
      </c>
      <c r="AJ38" s="78">
        <v>0</v>
      </c>
      <c r="AK38" s="78">
        <v>0</v>
      </c>
      <c r="AL38" s="78">
        <v>0</v>
      </c>
      <c r="AM38" s="68">
        <v>4681326</v>
      </c>
      <c r="AN38" s="68">
        <v>0</v>
      </c>
      <c r="AO38" s="68">
        <v>4681326</v>
      </c>
      <c r="AP38" s="68">
        <v>0</v>
      </c>
      <c r="AQ38" s="68">
        <v>0</v>
      </c>
      <c r="AR38" s="68">
        <v>0</v>
      </c>
      <c r="AS38" s="68">
        <v>4681326</v>
      </c>
      <c r="AT38" s="80"/>
      <c r="AU38" s="79"/>
      <c r="AV38" s="79"/>
      <c r="AW38" s="79"/>
      <c r="AX38" s="79"/>
      <c r="AY38" s="80"/>
      <c r="AZ38" s="80"/>
      <c r="BC38" s="81"/>
      <c r="BE38" s="81"/>
      <c r="BF38" s="81"/>
      <c r="BH38" s="81"/>
      <c r="BI38" s="81"/>
      <c r="BX38" s="81"/>
      <c r="BY38" s="81"/>
      <c r="BZ38" s="81"/>
      <c r="CA38" s="81"/>
      <c r="CC38" s="81"/>
      <c r="CD38" s="81"/>
    </row>
    <row r="39" spans="1:82">
      <c r="A39" s="74">
        <v>2025</v>
      </c>
      <c r="B39" s="74">
        <v>8311</v>
      </c>
      <c r="C39" s="74">
        <v>1</v>
      </c>
      <c r="D39" s="75">
        <v>1</v>
      </c>
      <c r="E39" s="75">
        <v>4</v>
      </c>
      <c r="F39" s="75">
        <v>2000</v>
      </c>
      <c r="G39" s="76">
        <v>2700</v>
      </c>
      <c r="H39" s="76">
        <v>271</v>
      </c>
      <c r="I39" s="76" t="s">
        <v>102</v>
      </c>
      <c r="J39" s="77" t="s">
        <v>124</v>
      </c>
      <c r="K39" s="68">
        <v>4681326</v>
      </c>
      <c r="L39" s="68">
        <v>0</v>
      </c>
      <c r="M39" s="68">
        <v>4681326</v>
      </c>
      <c r="N39" s="68">
        <v>0</v>
      </c>
      <c r="O39" s="68">
        <v>0</v>
      </c>
      <c r="P39" s="68">
        <v>0</v>
      </c>
      <c r="Q39" s="68">
        <v>4681326</v>
      </c>
      <c r="R39" s="68">
        <v>0</v>
      </c>
      <c r="S39" s="68">
        <v>0</v>
      </c>
      <c r="T39" s="68">
        <v>0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v>0</v>
      </c>
      <c r="AB39" s="68">
        <v>0</v>
      </c>
      <c r="AC39" s="68">
        <v>0</v>
      </c>
      <c r="AD39" s="68">
        <v>0</v>
      </c>
      <c r="AE39" s="68">
        <v>0</v>
      </c>
      <c r="AF39" s="78">
        <v>0</v>
      </c>
      <c r="AG39" s="78">
        <v>0</v>
      </c>
      <c r="AH39" s="78">
        <v>0</v>
      </c>
      <c r="AI39" s="78">
        <v>0</v>
      </c>
      <c r="AJ39" s="78">
        <v>0</v>
      </c>
      <c r="AK39" s="78">
        <v>0</v>
      </c>
      <c r="AL39" s="78">
        <v>0</v>
      </c>
      <c r="AM39" s="68">
        <v>4681326</v>
      </c>
      <c r="AN39" s="68">
        <v>0</v>
      </c>
      <c r="AO39" s="68">
        <v>4681326</v>
      </c>
      <c r="AP39" s="68">
        <v>0</v>
      </c>
      <c r="AQ39" s="68">
        <v>0</v>
      </c>
      <c r="AR39" s="68">
        <v>0</v>
      </c>
      <c r="AS39" s="68">
        <v>4681326</v>
      </c>
      <c r="AT39" s="80"/>
      <c r="AU39" s="85"/>
      <c r="AV39" s="79"/>
      <c r="AW39" s="79"/>
      <c r="AX39" s="79"/>
      <c r="AY39" s="85"/>
      <c r="AZ39" s="80"/>
      <c r="BC39" s="81"/>
      <c r="BE39" s="81"/>
      <c r="BF39" s="81"/>
      <c r="BH39" s="81"/>
      <c r="BI39" s="81"/>
      <c r="BX39" s="81"/>
      <c r="BY39" s="81"/>
      <c r="BZ39" s="81"/>
      <c r="CA39" s="81"/>
      <c r="CC39" s="81"/>
      <c r="CD39" s="81"/>
    </row>
    <row r="40" spans="1:82">
      <c r="A40" s="74">
        <v>2025</v>
      </c>
      <c r="B40" s="74">
        <v>8311</v>
      </c>
      <c r="C40" s="74">
        <v>1</v>
      </c>
      <c r="D40" s="75">
        <v>1</v>
      </c>
      <c r="E40" s="75">
        <v>4</v>
      </c>
      <c r="F40" s="75">
        <v>2000</v>
      </c>
      <c r="G40" s="76">
        <v>2700</v>
      </c>
      <c r="H40" s="76">
        <v>271</v>
      </c>
      <c r="I40" s="76">
        <v>151</v>
      </c>
      <c r="J40" s="77" t="s">
        <v>125</v>
      </c>
      <c r="K40" s="68">
        <v>684000</v>
      </c>
      <c r="L40" s="68">
        <v>0</v>
      </c>
      <c r="M40" s="68">
        <v>684000</v>
      </c>
      <c r="N40" s="68">
        <v>0</v>
      </c>
      <c r="O40" s="68">
        <v>0</v>
      </c>
      <c r="P40" s="68">
        <v>0</v>
      </c>
      <c r="Q40" s="68">
        <v>684000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68">
        <v>0</v>
      </c>
      <c r="AE40" s="68">
        <v>0</v>
      </c>
      <c r="AF40" s="78">
        <v>0</v>
      </c>
      <c r="AG40" s="78">
        <v>0</v>
      </c>
      <c r="AH40" s="78">
        <v>0</v>
      </c>
      <c r="AI40" s="78">
        <v>0</v>
      </c>
      <c r="AJ40" s="78">
        <v>0</v>
      </c>
      <c r="AK40" s="78">
        <v>0</v>
      </c>
      <c r="AL40" s="78">
        <v>0</v>
      </c>
      <c r="AM40" s="68">
        <v>684000</v>
      </c>
      <c r="AN40" s="68">
        <v>0</v>
      </c>
      <c r="AO40" s="68">
        <v>684000</v>
      </c>
      <c r="AP40" s="68">
        <v>0</v>
      </c>
      <c r="AQ40" s="68">
        <v>0</v>
      </c>
      <c r="AR40" s="68">
        <v>0</v>
      </c>
      <c r="AS40" s="68">
        <v>684000</v>
      </c>
      <c r="AT40" s="80" t="s">
        <v>126</v>
      </c>
      <c r="AU40" s="79">
        <v>500</v>
      </c>
      <c r="AV40" s="79"/>
      <c r="AW40" s="79">
        <v>0</v>
      </c>
      <c r="AX40" s="79">
        <v>0</v>
      </c>
      <c r="AY40" s="80">
        <v>500</v>
      </c>
      <c r="AZ40" s="80"/>
      <c r="BC40" s="81"/>
      <c r="BE40" s="81"/>
      <c r="BF40" s="81"/>
      <c r="BH40" s="81"/>
      <c r="BI40" s="81"/>
      <c r="BX40" s="81"/>
      <c r="BZ40" s="81"/>
      <c r="CA40" s="81"/>
      <c r="CC40" s="81"/>
      <c r="CD40" s="81"/>
    </row>
    <row r="41" spans="1:82">
      <c r="A41" s="82">
        <v>2025</v>
      </c>
      <c r="B41" s="82">
        <v>8311</v>
      </c>
      <c r="C41" s="82">
        <v>1</v>
      </c>
      <c r="D41" s="75">
        <v>1</v>
      </c>
      <c r="E41" s="75">
        <v>4</v>
      </c>
      <c r="F41" s="75">
        <v>2000</v>
      </c>
      <c r="G41" s="76">
        <v>2700</v>
      </c>
      <c r="H41" s="76">
        <v>271</v>
      </c>
      <c r="I41" s="76">
        <v>208</v>
      </c>
      <c r="J41" s="83" t="s">
        <v>127</v>
      </c>
      <c r="K41" s="68">
        <v>27376</v>
      </c>
      <c r="L41" s="68">
        <v>0</v>
      </c>
      <c r="M41" s="68">
        <v>27376</v>
      </c>
      <c r="N41" s="68">
        <v>0</v>
      </c>
      <c r="O41" s="68">
        <v>0</v>
      </c>
      <c r="P41" s="68">
        <v>0</v>
      </c>
      <c r="Q41" s="68">
        <v>27376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78">
        <v>0</v>
      </c>
      <c r="AG41" s="78">
        <v>0</v>
      </c>
      <c r="AH41" s="78">
        <v>0</v>
      </c>
      <c r="AI41" s="78">
        <v>0</v>
      </c>
      <c r="AJ41" s="78">
        <v>0</v>
      </c>
      <c r="AK41" s="78">
        <v>0</v>
      </c>
      <c r="AL41" s="78">
        <v>0</v>
      </c>
      <c r="AM41" s="68">
        <v>27376</v>
      </c>
      <c r="AN41" s="68">
        <v>0</v>
      </c>
      <c r="AO41" s="68">
        <v>27376</v>
      </c>
      <c r="AP41" s="68">
        <v>0</v>
      </c>
      <c r="AQ41" s="68">
        <v>0</v>
      </c>
      <c r="AR41" s="68">
        <v>0</v>
      </c>
      <c r="AS41" s="68">
        <v>27376</v>
      </c>
      <c r="AT41" s="80" t="s">
        <v>128</v>
      </c>
      <c r="AU41" s="85">
        <v>50</v>
      </c>
      <c r="AV41" s="79"/>
      <c r="AW41" s="79">
        <v>0</v>
      </c>
      <c r="AX41" s="79">
        <v>0</v>
      </c>
      <c r="AY41" s="85">
        <v>50</v>
      </c>
      <c r="AZ41" s="80"/>
      <c r="CA41" s="81"/>
      <c r="CC41" s="81"/>
      <c r="CD41" s="81"/>
    </row>
    <row r="42" spans="1:82">
      <c r="A42" s="82">
        <v>2025</v>
      </c>
      <c r="B42" s="82">
        <v>8311</v>
      </c>
      <c r="C42" s="82">
        <v>1</v>
      </c>
      <c r="D42" s="75">
        <v>1</v>
      </c>
      <c r="E42" s="75">
        <v>4</v>
      </c>
      <c r="F42" s="75">
        <v>2000</v>
      </c>
      <c r="G42" s="76">
        <v>2700</v>
      </c>
      <c r="H42" s="76">
        <v>271</v>
      </c>
      <c r="I42" s="76">
        <v>212</v>
      </c>
      <c r="J42" s="83" t="s">
        <v>129</v>
      </c>
      <c r="K42" s="68">
        <v>32400</v>
      </c>
      <c r="L42" s="68">
        <v>0</v>
      </c>
      <c r="M42" s="68">
        <v>32400</v>
      </c>
      <c r="N42" s="68">
        <v>0</v>
      </c>
      <c r="O42" s="68">
        <v>0</v>
      </c>
      <c r="P42" s="68">
        <v>0</v>
      </c>
      <c r="Q42" s="68">
        <v>32400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v>0</v>
      </c>
      <c r="AB42" s="68">
        <v>0</v>
      </c>
      <c r="AC42" s="68">
        <v>0</v>
      </c>
      <c r="AD42" s="68">
        <v>0</v>
      </c>
      <c r="AE42" s="68">
        <v>0</v>
      </c>
      <c r="AF42" s="78">
        <v>0</v>
      </c>
      <c r="AG42" s="78">
        <v>0</v>
      </c>
      <c r="AH42" s="78">
        <v>0</v>
      </c>
      <c r="AI42" s="78">
        <v>0</v>
      </c>
      <c r="AJ42" s="78">
        <v>0</v>
      </c>
      <c r="AK42" s="78">
        <v>0</v>
      </c>
      <c r="AL42" s="78">
        <v>0</v>
      </c>
      <c r="AM42" s="68">
        <v>32400</v>
      </c>
      <c r="AN42" s="68">
        <v>0</v>
      </c>
      <c r="AO42" s="68">
        <v>32400</v>
      </c>
      <c r="AP42" s="68">
        <v>0</v>
      </c>
      <c r="AQ42" s="68">
        <v>0</v>
      </c>
      <c r="AR42" s="68">
        <v>0</v>
      </c>
      <c r="AS42" s="68">
        <v>32400</v>
      </c>
      <c r="AT42" s="80" t="s">
        <v>128</v>
      </c>
      <c r="AU42" s="85">
        <v>21</v>
      </c>
      <c r="AV42" s="79"/>
      <c r="AW42" s="79">
        <v>0</v>
      </c>
      <c r="AX42" s="79">
        <v>0</v>
      </c>
      <c r="AY42" s="80">
        <v>21</v>
      </c>
      <c r="AZ42" s="80"/>
      <c r="CA42" s="81"/>
      <c r="CC42" s="81"/>
      <c r="CD42" s="81"/>
    </row>
    <row r="43" spans="1:82">
      <c r="A43" s="86">
        <v>2025</v>
      </c>
      <c r="B43" s="86">
        <v>8311</v>
      </c>
      <c r="C43" s="86">
        <v>1</v>
      </c>
      <c r="D43" s="87">
        <v>1</v>
      </c>
      <c r="E43" s="87">
        <v>4</v>
      </c>
      <c r="F43" s="87">
        <v>2000</v>
      </c>
      <c r="G43" s="76">
        <v>2700</v>
      </c>
      <c r="H43" s="76">
        <v>271</v>
      </c>
      <c r="I43" s="76">
        <v>212</v>
      </c>
      <c r="J43" s="88" t="s">
        <v>129</v>
      </c>
      <c r="K43" s="68">
        <v>412500</v>
      </c>
      <c r="L43" s="68">
        <v>0</v>
      </c>
      <c r="M43" s="68">
        <v>412500</v>
      </c>
      <c r="N43" s="68">
        <v>0</v>
      </c>
      <c r="O43" s="68">
        <v>0</v>
      </c>
      <c r="P43" s="68">
        <v>0</v>
      </c>
      <c r="Q43" s="68">
        <v>412500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78">
        <v>0</v>
      </c>
      <c r="AG43" s="78">
        <v>0</v>
      </c>
      <c r="AH43" s="78">
        <v>0</v>
      </c>
      <c r="AI43" s="78">
        <v>0</v>
      </c>
      <c r="AJ43" s="78">
        <v>0</v>
      </c>
      <c r="AK43" s="78">
        <v>0</v>
      </c>
      <c r="AL43" s="78">
        <v>0</v>
      </c>
      <c r="AM43" s="68">
        <v>412500</v>
      </c>
      <c r="AN43" s="68">
        <v>0</v>
      </c>
      <c r="AO43" s="68">
        <v>412500</v>
      </c>
      <c r="AP43" s="68">
        <v>0</v>
      </c>
      <c r="AQ43" s="68">
        <v>0</v>
      </c>
      <c r="AR43" s="68">
        <v>0</v>
      </c>
      <c r="AS43" s="68">
        <v>412500</v>
      </c>
      <c r="AT43" s="80" t="s">
        <v>128</v>
      </c>
      <c r="AU43" s="85">
        <v>500</v>
      </c>
      <c r="AV43" s="79"/>
      <c r="AW43" s="79">
        <v>0</v>
      </c>
      <c r="AX43" s="79">
        <v>0</v>
      </c>
      <c r="AY43" s="80">
        <v>500</v>
      </c>
      <c r="AZ43" s="80"/>
      <c r="CA43" s="81"/>
      <c r="CC43" s="81"/>
      <c r="CD43" s="81"/>
    </row>
    <row r="44" spans="1:82">
      <c r="A44" s="74">
        <v>2025</v>
      </c>
      <c r="B44" s="74">
        <v>8311</v>
      </c>
      <c r="C44" s="74">
        <v>1</v>
      </c>
      <c r="D44" s="75">
        <v>1</v>
      </c>
      <c r="E44" s="75">
        <v>4</v>
      </c>
      <c r="F44" s="75">
        <v>2000</v>
      </c>
      <c r="G44" s="76">
        <v>2700</v>
      </c>
      <c r="H44" s="76">
        <v>271</v>
      </c>
      <c r="I44" s="76">
        <v>299</v>
      </c>
      <c r="J44" s="83" t="s">
        <v>130</v>
      </c>
      <c r="K44" s="68">
        <v>787400</v>
      </c>
      <c r="L44" s="68">
        <v>0</v>
      </c>
      <c r="M44" s="68">
        <v>787400</v>
      </c>
      <c r="N44" s="68">
        <v>0</v>
      </c>
      <c r="O44" s="68">
        <v>0</v>
      </c>
      <c r="P44" s="68">
        <v>0</v>
      </c>
      <c r="Q44" s="68">
        <v>787400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v>0</v>
      </c>
      <c r="AB44" s="68">
        <v>0</v>
      </c>
      <c r="AC44" s="68">
        <v>0</v>
      </c>
      <c r="AD44" s="68">
        <v>0</v>
      </c>
      <c r="AE44" s="68">
        <v>0</v>
      </c>
      <c r="AF44" s="78">
        <v>0</v>
      </c>
      <c r="AG44" s="78">
        <v>0</v>
      </c>
      <c r="AH44" s="78">
        <v>0</v>
      </c>
      <c r="AI44" s="78">
        <v>0</v>
      </c>
      <c r="AJ44" s="78">
        <v>0</v>
      </c>
      <c r="AK44" s="78">
        <v>0</v>
      </c>
      <c r="AL44" s="78">
        <v>0</v>
      </c>
      <c r="AM44" s="68">
        <v>787400</v>
      </c>
      <c r="AN44" s="68">
        <v>0</v>
      </c>
      <c r="AO44" s="68">
        <v>787400</v>
      </c>
      <c r="AP44" s="68">
        <v>0</v>
      </c>
      <c r="AQ44" s="68">
        <v>0</v>
      </c>
      <c r="AR44" s="68">
        <v>0</v>
      </c>
      <c r="AS44" s="68">
        <v>787400</v>
      </c>
      <c r="AT44" s="80" t="s">
        <v>128</v>
      </c>
      <c r="AU44" s="85">
        <v>360</v>
      </c>
      <c r="AV44" s="79"/>
      <c r="AW44" s="79">
        <v>0</v>
      </c>
      <c r="AX44" s="79">
        <v>0</v>
      </c>
      <c r="AY44" s="85">
        <v>360</v>
      </c>
      <c r="AZ44" s="80"/>
      <c r="BC44" s="81"/>
      <c r="BE44" s="81"/>
      <c r="BF44" s="81"/>
      <c r="BH44" s="81"/>
      <c r="BI44" s="81"/>
      <c r="BX44" s="81"/>
      <c r="BZ44" s="81"/>
      <c r="CA44" s="81"/>
      <c r="CC44" s="81"/>
      <c r="CD44" s="81"/>
    </row>
    <row r="45" spans="1:82">
      <c r="A45" s="86">
        <v>2025</v>
      </c>
      <c r="B45" s="86">
        <v>8311</v>
      </c>
      <c r="C45" s="86">
        <v>1</v>
      </c>
      <c r="D45" s="87">
        <v>1</v>
      </c>
      <c r="E45" s="87">
        <v>4</v>
      </c>
      <c r="F45" s="87">
        <v>2000</v>
      </c>
      <c r="G45" s="76">
        <v>2700</v>
      </c>
      <c r="H45" s="76">
        <v>271</v>
      </c>
      <c r="I45" s="76">
        <v>304</v>
      </c>
      <c r="J45" s="88" t="s">
        <v>131</v>
      </c>
      <c r="K45" s="68">
        <v>29250</v>
      </c>
      <c r="L45" s="68">
        <v>0</v>
      </c>
      <c r="M45" s="68">
        <v>29250</v>
      </c>
      <c r="N45" s="68">
        <v>0</v>
      </c>
      <c r="O45" s="68">
        <v>0</v>
      </c>
      <c r="P45" s="68">
        <v>0</v>
      </c>
      <c r="Q45" s="68">
        <v>29250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v>0</v>
      </c>
      <c r="AB45" s="68">
        <v>0</v>
      </c>
      <c r="AC45" s="68">
        <v>0</v>
      </c>
      <c r="AD45" s="68">
        <v>0</v>
      </c>
      <c r="AE45" s="68">
        <v>0</v>
      </c>
      <c r="AF45" s="78">
        <v>0</v>
      </c>
      <c r="AG45" s="78">
        <v>0</v>
      </c>
      <c r="AH45" s="78">
        <v>0</v>
      </c>
      <c r="AI45" s="78">
        <v>0</v>
      </c>
      <c r="AJ45" s="78">
        <v>0</v>
      </c>
      <c r="AK45" s="78">
        <v>0</v>
      </c>
      <c r="AL45" s="78">
        <v>0</v>
      </c>
      <c r="AM45" s="68">
        <v>29250</v>
      </c>
      <c r="AN45" s="68">
        <v>0</v>
      </c>
      <c r="AO45" s="68">
        <v>29250</v>
      </c>
      <c r="AP45" s="68">
        <v>0</v>
      </c>
      <c r="AQ45" s="68">
        <v>0</v>
      </c>
      <c r="AR45" s="68">
        <v>0</v>
      </c>
      <c r="AS45" s="68">
        <v>29250</v>
      </c>
      <c r="AT45" s="80" t="s">
        <v>128</v>
      </c>
      <c r="AU45" s="85">
        <v>150</v>
      </c>
      <c r="AV45" s="79"/>
      <c r="AW45" s="79">
        <v>0</v>
      </c>
      <c r="AX45" s="79">
        <v>0</v>
      </c>
      <c r="AY45" s="85">
        <v>150</v>
      </c>
      <c r="AZ45" s="80"/>
      <c r="BC45" s="81"/>
      <c r="BE45" s="81"/>
      <c r="BF45" s="81"/>
      <c r="BH45" s="81"/>
      <c r="BI45" s="81"/>
      <c r="BX45" s="81"/>
      <c r="BZ45" s="81"/>
      <c r="CA45" s="81"/>
      <c r="CC45" s="81"/>
      <c r="CD45" s="81"/>
    </row>
    <row r="46" spans="1:82">
      <c r="A46" s="74">
        <v>2025</v>
      </c>
      <c r="B46" s="74">
        <v>8311</v>
      </c>
      <c r="C46" s="74">
        <v>1</v>
      </c>
      <c r="D46" s="75">
        <v>1</v>
      </c>
      <c r="E46" s="75">
        <v>4</v>
      </c>
      <c r="F46" s="75">
        <v>2000</v>
      </c>
      <c r="G46" s="76">
        <v>2700</v>
      </c>
      <c r="H46" s="76">
        <v>271</v>
      </c>
      <c r="I46" s="76">
        <v>731</v>
      </c>
      <c r="J46" s="83" t="s">
        <v>132</v>
      </c>
      <c r="K46" s="68">
        <v>13800</v>
      </c>
      <c r="L46" s="68">
        <v>0</v>
      </c>
      <c r="M46" s="68">
        <v>13800</v>
      </c>
      <c r="N46" s="68">
        <v>0</v>
      </c>
      <c r="O46" s="68">
        <v>0</v>
      </c>
      <c r="P46" s="68">
        <v>0</v>
      </c>
      <c r="Q46" s="68">
        <v>13800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78">
        <v>0</v>
      </c>
      <c r="AG46" s="78">
        <v>0</v>
      </c>
      <c r="AH46" s="78">
        <v>0</v>
      </c>
      <c r="AI46" s="78">
        <v>0</v>
      </c>
      <c r="AJ46" s="78">
        <v>0</v>
      </c>
      <c r="AK46" s="78">
        <v>0</v>
      </c>
      <c r="AL46" s="78">
        <v>0</v>
      </c>
      <c r="AM46" s="68">
        <v>13800</v>
      </c>
      <c r="AN46" s="68">
        <v>0</v>
      </c>
      <c r="AO46" s="68">
        <v>13800</v>
      </c>
      <c r="AP46" s="68">
        <v>0</v>
      </c>
      <c r="AQ46" s="68">
        <v>0</v>
      </c>
      <c r="AR46" s="68">
        <v>0</v>
      </c>
      <c r="AS46" s="68">
        <v>13800</v>
      </c>
      <c r="AT46" s="80" t="s">
        <v>128</v>
      </c>
      <c r="AU46" s="79">
        <v>40</v>
      </c>
      <c r="AV46" s="79"/>
      <c r="AW46" s="79">
        <v>0</v>
      </c>
      <c r="AX46" s="79">
        <v>0</v>
      </c>
      <c r="AY46" s="80">
        <v>40</v>
      </c>
      <c r="AZ46" s="80"/>
      <c r="BF46" s="81"/>
      <c r="BH46" s="81"/>
      <c r="BI46" s="81"/>
      <c r="BX46" s="81"/>
      <c r="BZ46" s="81"/>
      <c r="CD46" s="81"/>
    </row>
    <row r="47" spans="1:82">
      <c r="A47" s="82">
        <v>2025</v>
      </c>
      <c r="B47" s="82">
        <v>8311</v>
      </c>
      <c r="C47" s="82">
        <v>1</v>
      </c>
      <c r="D47" s="75">
        <v>1</v>
      </c>
      <c r="E47" s="75">
        <v>4</v>
      </c>
      <c r="F47" s="75">
        <v>2000</v>
      </c>
      <c r="G47" s="76">
        <v>2700</v>
      </c>
      <c r="H47" s="76">
        <v>271</v>
      </c>
      <c r="I47" s="76">
        <v>1104</v>
      </c>
      <c r="J47" s="83" t="s">
        <v>133</v>
      </c>
      <c r="K47" s="68">
        <v>449700</v>
      </c>
      <c r="L47" s="68">
        <v>0</v>
      </c>
      <c r="M47" s="68">
        <v>449700</v>
      </c>
      <c r="N47" s="68">
        <v>0</v>
      </c>
      <c r="O47" s="68">
        <v>0</v>
      </c>
      <c r="P47" s="68">
        <v>0</v>
      </c>
      <c r="Q47" s="68">
        <v>449700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  <c r="X47" s="68">
        <v>0</v>
      </c>
      <c r="Y47" s="68">
        <v>0</v>
      </c>
      <c r="Z47" s="68">
        <v>0</v>
      </c>
      <c r="AA47" s="68">
        <v>0</v>
      </c>
      <c r="AB47" s="68">
        <v>0</v>
      </c>
      <c r="AC47" s="68">
        <v>0</v>
      </c>
      <c r="AD47" s="68">
        <v>0</v>
      </c>
      <c r="AE47" s="68">
        <v>0</v>
      </c>
      <c r="AF47" s="78">
        <v>0</v>
      </c>
      <c r="AG47" s="78">
        <v>0</v>
      </c>
      <c r="AH47" s="78">
        <v>0</v>
      </c>
      <c r="AI47" s="78">
        <v>0</v>
      </c>
      <c r="AJ47" s="78">
        <v>0</v>
      </c>
      <c r="AK47" s="78">
        <v>0</v>
      </c>
      <c r="AL47" s="78">
        <v>0</v>
      </c>
      <c r="AM47" s="68">
        <v>449700</v>
      </c>
      <c r="AN47" s="68">
        <v>0</v>
      </c>
      <c r="AO47" s="68">
        <v>449700</v>
      </c>
      <c r="AP47" s="68">
        <v>0</v>
      </c>
      <c r="AQ47" s="68">
        <v>0</v>
      </c>
      <c r="AR47" s="68">
        <v>0</v>
      </c>
      <c r="AS47" s="68">
        <v>449700</v>
      </c>
      <c r="AT47" s="80" t="s">
        <v>128</v>
      </c>
      <c r="AU47" s="79">
        <v>540</v>
      </c>
      <c r="AV47" s="79"/>
      <c r="AW47" s="79">
        <v>0</v>
      </c>
      <c r="AX47" s="79">
        <v>0</v>
      </c>
      <c r="AY47" s="80">
        <v>540</v>
      </c>
      <c r="AZ47" s="80"/>
      <c r="BC47" s="81"/>
      <c r="BE47" s="81"/>
      <c r="BI47" s="81"/>
      <c r="BX47" s="81"/>
      <c r="BZ47" s="81"/>
      <c r="CD47" s="81"/>
    </row>
    <row r="48" spans="1:82">
      <c r="A48" s="82">
        <v>2025</v>
      </c>
      <c r="B48" s="82">
        <v>8311</v>
      </c>
      <c r="C48" s="82">
        <v>1</v>
      </c>
      <c r="D48" s="75">
        <v>1</v>
      </c>
      <c r="E48" s="75">
        <v>4</v>
      </c>
      <c r="F48" s="75">
        <v>2000</v>
      </c>
      <c r="G48" s="76">
        <v>2700</v>
      </c>
      <c r="H48" s="76">
        <v>271</v>
      </c>
      <c r="I48" s="76">
        <v>1108</v>
      </c>
      <c r="J48" s="83" t="s">
        <v>134</v>
      </c>
      <c r="K48" s="68">
        <v>230000</v>
      </c>
      <c r="L48" s="68">
        <v>0</v>
      </c>
      <c r="M48" s="68">
        <v>230000</v>
      </c>
      <c r="N48" s="68">
        <v>0</v>
      </c>
      <c r="O48" s="68">
        <v>0</v>
      </c>
      <c r="P48" s="68">
        <v>0</v>
      </c>
      <c r="Q48" s="68">
        <v>230000</v>
      </c>
      <c r="R48" s="68">
        <v>0</v>
      </c>
      <c r="S48" s="68">
        <v>0</v>
      </c>
      <c r="T48" s="68">
        <v>0</v>
      </c>
      <c r="U48" s="68">
        <v>0</v>
      </c>
      <c r="V48" s="68">
        <v>0</v>
      </c>
      <c r="W48" s="68">
        <v>0</v>
      </c>
      <c r="X48" s="68">
        <v>0</v>
      </c>
      <c r="Y48" s="68">
        <v>0</v>
      </c>
      <c r="Z48" s="68">
        <v>0</v>
      </c>
      <c r="AA48" s="68">
        <v>0</v>
      </c>
      <c r="AB48" s="68">
        <v>0</v>
      </c>
      <c r="AC48" s="68">
        <v>0</v>
      </c>
      <c r="AD48" s="68">
        <v>0</v>
      </c>
      <c r="AE48" s="68">
        <v>0</v>
      </c>
      <c r="AF48" s="78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0</v>
      </c>
      <c r="AM48" s="68">
        <v>230000</v>
      </c>
      <c r="AN48" s="68">
        <v>0</v>
      </c>
      <c r="AO48" s="68">
        <v>230000</v>
      </c>
      <c r="AP48" s="68">
        <v>0</v>
      </c>
      <c r="AQ48" s="68">
        <v>0</v>
      </c>
      <c r="AR48" s="68">
        <v>0</v>
      </c>
      <c r="AS48" s="68">
        <v>230000</v>
      </c>
      <c r="AT48" s="80" t="s">
        <v>128</v>
      </c>
      <c r="AU48" s="85">
        <v>500</v>
      </c>
      <c r="AV48" s="79"/>
      <c r="AW48" s="79">
        <v>0</v>
      </c>
      <c r="AX48" s="79">
        <v>0</v>
      </c>
      <c r="AY48" s="80">
        <v>500</v>
      </c>
      <c r="AZ48" s="80"/>
      <c r="BC48" s="81"/>
      <c r="BE48" s="81"/>
      <c r="BI48" s="81"/>
      <c r="BX48" s="81"/>
      <c r="BZ48" s="81"/>
      <c r="CD48" s="81"/>
    </row>
    <row r="49" spans="1:90">
      <c r="A49" s="74">
        <v>2025</v>
      </c>
      <c r="B49" s="74">
        <v>8311</v>
      </c>
      <c r="C49" s="74">
        <v>1</v>
      </c>
      <c r="D49" s="75">
        <v>1</v>
      </c>
      <c r="E49" s="75">
        <v>4</v>
      </c>
      <c r="F49" s="75">
        <v>2000</v>
      </c>
      <c r="G49" s="76">
        <v>2700</v>
      </c>
      <c r="H49" s="76">
        <v>271</v>
      </c>
      <c r="I49" s="76">
        <v>1145</v>
      </c>
      <c r="J49" s="83" t="s">
        <v>135</v>
      </c>
      <c r="K49" s="68">
        <v>352800</v>
      </c>
      <c r="L49" s="68">
        <v>0</v>
      </c>
      <c r="M49" s="68">
        <v>352800</v>
      </c>
      <c r="N49" s="68">
        <v>0</v>
      </c>
      <c r="O49" s="68">
        <v>0</v>
      </c>
      <c r="P49" s="68">
        <v>0</v>
      </c>
      <c r="Q49" s="68">
        <v>352800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68">
        <v>352800</v>
      </c>
      <c r="AN49" s="68">
        <v>0</v>
      </c>
      <c r="AO49" s="68">
        <v>352800</v>
      </c>
      <c r="AP49" s="68">
        <v>0</v>
      </c>
      <c r="AQ49" s="68">
        <v>0</v>
      </c>
      <c r="AR49" s="68">
        <v>0</v>
      </c>
      <c r="AS49" s="68">
        <v>352800</v>
      </c>
      <c r="AT49" s="80" t="s">
        <v>128</v>
      </c>
      <c r="AU49" s="85">
        <v>705</v>
      </c>
      <c r="AV49" s="79"/>
      <c r="AW49" s="79">
        <v>0</v>
      </c>
      <c r="AX49" s="79">
        <v>0</v>
      </c>
      <c r="AY49" s="80">
        <v>705</v>
      </c>
      <c r="AZ49" s="80"/>
      <c r="BC49" s="81"/>
      <c r="BE49" s="81"/>
      <c r="BF49" s="81"/>
      <c r="BH49" s="81"/>
      <c r="BI49" s="81"/>
      <c r="CA49" s="81"/>
      <c r="CC49" s="81"/>
      <c r="CD49" s="81"/>
    </row>
    <row r="50" spans="1:90">
      <c r="A50" s="74">
        <v>2025</v>
      </c>
      <c r="B50" s="74">
        <v>8311</v>
      </c>
      <c r="C50" s="74">
        <v>1</v>
      </c>
      <c r="D50" s="75">
        <v>1</v>
      </c>
      <c r="E50" s="75">
        <v>4</v>
      </c>
      <c r="F50" s="75">
        <v>2000</v>
      </c>
      <c r="G50" s="76">
        <v>2700</v>
      </c>
      <c r="H50" s="76">
        <v>271</v>
      </c>
      <c r="I50" s="76">
        <v>1145</v>
      </c>
      <c r="J50" s="83" t="s">
        <v>135</v>
      </c>
      <c r="K50" s="68">
        <v>521900</v>
      </c>
      <c r="L50" s="68">
        <v>0</v>
      </c>
      <c r="M50" s="68">
        <v>521900</v>
      </c>
      <c r="N50" s="68">
        <v>0</v>
      </c>
      <c r="O50" s="68">
        <v>0</v>
      </c>
      <c r="P50" s="68">
        <v>0</v>
      </c>
      <c r="Q50" s="68">
        <v>521900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78">
        <v>0</v>
      </c>
      <c r="AG50" s="78">
        <v>0</v>
      </c>
      <c r="AH50" s="78">
        <v>0</v>
      </c>
      <c r="AI50" s="78">
        <v>0</v>
      </c>
      <c r="AJ50" s="78">
        <v>0</v>
      </c>
      <c r="AK50" s="78">
        <v>0</v>
      </c>
      <c r="AL50" s="78">
        <v>0</v>
      </c>
      <c r="AM50" s="68">
        <v>521900</v>
      </c>
      <c r="AN50" s="68">
        <v>0</v>
      </c>
      <c r="AO50" s="68">
        <v>521900</v>
      </c>
      <c r="AP50" s="68">
        <v>0</v>
      </c>
      <c r="AQ50" s="68">
        <v>0</v>
      </c>
      <c r="AR50" s="68">
        <v>0</v>
      </c>
      <c r="AS50" s="68">
        <v>521900</v>
      </c>
      <c r="AT50" s="80" t="s">
        <v>128</v>
      </c>
      <c r="AU50" s="79">
        <v>1420</v>
      </c>
      <c r="AV50" s="79"/>
      <c r="AW50" s="79">
        <v>0</v>
      </c>
      <c r="AX50" s="79">
        <v>0</v>
      </c>
      <c r="AY50" s="80">
        <v>1420</v>
      </c>
      <c r="AZ50" s="80"/>
      <c r="BC50" s="81"/>
      <c r="BE50" s="81"/>
      <c r="BI50" s="81"/>
      <c r="BX50" s="81"/>
      <c r="BZ50" s="81"/>
      <c r="CD50" s="81"/>
    </row>
    <row r="51" spans="1:90">
      <c r="A51" s="74">
        <v>2025</v>
      </c>
      <c r="B51" s="74">
        <v>8311</v>
      </c>
      <c r="C51" s="74">
        <v>1</v>
      </c>
      <c r="D51" s="75">
        <v>1</v>
      </c>
      <c r="E51" s="75">
        <v>4</v>
      </c>
      <c r="F51" s="75">
        <v>2000</v>
      </c>
      <c r="G51" s="76">
        <v>2700</v>
      </c>
      <c r="H51" s="76">
        <v>271</v>
      </c>
      <c r="I51" s="76">
        <v>1334</v>
      </c>
      <c r="J51" s="83" t="s">
        <v>136</v>
      </c>
      <c r="K51" s="68">
        <v>151000</v>
      </c>
      <c r="L51" s="68">
        <v>0</v>
      </c>
      <c r="M51" s="68">
        <v>151000</v>
      </c>
      <c r="N51" s="68">
        <v>0</v>
      </c>
      <c r="O51" s="68">
        <v>0</v>
      </c>
      <c r="P51" s="68">
        <v>0</v>
      </c>
      <c r="Q51" s="68">
        <v>151000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  <c r="X51" s="68">
        <v>0</v>
      </c>
      <c r="Y51" s="68">
        <v>0</v>
      </c>
      <c r="Z51" s="68">
        <v>0</v>
      </c>
      <c r="AA51" s="68">
        <v>0</v>
      </c>
      <c r="AB51" s="68">
        <v>0</v>
      </c>
      <c r="AC51" s="68">
        <v>0</v>
      </c>
      <c r="AD51" s="68">
        <v>0</v>
      </c>
      <c r="AE51" s="68">
        <v>0</v>
      </c>
      <c r="AF51" s="78">
        <v>0</v>
      </c>
      <c r="AG51" s="78">
        <v>0</v>
      </c>
      <c r="AH51" s="78">
        <v>0</v>
      </c>
      <c r="AI51" s="78">
        <v>0</v>
      </c>
      <c r="AJ51" s="78">
        <v>0</v>
      </c>
      <c r="AK51" s="78">
        <v>0</v>
      </c>
      <c r="AL51" s="78">
        <v>0</v>
      </c>
      <c r="AM51" s="68">
        <v>151000</v>
      </c>
      <c r="AN51" s="68">
        <v>0</v>
      </c>
      <c r="AO51" s="68">
        <v>151000</v>
      </c>
      <c r="AP51" s="68">
        <v>0</v>
      </c>
      <c r="AQ51" s="68">
        <v>0</v>
      </c>
      <c r="AR51" s="68">
        <v>0</v>
      </c>
      <c r="AS51" s="68">
        <v>151000</v>
      </c>
      <c r="AT51" s="80" t="s">
        <v>128</v>
      </c>
      <c r="AU51" s="79">
        <v>500</v>
      </c>
      <c r="AV51" s="79"/>
      <c r="AW51" s="79">
        <v>0</v>
      </c>
      <c r="AX51" s="79">
        <v>0</v>
      </c>
      <c r="AY51" s="80">
        <v>500</v>
      </c>
      <c r="AZ51" s="80"/>
      <c r="BC51" s="81"/>
      <c r="BE51" s="81"/>
      <c r="BI51" s="81"/>
      <c r="BX51" s="81"/>
      <c r="BZ51" s="81"/>
      <c r="CD51" s="81"/>
    </row>
    <row r="52" spans="1:90">
      <c r="A52" s="74">
        <v>2025</v>
      </c>
      <c r="B52" s="74">
        <v>8311</v>
      </c>
      <c r="C52" s="74">
        <v>1</v>
      </c>
      <c r="D52" s="75">
        <v>1</v>
      </c>
      <c r="E52" s="75">
        <v>4</v>
      </c>
      <c r="F52" s="75">
        <v>2000</v>
      </c>
      <c r="G52" s="76">
        <v>2700</v>
      </c>
      <c r="H52" s="76">
        <v>271</v>
      </c>
      <c r="I52" s="76">
        <v>1427</v>
      </c>
      <c r="J52" s="83" t="s">
        <v>137</v>
      </c>
      <c r="K52" s="68">
        <v>9200</v>
      </c>
      <c r="L52" s="68">
        <v>0</v>
      </c>
      <c r="M52" s="68">
        <v>9200</v>
      </c>
      <c r="N52" s="68">
        <v>0</v>
      </c>
      <c r="O52" s="68">
        <v>0</v>
      </c>
      <c r="P52" s="68">
        <v>0</v>
      </c>
      <c r="Q52" s="68">
        <v>9200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  <c r="X52" s="68">
        <v>0</v>
      </c>
      <c r="Y52" s="68">
        <v>0</v>
      </c>
      <c r="Z52" s="68">
        <v>0</v>
      </c>
      <c r="AA52" s="68">
        <v>0</v>
      </c>
      <c r="AB52" s="68">
        <v>0</v>
      </c>
      <c r="AC52" s="68">
        <v>0</v>
      </c>
      <c r="AD52" s="68">
        <v>0</v>
      </c>
      <c r="AE52" s="68">
        <v>0</v>
      </c>
      <c r="AF52" s="78">
        <v>0</v>
      </c>
      <c r="AG52" s="78">
        <v>0</v>
      </c>
      <c r="AH52" s="78">
        <v>0</v>
      </c>
      <c r="AI52" s="78">
        <v>0</v>
      </c>
      <c r="AJ52" s="78">
        <v>0</v>
      </c>
      <c r="AK52" s="78">
        <v>0</v>
      </c>
      <c r="AL52" s="78">
        <v>0</v>
      </c>
      <c r="AM52" s="68">
        <v>9200</v>
      </c>
      <c r="AN52" s="68">
        <v>0</v>
      </c>
      <c r="AO52" s="68">
        <v>9200</v>
      </c>
      <c r="AP52" s="68">
        <v>0</v>
      </c>
      <c r="AQ52" s="68">
        <v>0</v>
      </c>
      <c r="AR52" s="68">
        <v>0</v>
      </c>
      <c r="AS52" s="68">
        <v>9200</v>
      </c>
      <c r="AT52" s="80" t="s">
        <v>128</v>
      </c>
      <c r="AU52" s="79">
        <v>20</v>
      </c>
      <c r="AV52" s="79"/>
      <c r="AW52" s="79">
        <v>0</v>
      </c>
      <c r="AX52" s="79">
        <v>0</v>
      </c>
      <c r="AY52" s="80">
        <v>20</v>
      </c>
      <c r="AZ52" s="80"/>
      <c r="BX52" s="81"/>
      <c r="BZ52" s="81"/>
      <c r="CD52" s="81"/>
    </row>
    <row r="53" spans="1:90">
      <c r="A53" s="74">
        <v>2025</v>
      </c>
      <c r="B53" s="74">
        <v>8311</v>
      </c>
      <c r="C53" s="74">
        <v>1</v>
      </c>
      <c r="D53" s="75">
        <v>1</v>
      </c>
      <c r="E53" s="75">
        <v>4</v>
      </c>
      <c r="F53" s="75">
        <v>2000</v>
      </c>
      <c r="G53" s="76">
        <v>2700</v>
      </c>
      <c r="H53" s="76">
        <v>271</v>
      </c>
      <c r="I53" s="76">
        <v>1446</v>
      </c>
      <c r="J53" s="83" t="s">
        <v>138</v>
      </c>
      <c r="K53" s="68">
        <v>230000</v>
      </c>
      <c r="L53" s="68">
        <v>0</v>
      </c>
      <c r="M53" s="68">
        <v>230000</v>
      </c>
      <c r="N53" s="68">
        <v>0</v>
      </c>
      <c r="O53" s="68">
        <v>0</v>
      </c>
      <c r="P53" s="68">
        <v>0</v>
      </c>
      <c r="Q53" s="68">
        <v>230000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8">
        <v>0</v>
      </c>
      <c r="AM53" s="68">
        <v>230000</v>
      </c>
      <c r="AN53" s="68">
        <v>0</v>
      </c>
      <c r="AO53" s="68">
        <v>230000</v>
      </c>
      <c r="AP53" s="68">
        <v>0</v>
      </c>
      <c r="AQ53" s="68">
        <v>0</v>
      </c>
      <c r="AR53" s="68">
        <v>0</v>
      </c>
      <c r="AS53" s="68">
        <v>230000</v>
      </c>
      <c r="AT53" s="80" t="s">
        <v>128</v>
      </c>
      <c r="AU53" s="79">
        <v>500</v>
      </c>
      <c r="AV53" s="79"/>
      <c r="AW53" s="79">
        <v>0</v>
      </c>
      <c r="AX53" s="79">
        <v>0</v>
      </c>
      <c r="AY53" s="80">
        <v>500</v>
      </c>
      <c r="AZ53" s="80"/>
      <c r="BX53" s="81"/>
      <c r="BZ53" s="81"/>
      <c r="CD53" s="81"/>
    </row>
    <row r="54" spans="1:90">
      <c r="A54" s="74">
        <v>2025</v>
      </c>
      <c r="B54" s="74">
        <v>8311</v>
      </c>
      <c r="C54" s="74">
        <v>1</v>
      </c>
      <c r="D54" s="75">
        <v>1</v>
      </c>
      <c r="E54" s="75">
        <v>4</v>
      </c>
      <c r="F54" s="75">
        <v>2000</v>
      </c>
      <c r="G54" s="76">
        <v>2700</v>
      </c>
      <c r="H54" s="76">
        <v>271</v>
      </c>
      <c r="I54" s="76">
        <v>1470</v>
      </c>
      <c r="J54" s="83" t="s">
        <v>139</v>
      </c>
      <c r="K54" s="68">
        <v>750000</v>
      </c>
      <c r="L54" s="68">
        <v>0</v>
      </c>
      <c r="M54" s="68">
        <v>750000</v>
      </c>
      <c r="N54" s="68">
        <v>0</v>
      </c>
      <c r="O54" s="68">
        <v>0</v>
      </c>
      <c r="P54" s="68">
        <v>0</v>
      </c>
      <c r="Q54" s="68">
        <v>750000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78">
        <v>0</v>
      </c>
      <c r="AG54" s="78">
        <v>0</v>
      </c>
      <c r="AH54" s="78">
        <v>0</v>
      </c>
      <c r="AI54" s="78">
        <v>0</v>
      </c>
      <c r="AJ54" s="78">
        <v>0</v>
      </c>
      <c r="AK54" s="78">
        <v>0</v>
      </c>
      <c r="AL54" s="78">
        <v>0</v>
      </c>
      <c r="AM54" s="68">
        <v>750000</v>
      </c>
      <c r="AN54" s="68">
        <v>0</v>
      </c>
      <c r="AO54" s="68">
        <v>750000</v>
      </c>
      <c r="AP54" s="68">
        <v>0</v>
      </c>
      <c r="AQ54" s="68">
        <v>0</v>
      </c>
      <c r="AR54" s="68">
        <v>0</v>
      </c>
      <c r="AS54" s="68">
        <v>750000</v>
      </c>
      <c r="AT54" s="80" t="s">
        <v>126</v>
      </c>
      <c r="AU54" s="79">
        <v>500</v>
      </c>
      <c r="AV54" s="79"/>
      <c r="AW54" s="79">
        <v>0</v>
      </c>
      <c r="AX54" s="79">
        <v>0</v>
      </c>
      <c r="AY54" s="80">
        <v>500</v>
      </c>
      <c r="AZ54" s="80"/>
      <c r="BX54" s="81"/>
      <c r="BZ54" s="81"/>
      <c r="CD54" s="81"/>
    </row>
    <row r="55" spans="1:90">
      <c r="A55" s="74">
        <v>2025</v>
      </c>
      <c r="B55" s="74">
        <v>8311</v>
      </c>
      <c r="C55" s="74">
        <v>1</v>
      </c>
      <c r="D55" s="75">
        <v>1</v>
      </c>
      <c r="E55" s="75">
        <v>4</v>
      </c>
      <c r="F55" s="75">
        <v>2000</v>
      </c>
      <c r="G55" s="76">
        <v>2800</v>
      </c>
      <c r="H55" s="76"/>
      <c r="I55" s="76" t="s">
        <v>102</v>
      </c>
      <c r="J55" s="83" t="s">
        <v>140</v>
      </c>
      <c r="K55" s="68">
        <v>219600</v>
      </c>
      <c r="L55" s="68">
        <v>0</v>
      </c>
      <c r="M55" s="68">
        <v>219600</v>
      </c>
      <c r="N55" s="68">
        <v>0</v>
      </c>
      <c r="O55" s="68">
        <v>0</v>
      </c>
      <c r="P55" s="68">
        <v>0</v>
      </c>
      <c r="Q55" s="68">
        <v>219600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  <c r="X55" s="68">
        <v>0</v>
      </c>
      <c r="Y55" s="68">
        <v>0</v>
      </c>
      <c r="Z55" s="68">
        <v>0</v>
      </c>
      <c r="AA55" s="68">
        <v>0</v>
      </c>
      <c r="AB55" s="68">
        <v>0</v>
      </c>
      <c r="AC55" s="68">
        <v>0</v>
      </c>
      <c r="AD55" s="68">
        <v>0</v>
      </c>
      <c r="AE55" s="68">
        <v>0</v>
      </c>
      <c r="AF55" s="78">
        <v>0</v>
      </c>
      <c r="AG55" s="78">
        <v>0</v>
      </c>
      <c r="AH55" s="78">
        <v>0</v>
      </c>
      <c r="AI55" s="78">
        <v>0</v>
      </c>
      <c r="AJ55" s="78">
        <v>0</v>
      </c>
      <c r="AK55" s="78">
        <v>0</v>
      </c>
      <c r="AL55" s="78">
        <v>0</v>
      </c>
      <c r="AM55" s="68">
        <v>219600</v>
      </c>
      <c r="AN55" s="68">
        <v>0</v>
      </c>
      <c r="AO55" s="68">
        <v>219600</v>
      </c>
      <c r="AP55" s="68">
        <v>0</v>
      </c>
      <c r="AQ55" s="68">
        <v>0</v>
      </c>
      <c r="AR55" s="68">
        <v>0</v>
      </c>
      <c r="AS55" s="68">
        <v>219600</v>
      </c>
      <c r="AT55" s="80"/>
      <c r="AU55" s="79"/>
      <c r="AV55" s="79"/>
      <c r="AW55" s="79"/>
      <c r="AX55" s="79"/>
      <c r="AY55" s="80"/>
      <c r="AZ55" s="80"/>
      <c r="BX55" s="81"/>
      <c r="BY55" s="81"/>
      <c r="BZ55" s="81"/>
      <c r="CA55" s="81"/>
      <c r="CC55" s="81"/>
      <c r="CD55" s="81"/>
    </row>
    <row r="56" spans="1:90">
      <c r="A56" s="74">
        <v>2025</v>
      </c>
      <c r="B56" s="74">
        <v>8311</v>
      </c>
      <c r="C56" s="74">
        <v>1</v>
      </c>
      <c r="D56" s="75">
        <v>1</v>
      </c>
      <c r="E56" s="75">
        <v>4</v>
      </c>
      <c r="F56" s="75">
        <v>2000</v>
      </c>
      <c r="G56" s="76">
        <v>2800</v>
      </c>
      <c r="H56" s="76">
        <v>283</v>
      </c>
      <c r="I56" s="76" t="s">
        <v>102</v>
      </c>
      <c r="J56" s="84" t="s">
        <v>141</v>
      </c>
      <c r="K56" s="68">
        <v>219600</v>
      </c>
      <c r="L56" s="68">
        <v>0</v>
      </c>
      <c r="M56" s="68">
        <v>219600</v>
      </c>
      <c r="N56" s="68">
        <v>0</v>
      </c>
      <c r="O56" s="68">
        <v>0</v>
      </c>
      <c r="P56" s="68">
        <v>0</v>
      </c>
      <c r="Q56" s="68">
        <v>219600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  <c r="X56" s="68">
        <v>0</v>
      </c>
      <c r="Y56" s="68">
        <v>0</v>
      </c>
      <c r="Z56" s="68">
        <v>0</v>
      </c>
      <c r="AA56" s="68">
        <v>0</v>
      </c>
      <c r="AB56" s="68">
        <v>0</v>
      </c>
      <c r="AC56" s="68">
        <v>0</v>
      </c>
      <c r="AD56" s="68">
        <v>0</v>
      </c>
      <c r="AE56" s="68">
        <v>0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68">
        <v>219600</v>
      </c>
      <c r="AN56" s="68">
        <v>0</v>
      </c>
      <c r="AO56" s="68">
        <v>219600</v>
      </c>
      <c r="AP56" s="68">
        <v>0</v>
      </c>
      <c r="AQ56" s="68">
        <v>0</v>
      </c>
      <c r="AR56" s="68">
        <v>0</v>
      </c>
      <c r="AS56" s="68">
        <v>219600</v>
      </c>
      <c r="AT56" s="80"/>
      <c r="AU56" s="79"/>
      <c r="AV56" s="79"/>
      <c r="AW56" s="79"/>
      <c r="AX56" s="79"/>
      <c r="AY56" s="80"/>
      <c r="AZ56" s="80"/>
      <c r="BX56" s="81"/>
      <c r="BY56" s="81"/>
      <c r="BZ56" s="81"/>
      <c r="CA56" s="81"/>
      <c r="CC56" s="81"/>
      <c r="CD56" s="81"/>
    </row>
    <row r="57" spans="1:90">
      <c r="A57" s="74">
        <v>2025</v>
      </c>
      <c r="B57" s="74">
        <v>8311</v>
      </c>
      <c r="C57" s="74">
        <v>1</v>
      </c>
      <c r="D57" s="75">
        <v>1</v>
      </c>
      <c r="E57" s="75">
        <v>4</v>
      </c>
      <c r="F57" s="75">
        <v>2000</v>
      </c>
      <c r="G57" s="76">
        <v>2800</v>
      </c>
      <c r="H57" s="76">
        <v>283</v>
      </c>
      <c r="I57" s="76">
        <v>311</v>
      </c>
      <c r="J57" s="83" t="s">
        <v>142</v>
      </c>
      <c r="K57" s="68">
        <v>119600</v>
      </c>
      <c r="L57" s="68">
        <v>0</v>
      </c>
      <c r="M57" s="68">
        <v>119600</v>
      </c>
      <c r="N57" s="68">
        <v>0</v>
      </c>
      <c r="O57" s="68">
        <v>0</v>
      </c>
      <c r="P57" s="68">
        <v>0</v>
      </c>
      <c r="Q57" s="68">
        <v>119600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  <c r="X57" s="68">
        <v>0</v>
      </c>
      <c r="Y57" s="68">
        <v>0</v>
      </c>
      <c r="Z57" s="68">
        <v>0</v>
      </c>
      <c r="AA57" s="68">
        <v>0</v>
      </c>
      <c r="AB57" s="68">
        <v>0</v>
      </c>
      <c r="AC57" s="68">
        <v>0</v>
      </c>
      <c r="AD57" s="68">
        <v>0</v>
      </c>
      <c r="AE57" s="68">
        <v>0</v>
      </c>
      <c r="AF57" s="78">
        <v>0</v>
      </c>
      <c r="AG57" s="78">
        <v>0</v>
      </c>
      <c r="AH57" s="78">
        <v>0</v>
      </c>
      <c r="AI57" s="78">
        <v>0</v>
      </c>
      <c r="AJ57" s="78">
        <v>0</v>
      </c>
      <c r="AK57" s="78">
        <v>0</v>
      </c>
      <c r="AL57" s="78">
        <v>0</v>
      </c>
      <c r="AM57" s="68">
        <v>119600</v>
      </c>
      <c r="AN57" s="68">
        <v>0</v>
      </c>
      <c r="AO57" s="68">
        <v>119600</v>
      </c>
      <c r="AP57" s="68">
        <v>0</v>
      </c>
      <c r="AQ57" s="68">
        <v>0</v>
      </c>
      <c r="AR57" s="68">
        <v>0</v>
      </c>
      <c r="AS57" s="68">
        <v>119600</v>
      </c>
      <c r="AT57" s="80" t="s">
        <v>128</v>
      </c>
      <c r="AU57" s="79">
        <v>520</v>
      </c>
      <c r="AV57" s="79"/>
      <c r="AW57" s="79">
        <v>0</v>
      </c>
      <c r="AX57" s="79">
        <v>0</v>
      </c>
      <c r="AY57" s="80">
        <v>520</v>
      </c>
      <c r="AZ57" s="80"/>
      <c r="BX57" s="81"/>
      <c r="BY57" s="81"/>
      <c r="BZ57" s="81"/>
      <c r="CA57" s="81"/>
      <c r="CC57" s="81"/>
      <c r="CD57" s="81"/>
    </row>
    <row r="58" spans="1:90">
      <c r="A58" s="82">
        <v>2025</v>
      </c>
      <c r="B58" s="82">
        <v>8311</v>
      </c>
      <c r="C58" s="82">
        <v>1</v>
      </c>
      <c r="D58" s="75">
        <v>1</v>
      </c>
      <c r="E58" s="75">
        <v>4</v>
      </c>
      <c r="F58" s="75">
        <v>2000</v>
      </c>
      <c r="G58" s="76">
        <v>2800</v>
      </c>
      <c r="H58" s="76">
        <v>283</v>
      </c>
      <c r="I58" s="76">
        <v>629</v>
      </c>
      <c r="J58" s="83" t="s">
        <v>143</v>
      </c>
      <c r="K58" s="68">
        <v>100000</v>
      </c>
      <c r="L58" s="68">
        <v>0</v>
      </c>
      <c r="M58" s="68">
        <v>100000</v>
      </c>
      <c r="N58" s="68">
        <v>0</v>
      </c>
      <c r="O58" s="68">
        <v>0</v>
      </c>
      <c r="P58" s="68">
        <v>0</v>
      </c>
      <c r="Q58" s="68">
        <v>100000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  <c r="X58" s="68">
        <v>0</v>
      </c>
      <c r="Y58" s="68">
        <v>0</v>
      </c>
      <c r="Z58" s="68">
        <v>0</v>
      </c>
      <c r="AA58" s="68">
        <v>0</v>
      </c>
      <c r="AB58" s="68">
        <v>0</v>
      </c>
      <c r="AC58" s="68">
        <v>0</v>
      </c>
      <c r="AD58" s="68">
        <v>0</v>
      </c>
      <c r="AE58" s="68">
        <v>0</v>
      </c>
      <c r="AF58" s="78">
        <v>0</v>
      </c>
      <c r="AG58" s="78">
        <v>0</v>
      </c>
      <c r="AH58" s="78">
        <v>0</v>
      </c>
      <c r="AI58" s="78">
        <v>0</v>
      </c>
      <c r="AJ58" s="78">
        <v>0</v>
      </c>
      <c r="AK58" s="78">
        <v>0</v>
      </c>
      <c r="AL58" s="78">
        <v>0</v>
      </c>
      <c r="AM58" s="68">
        <v>100000</v>
      </c>
      <c r="AN58" s="68">
        <v>0</v>
      </c>
      <c r="AO58" s="68">
        <v>100000</v>
      </c>
      <c r="AP58" s="68">
        <v>0</v>
      </c>
      <c r="AQ58" s="68">
        <v>0</v>
      </c>
      <c r="AR58" s="68">
        <v>0</v>
      </c>
      <c r="AS58" s="68">
        <v>100000</v>
      </c>
      <c r="AT58" s="80" t="s">
        <v>128</v>
      </c>
      <c r="AU58" s="79">
        <v>40</v>
      </c>
      <c r="AV58" s="79"/>
      <c r="AW58" s="79">
        <v>0</v>
      </c>
      <c r="AX58" s="79">
        <v>0</v>
      </c>
      <c r="AY58" s="80">
        <v>40</v>
      </c>
      <c r="AZ58" s="85"/>
      <c r="BX58" s="81"/>
      <c r="BY58" s="81"/>
      <c r="BZ58" s="81"/>
      <c r="CA58" s="81"/>
      <c r="CC58" s="81"/>
      <c r="CD58" s="81"/>
      <c r="CF58" s="89"/>
      <c r="CL58" s="89"/>
    </row>
    <row r="59" spans="1:90">
      <c r="A59" s="82">
        <v>2025</v>
      </c>
      <c r="B59" s="82">
        <v>8311</v>
      </c>
      <c r="C59" s="82">
        <v>1</v>
      </c>
      <c r="D59" s="75">
        <v>1</v>
      </c>
      <c r="E59" s="75">
        <v>4</v>
      </c>
      <c r="F59" s="75">
        <v>3000</v>
      </c>
      <c r="G59" s="76"/>
      <c r="H59" s="76"/>
      <c r="I59" s="76"/>
      <c r="J59" s="83" t="s">
        <v>6</v>
      </c>
      <c r="K59" s="68">
        <v>0</v>
      </c>
      <c r="L59" s="68">
        <v>0</v>
      </c>
      <c r="M59" s="68">
        <v>0</v>
      </c>
      <c r="N59" s="68">
        <v>1328229</v>
      </c>
      <c r="O59" s="68">
        <v>0</v>
      </c>
      <c r="P59" s="68">
        <v>1328229</v>
      </c>
      <c r="Q59" s="68">
        <v>1328229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78">
        <v>0</v>
      </c>
      <c r="AG59" s="78">
        <v>0</v>
      </c>
      <c r="AH59" s="78">
        <v>0</v>
      </c>
      <c r="AI59" s="78">
        <v>0</v>
      </c>
      <c r="AJ59" s="78">
        <v>0</v>
      </c>
      <c r="AK59" s="78">
        <v>0</v>
      </c>
      <c r="AL59" s="78">
        <v>0</v>
      </c>
      <c r="AM59" s="68">
        <v>0</v>
      </c>
      <c r="AN59" s="68">
        <v>0</v>
      </c>
      <c r="AO59" s="68">
        <v>0</v>
      </c>
      <c r="AP59" s="68">
        <v>1328229</v>
      </c>
      <c r="AQ59" s="68">
        <v>0</v>
      </c>
      <c r="AR59" s="68">
        <v>1328229</v>
      </c>
      <c r="AS59" s="68">
        <v>1328229</v>
      </c>
      <c r="AT59" s="80"/>
      <c r="AU59" s="79"/>
      <c r="AV59" s="79"/>
      <c r="AW59" s="79"/>
      <c r="AX59" s="79"/>
      <c r="AY59" s="80"/>
      <c r="AZ59" s="85"/>
      <c r="BX59" s="81"/>
      <c r="BZ59" s="81"/>
      <c r="CD59" s="81"/>
      <c r="CF59" s="89"/>
      <c r="CL59" s="89"/>
    </row>
    <row r="60" spans="1:90">
      <c r="A60" s="74">
        <v>2025</v>
      </c>
      <c r="B60" s="74">
        <v>8311</v>
      </c>
      <c r="C60" s="74">
        <v>1</v>
      </c>
      <c r="D60" s="75">
        <v>9</v>
      </c>
      <c r="E60" s="75">
        <v>4</v>
      </c>
      <c r="F60" s="75">
        <v>3000</v>
      </c>
      <c r="G60" s="76">
        <v>3500</v>
      </c>
      <c r="H60" s="76"/>
      <c r="I60" s="76" t="s">
        <v>102</v>
      </c>
      <c r="J60" s="83" t="s">
        <v>144</v>
      </c>
      <c r="K60" s="68">
        <v>0</v>
      </c>
      <c r="L60" s="68">
        <v>0</v>
      </c>
      <c r="M60" s="68">
        <v>0</v>
      </c>
      <c r="N60" s="68">
        <v>1328229</v>
      </c>
      <c r="O60" s="68">
        <v>0</v>
      </c>
      <c r="P60" s="68">
        <v>1328229</v>
      </c>
      <c r="Q60" s="68">
        <v>1328229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  <c r="X60" s="68">
        <v>0</v>
      </c>
      <c r="Y60" s="68">
        <v>0</v>
      </c>
      <c r="Z60" s="68">
        <v>0</v>
      </c>
      <c r="AA60" s="68">
        <v>0</v>
      </c>
      <c r="AB60" s="68">
        <v>0</v>
      </c>
      <c r="AC60" s="68">
        <v>0</v>
      </c>
      <c r="AD60" s="68">
        <v>0</v>
      </c>
      <c r="AE60" s="68">
        <v>0</v>
      </c>
      <c r="AF60" s="78">
        <v>0</v>
      </c>
      <c r="AG60" s="78">
        <v>0</v>
      </c>
      <c r="AH60" s="78">
        <v>0</v>
      </c>
      <c r="AI60" s="78">
        <v>0</v>
      </c>
      <c r="AJ60" s="78">
        <v>0</v>
      </c>
      <c r="AK60" s="78">
        <v>0</v>
      </c>
      <c r="AL60" s="78">
        <v>0</v>
      </c>
      <c r="AM60" s="68">
        <v>0</v>
      </c>
      <c r="AN60" s="68">
        <v>0</v>
      </c>
      <c r="AO60" s="68">
        <v>0</v>
      </c>
      <c r="AP60" s="68">
        <v>1328229</v>
      </c>
      <c r="AQ60" s="68">
        <v>0</v>
      </c>
      <c r="AR60" s="68">
        <v>1328229</v>
      </c>
      <c r="AS60" s="68">
        <v>1328229</v>
      </c>
      <c r="AT60" s="80"/>
      <c r="AU60" s="79"/>
      <c r="AV60" s="79"/>
      <c r="AW60" s="79"/>
      <c r="AX60" s="79"/>
      <c r="AY60" s="80"/>
      <c r="AZ60" s="80"/>
      <c r="BX60" s="81"/>
      <c r="BZ60" s="81"/>
      <c r="CD60" s="81"/>
    </row>
    <row r="61" spans="1:90" ht="29">
      <c r="A61" s="74">
        <v>2025</v>
      </c>
      <c r="B61" s="74">
        <v>8311</v>
      </c>
      <c r="C61" s="74">
        <v>1</v>
      </c>
      <c r="D61" s="75">
        <v>1</v>
      </c>
      <c r="E61" s="75">
        <v>4</v>
      </c>
      <c r="F61" s="75">
        <v>3000</v>
      </c>
      <c r="G61" s="76">
        <v>3500</v>
      </c>
      <c r="H61" s="76">
        <v>357</v>
      </c>
      <c r="I61" s="76" t="s">
        <v>102</v>
      </c>
      <c r="J61" s="83" t="s">
        <v>145</v>
      </c>
      <c r="K61" s="68">
        <v>0</v>
      </c>
      <c r="L61" s="68">
        <v>0</v>
      </c>
      <c r="M61" s="68">
        <v>0</v>
      </c>
      <c r="N61" s="68">
        <v>1328229</v>
      </c>
      <c r="O61" s="68">
        <v>0</v>
      </c>
      <c r="P61" s="68">
        <v>1328229</v>
      </c>
      <c r="Q61" s="68">
        <v>1328229</v>
      </c>
      <c r="R61" s="68">
        <v>0</v>
      </c>
      <c r="S61" s="68">
        <v>0</v>
      </c>
      <c r="T61" s="68">
        <v>0</v>
      </c>
      <c r="U61" s="68">
        <v>0</v>
      </c>
      <c r="V61" s="68">
        <v>0</v>
      </c>
      <c r="W61" s="68">
        <v>0</v>
      </c>
      <c r="X61" s="68">
        <v>0</v>
      </c>
      <c r="Y61" s="68">
        <v>0</v>
      </c>
      <c r="Z61" s="68">
        <v>0</v>
      </c>
      <c r="AA61" s="68">
        <v>0</v>
      </c>
      <c r="AB61" s="68">
        <v>0</v>
      </c>
      <c r="AC61" s="68">
        <v>0</v>
      </c>
      <c r="AD61" s="68">
        <v>0</v>
      </c>
      <c r="AE61" s="68">
        <v>0</v>
      </c>
      <c r="AF61" s="78">
        <v>0</v>
      </c>
      <c r="AG61" s="78">
        <v>0</v>
      </c>
      <c r="AH61" s="78">
        <v>0</v>
      </c>
      <c r="AI61" s="78">
        <v>0</v>
      </c>
      <c r="AJ61" s="78">
        <v>0</v>
      </c>
      <c r="AK61" s="78">
        <v>0</v>
      </c>
      <c r="AL61" s="78">
        <v>0</v>
      </c>
      <c r="AM61" s="68">
        <v>0</v>
      </c>
      <c r="AN61" s="68">
        <v>0</v>
      </c>
      <c r="AO61" s="68">
        <v>0</v>
      </c>
      <c r="AP61" s="68">
        <v>1328229</v>
      </c>
      <c r="AQ61" s="68">
        <v>0</v>
      </c>
      <c r="AR61" s="68">
        <v>1328229</v>
      </c>
      <c r="AS61" s="68">
        <v>1328229</v>
      </c>
      <c r="AT61" s="80"/>
      <c r="AU61" s="79"/>
      <c r="AV61" s="79"/>
      <c r="AW61" s="79"/>
      <c r="AX61" s="79"/>
      <c r="AY61" s="80"/>
      <c r="AZ61" s="80"/>
      <c r="BX61" s="81"/>
      <c r="BZ61" s="81"/>
      <c r="CD61" s="81"/>
    </row>
    <row r="62" spans="1:90">
      <c r="A62" s="74">
        <v>2025</v>
      </c>
      <c r="B62" s="74">
        <v>8311</v>
      </c>
      <c r="C62" s="74">
        <v>1</v>
      </c>
      <c r="D62" s="75">
        <v>1</v>
      </c>
      <c r="E62" s="75">
        <v>4</v>
      </c>
      <c r="F62" s="75">
        <v>3000</v>
      </c>
      <c r="G62" s="76">
        <v>3500</v>
      </c>
      <c r="H62" s="76">
        <v>357</v>
      </c>
      <c r="I62" s="76">
        <v>912</v>
      </c>
      <c r="J62" s="83" t="s">
        <v>146</v>
      </c>
      <c r="K62" s="68">
        <v>0</v>
      </c>
      <c r="L62" s="68">
        <v>0</v>
      </c>
      <c r="M62" s="68">
        <v>0</v>
      </c>
      <c r="N62" s="68">
        <v>1328229</v>
      </c>
      <c r="O62" s="68">
        <v>0</v>
      </c>
      <c r="P62" s="68">
        <v>1328229</v>
      </c>
      <c r="Q62" s="68">
        <v>1328229</v>
      </c>
      <c r="R62" s="68">
        <v>0</v>
      </c>
      <c r="S62" s="68">
        <v>0</v>
      </c>
      <c r="T62" s="68">
        <v>0</v>
      </c>
      <c r="U62" s="68">
        <v>0</v>
      </c>
      <c r="V62" s="68">
        <v>0</v>
      </c>
      <c r="W62" s="68">
        <v>0</v>
      </c>
      <c r="X62" s="68">
        <v>0</v>
      </c>
      <c r="Y62" s="68">
        <v>0</v>
      </c>
      <c r="Z62" s="68">
        <v>0</v>
      </c>
      <c r="AA62" s="68">
        <v>0</v>
      </c>
      <c r="AB62" s="68">
        <v>0</v>
      </c>
      <c r="AC62" s="68">
        <v>0</v>
      </c>
      <c r="AD62" s="68">
        <v>0</v>
      </c>
      <c r="AE62" s="68">
        <v>0</v>
      </c>
      <c r="AF62" s="78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68">
        <v>0</v>
      </c>
      <c r="AN62" s="68">
        <v>0</v>
      </c>
      <c r="AO62" s="68">
        <v>0</v>
      </c>
      <c r="AP62" s="68">
        <v>1328229</v>
      </c>
      <c r="AQ62" s="68">
        <v>0</v>
      </c>
      <c r="AR62" s="68">
        <v>1328229</v>
      </c>
      <c r="AS62" s="68">
        <v>1328229</v>
      </c>
      <c r="AT62" s="80" t="s">
        <v>110</v>
      </c>
      <c r="AU62" s="79">
        <v>4</v>
      </c>
      <c r="AV62" s="79"/>
      <c r="AW62" s="79">
        <v>0</v>
      </c>
      <c r="AX62" s="79">
        <v>0</v>
      </c>
      <c r="AY62" s="80">
        <v>4</v>
      </c>
      <c r="AZ62" s="85"/>
      <c r="BX62" s="81"/>
      <c r="BZ62" s="81"/>
      <c r="CD62" s="81"/>
      <c r="CF62" s="89"/>
      <c r="CL62" s="89"/>
    </row>
    <row r="63" spans="1:90">
      <c r="A63" s="74">
        <v>2025</v>
      </c>
      <c r="B63" s="74">
        <v>8311</v>
      </c>
      <c r="C63" s="74">
        <v>1</v>
      </c>
      <c r="D63" s="75">
        <v>1</v>
      </c>
      <c r="E63" s="75">
        <v>4</v>
      </c>
      <c r="F63" s="75">
        <v>5000</v>
      </c>
      <c r="G63" s="76"/>
      <c r="H63" s="76"/>
      <c r="I63" s="76" t="s">
        <v>102</v>
      </c>
      <c r="J63" s="83" t="s">
        <v>4</v>
      </c>
      <c r="K63" s="68">
        <v>8815160.9499999993</v>
      </c>
      <c r="L63" s="68">
        <v>0</v>
      </c>
      <c r="M63" s="68">
        <v>8815160.9499999993</v>
      </c>
      <c r="N63" s="68">
        <v>3000000</v>
      </c>
      <c r="O63" s="68">
        <v>0</v>
      </c>
      <c r="P63" s="68">
        <v>3000000</v>
      </c>
      <c r="Q63" s="68">
        <v>11815160.949999999</v>
      </c>
      <c r="R63" s="68">
        <v>0</v>
      </c>
      <c r="S63" s="68">
        <v>0</v>
      </c>
      <c r="T63" s="68">
        <v>0</v>
      </c>
      <c r="U63" s="68">
        <v>0</v>
      </c>
      <c r="V63" s="68">
        <v>0</v>
      </c>
      <c r="W63" s="68">
        <v>0</v>
      </c>
      <c r="X63" s="68">
        <v>0</v>
      </c>
      <c r="Y63" s="68">
        <v>0</v>
      </c>
      <c r="Z63" s="68">
        <v>0</v>
      </c>
      <c r="AA63" s="68">
        <v>0</v>
      </c>
      <c r="AB63" s="68">
        <v>0</v>
      </c>
      <c r="AC63" s="68">
        <v>0</v>
      </c>
      <c r="AD63" s="68">
        <v>0</v>
      </c>
      <c r="AE63" s="68">
        <v>0</v>
      </c>
      <c r="AF63" s="78">
        <v>0</v>
      </c>
      <c r="AG63" s="78">
        <v>0</v>
      </c>
      <c r="AH63" s="78">
        <v>0</v>
      </c>
      <c r="AI63" s="78">
        <v>0</v>
      </c>
      <c r="AJ63" s="78">
        <v>0</v>
      </c>
      <c r="AK63" s="78">
        <v>0</v>
      </c>
      <c r="AL63" s="78">
        <v>0</v>
      </c>
      <c r="AM63" s="68">
        <v>8815160.9499999993</v>
      </c>
      <c r="AN63" s="68">
        <v>0</v>
      </c>
      <c r="AO63" s="68">
        <v>8815160.9499999993</v>
      </c>
      <c r="AP63" s="68">
        <v>3000000</v>
      </c>
      <c r="AQ63" s="68">
        <v>0</v>
      </c>
      <c r="AR63" s="68">
        <v>3000000</v>
      </c>
      <c r="AS63" s="68">
        <v>11815160.949999999</v>
      </c>
      <c r="AT63" s="80"/>
      <c r="AU63" s="79"/>
      <c r="AV63" s="79"/>
      <c r="AW63" s="79"/>
      <c r="AX63" s="79"/>
      <c r="AY63" s="80"/>
      <c r="AZ63" s="80"/>
      <c r="BX63" s="81"/>
      <c r="BZ63" s="81"/>
      <c r="CD63" s="81"/>
    </row>
    <row r="64" spans="1:90">
      <c r="A64" s="82">
        <v>2025</v>
      </c>
      <c r="B64" s="82">
        <v>8311</v>
      </c>
      <c r="C64" s="82">
        <v>1</v>
      </c>
      <c r="D64" s="75">
        <v>1</v>
      </c>
      <c r="E64" s="75">
        <v>4</v>
      </c>
      <c r="F64" s="75">
        <v>5000</v>
      </c>
      <c r="G64" s="76">
        <v>5100</v>
      </c>
      <c r="H64" s="76"/>
      <c r="I64" s="76" t="s">
        <v>102</v>
      </c>
      <c r="J64" s="83" t="s">
        <v>147</v>
      </c>
      <c r="K64" s="68">
        <v>841050</v>
      </c>
      <c r="L64" s="68">
        <v>0</v>
      </c>
      <c r="M64" s="68">
        <v>841050</v>
      </c>
      <c r="N64" s="68">
        <v>0</v>
      </c>
      <c r="O64" s="68">
        <v>0</v>
      </c>
      <c r="P64" s="68">
        <v>0</v>
      </c>
      <c r="Q64" s="68">
        <v>841050</v>
      </c>
      <c r="R64" s="68">
        <v>0</v>
      </c>
      <c r="S64" s="68">
        <v>0</v>
      </c>
      <c r="T64" s="68">
        <v>0</v>
      </c>
      <c r="U64" s="68">
        <v>0</v>
      </c>
      <c r="V64" s="68">
        <v>0</v>
      </c>
      <c r="W64" s="68">
        <v>0</v>
      </c>
      <c r="X64" s="68">
        <v>0</v>
      </c>
      <c r="Y64" s="68">
        <v>0</v>
      </c>
      <c r="Z64" s="68">
        <v>0</v>
      </c>
      <c r="AA64" s="68">
        <v>0</v>
      </c>
      <c r="AB64" s="68">
        <v>0</v>
      </c>
      <c r="AC64" s="68">
        <v>0</v>
      </c>
      <c r="AD64" s="68">
        <v>0</v>
      </c>
      <c r="AE64" s="68">
        <v>0</v>
      </c>
      <c r="AF64" s="78">
        <v>0</v>
      </c>
      <c r="AG64" s="78">
        <v>0</v>
      </c>
      <c r="AH64" s="78">
        <v>0</v>
      </c>
      <c r="AI64" s="78">
        <v>0</v>
      </c>
      <c r="AJ64" s="78">
        <v>0</v>
      </c>
      <c r="AK64" s="78">
        <v>0</v>
      </c>
      <c r="AL64" s="78">
        <v>0</v>
      </c>
      <c r="AM64" s="68">
        <v>841050</v>
      </c>
      <c r="AN64" s="68">
        <v>0</v>
      </c>
      <c r="AO64" s="68">
        <v>841050</v>
      </c>
      <c r="AP64" s="68">
        <v>0</v>
      </c>
      <c r="AQ64" s="68">
        <v>0</v>
      </c>
      <c r="AR64" s="68">
        <v>0</v>
      </c>
      <c r="AS64" s="68">
        <v>841050</v>
      </c>
      <c r="AT64" s="80"/>
      <c r="AU64" s="79"/>
      <c r="AV64" s="79"/>
      <c r="AW64" s="79"/>
      <c r="AX64" s="79"/>
      <c r="AY64" s="80"/>
      <c r="AZ64" s="85"/>
      <c r="BY64" s="81"/>
      <c r="BZ64" s="81"/>
      <c r="CD64" s="81"/>
      <c r="CF64" s="89"/>
      <c r="CL64" s="89"/>
    </row>
    <row r="65" spans="1:90">
      <c r="A65" s="82">
        <v>2025</v>
      </c>
      <c r="B65" s="82">
        <v>8311</v>
      </c>
      <c r="C65" s="82">
        <v>1</v>
      </c>
      <c r="D65" s="75">
        <v>1</v>
      </c>
      <c r="E65" s="75">
        <v>4</v>
      </c>
      <c r="F65" s="75">
        <v>5000</v>
      </c>
      <c r="G65" s="76">
        <v>5100</v>
      </c>
      <c r="H65" s="76">
        <v>515</v>
      </c>
      <c r="I65" s="76" t="s">
        <v>102</v>
      </c>
      <c r="J65" s="83" t="s">
        <v>148</v>
      </c>
      <c r="K65" s="68">
        <v>841050</v>
      </c>
      <c r="L65" s="68">
        <v>0</v>
      </c>
      <c r="M65" s="68">
        <v>841050</v>
      </c>
      <c r="N65" s="68">
        <v>0</v>
      </c>
      <c r="O65" s="68">
        <v>0</v>
      </c>
      <c r="P65" s="68">
        <v>0</v>
      </c>
      <c r="Q65" s="68">
        <v>841050</v>
      </c>
      <c r="R65" s="68">
        <v>0</v>
      </c>
      <c r="S65" s="68">
        <v>0</v>
      </c>
      <c r="T65" s="68">
        <v>0</v>
      </c>
      <c r="U65" s="68">
        <v>0</v>
      </c>
      <c r="V65" s="68">
        <v>0</v>
      </c>
      <c r="W65" s="68">
        <v>0</v>
      </c>
      <c r="X65" s="68">
        <v>0</v>
      </c>
      <c r="Y65" s="68">
        <v>0</v>
      </c>
      <c r="Z65" s="68">
        <v>0</v>
      </c>
      <c r="AA65" s="68">
        <v>0</v>
      </c>
      <c r="AB65" s="68">
        <v>0</v>
      </c>
      <c r="AC65" s="68">
        <v>0</v>
      </c>
      <c r="AD65" s="68">
        <v>0</v>
      </c>
      <c r="AE65" s="68">
        <v>0</v>
      </c>
      <c r="AF65" s="78">
        <v>0</v>
      </c>
      <c r="AG65" s="78">
        <v>0</v>
      </c>
      <c r="AH65" s="78">
        <v>0</v>
      </c>
      <c r="AI65" s="78">
        <v>0</v>
      </c>
      <c r="AJ65" s="78">
        <v>0</v>
      </c>
      <c r="AK65" s="78">
        <v>0</v>
      </c>
      <c r="AL65" s="78">
        <v>0</v>
      </c>
      <c r="AM65" s="68">
        <v>841050</v>
      </c>
      <c r="AN65" s="68">
        <v>0</v>
      </c>
      <c r="AO65" s="68">
        <v>841050</v>
      </c>
      <c r="AP65" s="68">
        <v>0</v>
      </c>
      <c r="AQ65" s="68">
        <v>0</v>
      </c>
      <c r="AR65" s="68">
        <v>0</v>
      </c>
      <c r="AS65" s="68">
        <v>841050</v>
      </c>
      <c r="AT65" s="80"/>
      <c r="AU65" s="79"/>
      <c r="AV65" s="79"/>
      <c r="AW65" s="79"/>
      <c r="AX65" s="79"/>
      <c r="AY65" s="80"/>
      <c r="AZ65" s="80"/>
      <c r="BY65" s="81"/>
      <c r="BZ65" s="81"/>
      <c r="CD65" s="81"/>
    </row>
    <row r="66" spans="1:90">
      <c r="A66" s="82">
        <v>2025</v>
      </c>
      <c r="B66" s="82">
        <v>8311</v>
      </c>
      <c r="C66" s="82">
        <v>1</v>
      </c>
      <c r="D66" s="75">
        <v>1</v>
      </c>
      <c r="E66" s="75">
        <v>4</v>
      </c>
      <c r="F66" s="75">
        <v>5000</v>
      </c>
      <c r="G66" s="76">
        <v>5100</v>
      </c>
      <c r="H66" s="76">
        <v>515</v>
      </c>
      <c r="I66" s="76">
        <v>5</v>
      </c>
      <c r="J66" s="83" t="s">
        <v>149</v>
      </c>
      <c r="K66" s="68">
        <v>26000</v>
      </c>
      <c r="L66" s="68">
        <v>0</v>
      </c>
      <c r="M66" s="68">
        <v>26000</v>
      </c>
      <c r="N66" s="68">
        <v>0</v>
      </c>
      <c r="O66" s="68">
        <v>0</v>
      </c>
      <c r="P66" s="68">
        <v>0</v>
      </c>
      <c r="Q66" s="68">
        <v>26000</v>
      </c>
      <c r="R66" s="68">
        <v>0</v>
      </c>
      <c r="S66" s="68">
        <v>0</v>
      </c>
      <c r="T66" s="68">
        <v>0</v>
      </c>
      <c r="U66" s="68">
        <v>0</v>
      </c>
      <c r="V66" s="68">
        <v>0</v>
      </c>
      <c r="W66" s="68">
        <v>0</v>
      </c>
      <c r="X66" s="68">
        <v>0</v>
      </c>
      <c r="Y66" s="68">
        <v>0</v>
      </c>
      <c r="Z66" s="68">
        <v>0</v>
      </c>
      <c r="AA66" s="68">
        <v>0</v>
      </c>
      <c r="AB66" s="68">
        <v>0</v>
      </c>
      <c r="AC66" s="68">
        <v>0</v>
      </c>
      <c r="AD66" s="68">
        <v>0</v>
      </c>
      <c r="AE66" s="68">
        <v>0</v>
      </c>
      <c r="AF66" s="78">
        <v>0</v>
      </c>
      <c r="AG66" s="78">
        <v>0</v>
      </c>
      <c r="AH66" s="78">
        <v>0</v>
      </c>
      <c r="AI66" s="78">
        <v>0</v>
      </c>
      <c r="AJ66" s="78">
        <v>0</v>
      </c>
      <c r="AK66" s="78">
        <v>0</v>
      </c>
      <c r="AL66" s="78">
        <v>0</v>
      </c>
      <c r="AM66" s="68">
        <v>26000</v>
      </c>
      <c r="AN66" s="68">
        <v>0</v>
      </c>
      <c r="AO66" s="68">
        <v>26000</v>
      </c>
      <c r="AP66" s="68">
        <v>0</v>
      </c>
      <c r="AQ66" s="68">
        <v>0</v>
      </c>
      <c r="AR66" s="68">
        <v>0</v>
      </c>
      <c r="AS66" s="68">
        <v>26000</v>
      </c>
      <c r="AT66" s="80" t="s">
        <v>128</v>
      </c>
      <c r="AU66" s="79">
        <v>4</v>
      </c>
      <c r="AV66" s="79"/>
      <c r="AW66" s="79">
        <v>0</v>
      </c>
      <c r="AX66" s="79">
        <v>0</v>
      </c>
      <c r="AY66" s="80">
        <v>4</v>
      </c>
      <c r="AZ66" s="80"/>
      <c r="BY66" s="81"/>
      <c r="BZ66" s="81"/>
      <c r="CD66" s="81"/>
    </row>
    <row r="67" spans="1:90" ht="29">
      <c r="A67" s="82">
        <v>2025</v>
      </c>
      <c r="B67" s="82">
        <v>8311</v>
      </c>
      <c r="C67" s="82">
        <v>1</v>
      </c>
      <c r="D67" s="75">
        <v>1</v>
      </c>
      <c r="E67" s="75">
        <v>4</v>
      </c>
      <c r="F67" s="75">
        <v>5000</v>
      </c>
      <c r="G67" s="76">
        <v>5100</v>
      </c>
      <c r="H67" s="76">
        <v>515</v>
      </c>
      <c r="I67" s="76">
        <v>339</v>
      </c>
      <c r="J67" s="83" t="s">
        <v>150</v>
      </c>
      <c r="K67" s="68">
        <v>552000</v>
      </c>
      <c r="L67" s="68">
        <v>0</v>
      </c>
      <c r="M67" s="68">
        <v>552000</v>
      </c>
      <c r="N67" s="68">
        <v>0</v>
      </c>
      <c r="O67" s="68">
        <v>0</v>
      </c>
      <c r="P67" s="68">
        <v>0</v>
      </c>
      <c r="Q67" s="68">
        <v>552000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  <c r="X67" s="68">
        <v>0</v>
      </c>
      <c r="Y67" s="68">
        <v>0</v>
      </c>
      <c r="Z67" s="68">
        <v>0</v>
      </c>
      <c r="AA67" s="68">
        <v>0</v>
      </c>
      <c r="AB67" s="68">
        <v>0</v>
      </c>
      <c r="AC67" s="68">
        <v>0</v>
      </c>
      <c r="AD67" s="68">
        <v>0</v>
      </c>
      <c r="AE67" s="68">
        <v>0</v>
      </c>
      <c r="AF67" s="78">
        <v>0</v>
      </c>
      <c r="AG67" s="78">
        <v>0</v>
      </c>
      <c r="AH67" s="78">
        <v>0</v>
      </c>
      <c r="AI67" s="78">
        <v>0</v>
      </c>
      <c r="AJ67" s="78">
        <v>0</v>
      </c>
      <c r="AK67" s="78">
        <v>0</v>
      </c>
      <c r="AL67" s="78">
        <v>0</v>
      </c>
      <c r="AM67" s="68">
        <v>552000</v>
      </c>
      <c r="AN67" s="68">
        <v>0</v>
      </c>
      <c r="AO67" s="68">
        <v>552000</v>
      </c>
      <c r="AP67" s="68">
        <v>0</v>
      </c>
      <c r="AQ67" s="68">
        <v>0</v>
      </c>
      <c r="AR67" s="68">
        <v>0</v>
      </c>
      <c r="AS67" s="68">
        <v>552000</v>
      </c>
      <c r="AT67" s="80" t="s">
        <v>128</v>
      </c>
      <c r="AU67" s="79">
        <v>24</v>
      </c>
      <c r="AV67" s="79"/>
      <c r="AW67" s="79">
        <v>0</v>
      </c>
      <c r="AX67" s="79">
        <v>0</v>
      </c>
      <c r="AY67" s="80">
        <v>24</v>
      </c>
      <c r="AZ67" s="80"/>
      <c r="BY67" s="81"/>
      <c r="BZ67" s="81"/>
      <c r="CD67" s="81"/>
    </row>
    <row r="68" spans="1:90">
      <c r="A68" s="82">
        <v>2025</v>
      </c>
      <c r="B68" s="82">
        <v>8311</v>
      </c>
      <c r="C68" s="82">
        <v>1</v>
      </c>
      <c r="D68" s="75">
        <v>1</v>
      </c>
      <c r="E68" s="75">
        <v>4</v>
      </c>
      <c r="F68" s="75">
        <v>5000</v>
      </c>
      <c r="G68" s="76">
        <v>5100</v>
      </c>
      <c r="H68" s="76">
        <v>515</v>
      </c>
      <c r="I68" s="76">
        <v>343</v>
      </c>
      <c r="J68" s="90" t="s">
        <v>151</v>
      </c>
      <c r="K68" s="68">
        <v>114000</v>
      </c>
      <c r="L68" s="68">
        <v>0</v>
      </c>
      <c r="M68" s="68">
        <v>114000</v>
      </c>
      <c r="N68" s="68">
        <v>0</v>
      </c>
      <c r="O68" s="68">
        <v>0</v>
      </c>
      <c r="P68" s="68">
        <v>0</v>
      </c>
      <c r="Q68" s="68">
        <v>114000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  <c r="X68" s="68">
        <v>0</v>
      </c>
      <c r="Y68" s="68">
        <v>0</v>
      </c>
      <c r="Z68" s="68">
        <v>0</v>
      </c>
      <c r="AA68" s="68">
        <v>0</v>
      </c>
      <c r="AB68" s="68">
        <v>0</v>
      </c>
      <c r="AC68" s="68">
        <v>0</v>
      </c>
      <c r="AD68" s="68">
        <v>0</v>
      </c>
      <c r="AE68" s="6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0</v>
      </c>
      <c r="AK68" s="78">
        <v>0</v>
      </c>
      <c r="AL68" s="78">
        <v>0</v>
      </c>
      <c r="AM68" s="68">
        <v>114000</v>
      </c>
      <c r="AN68" s="68">
        <v>0</v>
      </c>
      <c r="AO68" s="68">
        <v>114000</v>
      </c>
      <c r="AP68" s="68">
        <v>0</v>
      </c>
      <c r="AQ68" s="68">
        <v>0</v>
      </c>
      <c r="AR68" s="68">
        <v>0</v>
      </c>
      <c r="AS68" s="68">
        <v>114000</v>
      </c>
      <c r="AT68" s="80" t="s">
        <v>128</v>
      </c>
      <c r="AU68" s="79">
        <v>5</v>
      </c>
      <c r="AV68" s="79"/>
      <c r="AW68" s="79">
        <v>0</v>
      </c>
      <c r="AX68" s="79">
        <v>0</v>
      </c>
      <c r="AY68" s="80">
        <v>5</v>
      </c>
      <c r="AZ68" s="80"/>
      <c r="BX68" s="81"/>
      <c r="BZ68" s="81"/>
      <c r="CA68" s="81"/>
      <c r="CC68" s="81"/>
      <c r="CD68" s="81"/>
    </row>
    <row r="69" spans="1:90">
      <c r="A69" s="74">
        <v>2025</v>
      </c>
      <c r="B69" s="74">
        <v>8311</v>
      </c>
      <c r="C69" s="74">
        <v>1</v>
      </c>
      <c r="D69" s="75">
        <v>1</v>
      </c>
      <c r="E69" s="75">
        <v>4</v>
      </c>
      <c r="F69" s="75">
        <v>5000</v>
      </c>
      <c r="G69" s="76">
        <v>5100</v>
      </c>
      <c r="H69" s="76">
        <v>515</v>
      </c>
      <c r="I69" s="76">
        <v>1060</v>
      </c>
      <c r="J69" s="90" t="s">
        <v>152</v>
      </c>
      <c r="K69" s="68">
        <v>46550</v>
      </c>
      <c r="L69" s="68">
        <v>0</v>
      </c>
      <c r="M69" s="68">
        <v>46550</v>
      </c>
      <c r="N69" s="68">
        <v>0</v>
      </c>
      <c r="O69" s="68">
        <v>0</v>
      </c>
      <c r="P69" s="68">
        <v>0</v>
      </c>
      <c r="Q69" s="68">
        <v>46550</v>
      </c>
      <c r="R69" s="68">
        <v>0</v>
      </c>
      <c r="S69" s="68">
        <v>0</v>
      </c>
      <c r="T69" s="68">
        <v>0</v>
      </c>
      <c r="U69" s="68">
        <v>0</v>
      </c>
      <c r="V69" s="68">
        <v>0</v>
      </c>
      <c r="W69" s="68">
        <v>0</v>
      </c>
      <c r="X69" s="68">
        <v>0</v>
      </c>
      <c r="Y69" s="68">
        <v>0</v>
      </c>
      <c r="Z69" s="68">
        <v>0</v>
      </c>
      <c r="AA69" s="68">
        <v>0</v>
      </c>
      <c r="AB69" s="68">
        <v>0</v>
      </c>
      <c r="AC69" s="68">
        <v>0</v>
      </c>
      <c r="AD69" s="68">
        <v>0</v>
      </c>
      <c r="AE69" s="68">
        <v>0</v>
      </c>
      <c r="AF69" s="78">
        <v>0</v>
      </c>
      <c r="AG69" s="78">
        <v>0</v>
      </c>
      <c r="AH69" s="78">
        <v>0</v>
      </c>
      <c r="AI69" s="78">
        <v>0</v>
      </c>
      <c r="AJ69" s="78">
        <v>0</v>
      </c>
      <c r="AK69" s="78">
        <v>0</v>
      </c>
      <c r="AL69" s="78">
        <v>0</v>
      </c>
      <c r="AM69" s="68">
        <v>46550</v>
      </c>
      <c r="AN69" s="68">
        <v>0</v>
      </c>
      <c r="AO69" s="68">
        <v>46550</v>
      </c>
      <c r="AP69" s="68">
        <v>0</v>
      </c>
      <c r="AQ69" s="68">
        <v>0</v>
      </c>
      <c r="AR69" s="68">
        <v>0</v>
      </c>
      <c r="AS69" s="68">
        <v>46550</v>
      </c>
      <c r="AT69" s="80" t="s">
        <v>128</v>
      </c>
      <c r="AU69" s="79">
        <v>3</v>
      </c>
      <c r="AV69" s="79"/>
      <c r="AW69" s="79">
        <v>0</v>
      </c>
      <c r="AX69" s="79">
        <v>0</v>
      </c>
      <c r="AY69" s="80">
        <v>3</v>
      </c>
      <c r="AZ69" s="80"/>
      <c r="BX69" s="81"/>
      <c r="BZ69" s="81"/>
      <c r="CD69" s="81"/>
    </row>
    <row r="70" spans="1:90" ht="29">
      <c r="A70" s="74">
        <v>2025</v>
      </c>
      <c r="B70" s="74">
        <v>8311</v>
      </c>
      <c r="C70" s="74">
        <v>1</v>
      </c>
      <c r="D70" s="75">
        <v>1</v>
      </c>
      <c r="E70" s="75">
        <v>4</v>
      </c>
      <c r="F70" s="75">
        <v>5000</v>
      </c>
      <c r="G70" s="76">
        <v>5100</v>
      </c>
      <c r="H70" s="76">
        <v>515</v>
      </c>
      <c r="I70" s="76">
        <v>1518</v>
      </c>
      <c r="J70" s="90" t="s">
        <v>153</v>
      </c>
      <c r="K70" s="68">
        <v>75000</v>
      </c>
      <c r="L70" s="68">
        <v>0</v>
      </c>
      <c r="M70" s="68">
        <v>75000</v>
      </c>
      <c r="N70" s="68">
        <v>0</v>
      </c>
      <c r="O70" s="68">
        <v>0</v>
      </c>
      <c r="P70" s="68">
        <v>0</v>
      </c>
      <c r="Q70" s="68">
        <v>75000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  <c r="X70" s="68">
        <v>0</v>
      </c>
      <c r="Y70" s="68">
        <v>0</v>
      </c>
      <c r="Z70" s="68">
        <v>0</v>
      </c>
      <c r="AA70" s="68">
        <v>0</v>
      </c>
      <c r="AB70" s="68">
        <v>0</v>
      </c>
      <c r="AC70" s="68">
        <v>0</v>
      </c>
      <c r="AD70" s="68">
        <v>0</v>
      </c>
      <c r="AE70" s="68">
        <v>0</v>
      </c>
      <c r="AF70" s="78">
        <v>0</v>
      </c>
      <c r="AG70" s="78">
        <v>0</v>
      </c>
      <c r="AH70" s="78">
        <v>0</v>
      </c>
      <c r="AI70" s="78">
        <v>0</v>
      </c>
      <c r="AJ70" s="78">
        <v>0</v>
      </c>
      <c r="AK70" s="78">
        <v>0</v>
      </c>
      <c r="AL70" s="78">
        <v>0</v>
      </c>
      <c r="AM70" s="68">
        <v>75000</v>
      </c>
      <c r="AN70" s="68">
        <v>0</v>
      </c>
      <c r="AO70" s="68">
        <v>75000</v>
      </c>
      <c r="AP70" s="68">
        <v>0</v>
      </c>
      <c r="AQ70" s="68">
        <v>0</v>
      </c>
      <c r="AR70" s="68">
        <v>0</v>
      </c>
      <c r="AS70" s="68">
        <v>75000</v>
      </c>
      <c r="AT70" s="80" t="s">
        <v>128</v>
      </c>
      <c r="AU70" s="79">
        <v>15</v>
      </c>
      <c r="AV70" s="79"/>
      <c r="AW70" s="79">
        <v>0</v>
      </c>
      <c r="AX70" s="79">
        <v>0</v>
      </c>
      <c r="AY70" s="80">
        <v>15</v>
      </c>
      <c r="AZ70" s="80"/>
      <c r="BX70" s="81"/>
      <c r="BZ70" s="81"/>
      <c r="CD70" s="81"/>
    </row>
    <row r="71" spans="1:90" ht="29">
      <c r="A71" s="74">
        <v>2025</v>
      </c>
      <c r="B71" s="74">
        <v>8311</v>
      </c>
      <c r="C71" s="74">
        <v>1</v>
      </c>
      <c r="D71" s="75">
        <v>1</v>
      </c>
      <c r="E71" s="75">
        <v>4</v>
      </c>
      <c r="F71" s="75">
        <v>5000</v>
      </c>
      <c r="G71" s="76">
        <v>5100</v>
      </c>
      <c r="H71" s="76">
        <v>515</v>
      </c>
      <c r="I71" s="76">
        <v>1518</v>
      </c>
      <c r="J71" s="90" t="s">
        <v>153</v>
      </c>
      <c r="K71" s="68">
        <v>27500</v>
      </c>
      <c r="L71" s="68">
        <v>0</v>
      </c>
      <c r="M71" s="68">
        <v>27500</v>
      </c>
      <c r="N71" s="68">
        <v>0</v>
      </c>
      <c r="O71" s="68">
        <v>0</v>
      </c>
      <c r="P71" s="68">
        <v>0</v>
      </c>
      <c r="Q71" s="68">
        <v>27500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  <c r="X71" s="68">
        <v>0</v>
      </c>
      <c r="Y71" s="68">
        <v>0</v>
      </c>
      <c r="Z71" s="68">
        <v>0</v>
      </c>
      <c r="AA71" s="68">
        <v>0</v>
      </c>
      <c r="AB71" s="68">
        <v>0</v>
      </c>
      <c r="AC71" s="68">
        <v>0</v>
      </c>
      <c r="AD71" s="68">
        <v>0</v>
      </c>
      <c r="AE71" s="68">
        <v>0</v>
      </c>
      <c r="AF71" s="78">
        <v>0</v>
      </c>
      <c r="AG71" s="78">
        <v>0</v>
      </c>
      <c r="AH71" s="78">
        <v>0</v>
      </c>
      <c r="AI71" s="78">
        <v>0</v>
      </c>
      <c r="AJ71" s="78">
        <v>0</v>
      </c>
      <c r="AK71" s="78">
        <v>0</v>
      </c>
      <c r="AL71" s="78">
        <v>0</v>
      </c>
      <c r="AM71" s="68">
        <v>27500</v>
      </c>
      <c r="AN71" s="68">
        <v>0</v>
      </c>
      <c r="AO71" s="68">
        <v>27500</v>
      </c>
      <c r="AP71" s="68">
        <v>0</v>
      </c>
      <c r="AQ71" s="68">
        <v>0</v>
      </c>
      <c r="AR71" s="68">
        <v>0</v>
      </c>
      <c r="AS71" s="68">
        <v>27500</v>
      </c>
      <c r="AT71" s="80" t="s">
        <v>128</v>
      </c>
      <c r="AU71" s="79">
        <v>5</v>
      </c>
      <c r="AV71" s="79"/>
      <c r="AW71" s="79">
        <v>0</v>
      </c>
      <c r="AX71" s="79">
        <v>0</v>
      </c>
      <c r="AY71" s="80">
        <v>5</v>
      </c>
      <c r="AZ71" s="80"/>
      <c r="CA71" s="81"/>
      <c r="CC71" s="81"/>
      <c r="CD71" s="81"/>
    </row>
    <row r="72" spans="1:90">
      <c r="A72" s="74">
        <v>2025</v>
      </c>
      <c r="B72" s="74">
        <v>8311</v>
      </c>
      <c r="C72" s="74">
        <v>1</v>
      </c>
      <c r="D72" s="75">
        <v>1</v>
      </c>
      <c r="E72" s="75">
        <v>4</v>
      </c>
      <c r="F72" s="75">
        <v>5000</v>
      </c>
      <c r="G72" s="76">
        <v>5200</v>
      </c>
      <c r="H72" s="76"/>
      <c r="I72" s="76" t="s">
        <v>102</v>
      </c>
      <c r="J72" s="90" t="s">
        <v>154</v>
      </c>
      <c r="K72" s="68">
        <v>75200</v>
      </c>
      <c r="L72" s="68">
        <v>0</v>
      </c>
      <c r="M72" s="68">
        <v>75200</v>
      </c>
      <c r="N72" s="68">
        <v>0</v>
      </c>
      <c r="O72" s="68">
        <v>0</v>
      </c>
      <c r="P72" s="68">
        <v>0</v>
      </c>
      <c r="Q72" s="68">
        <v>75200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  <c r="X72" s="68">
        <v>0</v>
      </c>
      <c r="Y72" s="68">
        <v>0</v>
      </c>
      <c r="Z72" s="68">
        <v>0</v>
      </c>
      <c r="AA72" s="68">
        <v>0</v>
      </c>
      <c r="AB72" s="68">
        <v>0</v>
      </c>
      <c r="AC72" s="68">
        <v>0</v>
      </c>
      <c r="AD72" s="68">
        <v>0</v>
      </c>
      <c r="AE72" s="68">
        <v>0</v>
      </c>
      <c r="AF72" s="78">
        <v>0</v>
      </c>
      <c r="AG72" s="78">
        <v>0</v>
      </c>
      <c r="AH72" s="78">
        <v>0</v>
      </c>
      <c r="AI72" s="78">
        <v>0</v>
      </c>
      <c r="AJ72" s="78">
        <v>0</v>
      </c>
      <c r="AK72" s="78">
        <v>0</v>
      </c>
      <c r="AL72" s="78">
        <v>0</v>
      </c>
      <c r="AM72" s="68">
        <v>75200</v>
      </c>
      <c r="AN72" s="68">
        <v>0</v>
      </c>
      <c r="AO72" s="68">
        <v>75200</v>
      </c>
      <c r="AP72" s="68">
        <v>0</v>
      </c>
      <c r="AQ72" s="68">
        <v>0</v>
      </c>
      <c r="AR72" s="68">
        <v>0</v>
      </c>
      <c r="AS72" s="68">
        <v>75200</v>
      </c>
      <c r="AT72" s="80"/>
      <c r="AU72" s="79"/>
      <c r="AV72" s="79"/>
      <c r="AW72" s="79"/>
      <c r="AX72" s="79"/>
      <c r="AY72" s="80"/>
      <c r="AZ72" s="80"/>
      <c r="BX72" s="81"/>
      <c r="BZ72" s="81"/>
      <c r="CD72" s="81"/>
    </row>
    <row r="73" spans="1:90">
      <c r="A73" s="74">
        <v>2025</v>
      </c>
      <c r="B73" s="74">
        <v>8311</v>
      </c>
      <c r="C73" s="74">
        <v>1</v>
      </c>
      <c r="D73" s="75">
        <v>1</v>
      </c>
      <c r="E73" s="75">
        <v>4</v>
      </c>
      <c r="F73" s="75">
        <v>5000</v>
      </c>
      <c r="G73" s="76">
        <v>5200</v>
      </c>
      <c r="H73" s="76">
        <v>523</v>
      </c>
      <c r="I73" s="76" t="s">
        <v>102</v>
      </c>
      <c r="J73" s="90" t="s">
        <v>155</v>
      </c>
      <c r="K73" s="68">
        <v>75200</v>
      </c>
      <c r="L73" s="68">
        <v>0</v>
      </c>
      <c r="M73" s="68">
        <v>75200</v>
      </c>
      <c r="N73" s="68">
        <v>0</v>
      </c>
      <c r="O73" s="68">
        <v>0</v>
      </c>
      <c r="P73" s="68">
        <v>0</v>
      </c>
      <c r="Q73" s="68">
        <v>75200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  <c r="X73" s="68">
        <v>0</v>
      </c>
      <c r="Y73" s="68">
        <v>0</v>
      </c>
      <c r="Z73" s="68">
        <v>0</v>
      </c>
      <c r="AA73" s="68">
        <v>0</v>
      </c>
      <c r="AB73" s="68">
        <v>0</v>
      </c>
      <c r="AC73" s="68">
        <v>0</v>
      </c>
      <c r="AD73" s="68">
        <v>0</v>
      </c>
      <c r="AE73" s="68">
        <v>0</v>
      </c>
      <c r="AF73" s="78">
        <v>0</v>
      </c>
      <c r="AG73" s="78">
        <v>0</v>
      </c>
      <c r="AH73" s="78">
        <v>0</v>
      </c>
      <c r="AI73" s="78">
        <v>0</v>
      </c>
      <c r="AJ73" s="78">
        <v>0</v>
      </c>
      <c r="AK73" s="78">
        <v>0</v>
      </c>
      <c r="AL73" s="78">
        <v>0</v>
      </c>
      <c r="AM73" s="68">
        <v>75200</v>
      </c>
      <c r="AN73" s="68">
        <v>0</v>
      </c>
      <c r="AO73" s="68">
        <v>75200</v>
      </c>
      <c r="AP73" s="68">
        <v>0</v>
      </c>
      <c r="AQ73" s="68">
        <v>0</v>
      </c>
      <c r="AR73" s="68">
        <v>0</v>
      </c>
      <c r="AS73" s="68">
        <v>75200</v>
      </c>
      <c r="AT73" s="80"/>
      <c r="AU73" s="79"/>
      <c r="AV73" s="85"/>
      <c r="AW73" s="79"/>
      <c r="AX73" s="79"/>
      <c r="AY73" s="80"/>
      <c r="AZ73" s="85"/>
      <c r="BX73" s="81"/>
      <c r="BZ73" s="81"/>
      <c r="CD73" s="81"/>
    </row>
    <row r="74" spans="1:90">
      <c r="A74" s="74">
        <v>2025</v>
      </c>
      <c r="B74" s="74">
        <v>8311</v>
      </c>
      <c r="C74" s="74">
        <v>1</v>
      </c>
      <c r="D74" s="75">
        <v>1</v>
      </c>
      <c r="E74" s="75">
        <v>4</v>
      </c>
      <c r="F74" s="75">
        <v>5000</v>
      </c>
      <c r="G74" s="76">
        <v>5200</v>
      </c>
      <c r="H74" s="76">
        <v>523</v>
      </c>
      <c r="I74" s="76">
        <v>1548</v>
      </c>
      <c r="J74" s="90" t="s">
        <v>156</v>
      </c>
      <c r="K74" s="68">
        <v>45200</v>
      </c>
      <c r="L74" s="68">
        <v>0</v>
      </c>
      <c r="M74" s="68">
        <v>45200</v>
      </c>
      <c r="N74" s="68">
        <v>0</v>
      </c>
      <c r="O74" s="68">
        <v>0</v>
      </c>
      <c r="P74" s="68">
        <v>0</v>
      </c>
      <c r="Q74" s="68">
        <v>45200</v>
      </c>
      <c r="R74" s="68">
        <v>0</v>
      </c>
      <c r="S74" s="68">
        <v>0</v>
      </c>
      <c r="T74" s="68">
        <v>0</v>
      </c>
      <c r="U74" s="68">
        <v>0</v>
      </c>
      <c r="V74" s="68">
        <v>0</v>
      </c>
      <c r="W74" s="68">
        <v>0</v>
      </c>
      <c r="X74" s="68">
        <v>0</v>
      </c>
      <c r="Y74" s="68">
        <v>0</v>
      </c>
      <c r="Z74" s="68">
        <v>0</v>
      </c>
      <c r="AA74" s="68">
        <v>0</v>
      </c>
      <c r="AB74" s="68">
        <v>0</v>
      </c>
      <c r="AC74" s="68">
        <v>0</v>
      </c>
      <c r="AD74" s="68">
        <v>0</v>
      </c>
      <c r="AE74" s="68">
        <v>0</v>
      </c>
      <c r="AF74" s="78">
        <v>0</v>
      </c>
      <c r="AG74" s="78">
        <v>0</v>
      </c>
      <c r="AH74" s="78">
        <v>0</v>
      </c>
      <c r="AI74" s="78">
        <v>0</v>
      </c>
      <c r="AJ74" s="78">
        <v>0</v>
      </c>
      <c r="AK74" s="78">
        <v>0</v>
      </c>
      <c r="AL74" s="78">
        <v>0</v>
      </c>
      <c r="AM74" s="68">
        <v>45200</v>
      </c>
      <c r="AN74" s="68">
        <v>0</v>
      </c>
      <c r="AO74" s="68">
        <v>45200</v>
      </c>
      <c r="AP74" s="68">
        <v>0</v>
      </c>
      <c r="AQ74" s="68">
        <v>0</v>
      </c>
      <c r="AR74" s="68">
        <v>0</v>
      </c>
      <c r="AS74" s="68">
        <v>45200</v>
      </c>
      <c r="AT74" s="80" t="s">
        <v>128</v>
      </c>
      <c r="AU74" s="79">
        <v>2</v>
      </c>
      <c r="AV74" s="79"/>
      <c r="AW74" s="79">
        <v>0</v>
      </c>
      <c r="AX74" s="79">
        <v>0</v>
      </c>
      <c r="AY74" s="80">
        <v>2</v>
      </c>
      <c r="AZ74" s="80"/>
      <c r="BX74" s="81"/>
      <c r="BZ74" s="81"/>
      <c r="CD74" s="81"/>
    </row>
    <row r="75" spans="1:90">
      <c r="A75" s="74">
        <v>2025</v>
      </c>
      <c r="B75" s="74">
        <v>8311</v>
      </c>
      <c r="C75" s="74">
        <v>1</v>
      </c>
      <c r="D75" s="75">
        <v>1</v>
      </c>
      <c r="E75" s="75">
        <v>4</v>
      </c>
      <c r="F75" s="75">
        <v>5000</v>
      </c>
      <c r="G75" s="76">
        <v>5200</v>
      </c>
      <c r="H75" s="76">
        <v>523</v>
      </c>
      <c r="I75" s="76">
        <v>1546</v>
      </c>
      <c r="J75" s="90" t="s">
        <v>157</v>
      </c>
      <c r="K75" s="68">
        <v>30000</v>
      </c>
      <c r="L75" s="68">
        <v>0</v>
      </c>
      <c r="M75" s="68">
        <v>30000</v>
      </c>
      <c r="N75" s="68">
        <v>0</v>
      </c>
      <c r="O75" s="68">
        <v>0</v>
      </c>
      <c r="P75" s="68">
        <v>0</v>
      </c>
      <c r="Q75" s="68">
        <v>30000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  <c r="X75" s="68">
        <v>0</v>
      </c>
      <c r="Y75" s="68">
        <v>0</v>
      </c>
      <c r="Z75" s="68">
        <v>0</v>
      </c>
      <c r="AA75" s="68">
        <v>0</v>
      </c>
      <c r="AB75" s="68">
        <v>0</v>
      </c>
      <c r="AC75" s="68">
        <v>0</v>
      </c>
      <c r="AD75" s="68">
        <v>0</v>
      </c>
      <c r="AE75" s="68">
        <v>0</v>
      </c>
      <c r="AF75" s="78">
        <v>0</v>
      </c>
      <c r="AG75" s="78">
        <v>0</v>
      </c>
      <c r="AH75" s="78">
        <v>0</v>
      </c>
      <c r="AI75" s="78">
        <v>0</v>
      </c>
      <c r="AJ75" s="78">
        <v>0</v>
      </c>
      <c r="AK75" s="78">
        <v>0</v>
      </c>
      <c r="AL75" s="78">
        <v>0</v>
      </c>
      <c r="AM75" s="68">
        <v>30000</v>
      </c>
      <c r="AN75" s="68">
        <v>0</v>
      </c>
      <c r="AO75" s="68">
        <v>30000</v>
      </c>
      <c r="AP75" s="68">
        <v>0</v>
      </c>
      <c r="AQ75" s="68">
        <v>0</v>
      </c>
      <c r="AR75" s="68">
        <v>0</v>
      </c>
      <c r="AS75" s="68">
        <v>30000</v>
      </c>
      <c r="AT75" s="80" t="s">
        <v>128</v>
      </c>
      <c r="AU75" s="79">
        <v>3</v>
      </c>
      <c r="AV75" s="85"/>
      <c r="AW75" s="79">
        <v>0</v>
      </c>
      <c r="AX75" s="79">
        <v>0</v>
      </c>
      <c r="AY75" s="80">
        <v>3</v>
      </c>
      <c r="AZ75" s="85"/>
      <c r="BX75" s="81"/>
      <c r="BZ75" s="81"/>
      <c r="CD75" s="81"/>
    </row>
    <row r="76" spans="1:90">
      <c r="A76" s="74">
        <v>2025</v>
      </c>
      <c r="B76" s="74">
        <v>8311</v>
      </c>
      <c r="C76" s="74">
        <v>1</v>
      </c>
      <c r="D76" s="75">
        <v>1</v>
      </c>
      <c r="E76" s="75">
        <v>4</v>
      </c>
      <c r="F76" s="75">
        <v>5000</v>
      </c>
      <c r="G76" s="76">
        <v>5300</v>
      </c>
      <c r="H76" s="76"/>
      <c r="I76" s="76" t="s">
        <v>102</v>
      </c>
      <c r="J76" s="90" t="s">
        <v>158</v>
      </c>
      <c r="K76" s="68">
        <v>4000000</v>
      </c>
      <c r="L76" s="68">
        <v>0</v>
      </c>
      <c r="M76" s="68">
        <v>4000000</v>
      </c>
      <c r="N76" s="68">
        <v>0</v>
      </c>
      <c r="O76" s="68">
        <v>0</v>
      </c>
      <c r="P76" s="68">
        <v>0</v>
      </c>
      <c r="Q76" s="68">
        <v>4000000</v>
      </c>
      <c r="R76" s="68">
        <v>0</v>
      </c>
      <c r="S76" s="68">
        <v>0</v>
      </c>
      <c r="T76" s="68">
        <v>0</v>
      </c>
      <c r="U76" s="68">
        <v>0</v>
      </c>
      <c r="V76" s="68">
        <v>0</v>
      </c>
      <c r="W76" s="68">
        <v>0</v>
      </c>
      <c r="X76" s="68">
        <v>0</v>
      </c>
      <c r="Y76" s="68">
        <v>0</v>
      </c>
      <c r="Z76" s="68">
        <v>0</v>
      </c>
      <c r="AA76" s="68">
        <v>0</v>
      </c>
      <c r="AB76" s="68">
        <v>0</v>
      </c>
      <c r="AC76" s="68">
        <v>0</v>
      </c>
      <c r="AD76" s="68">
        <v>0</v>
      </c>
      <c r="AE76" s="68">
        <v>0</v>
      </c>
      <c r="AF76" s="78">
        <v>0</v>
      </c>
      <c r="AG76" s="78">
        <v>0</v>
      </c>
      <c r="AH76" s="78">
        <v>0</v>
      </c>
      <c r="AI76" s="78">
        <v>0</v>
      </c>
      <c r="AJ76" s="78">
        <v>0</v>
      </c>
      <c r="AK76" s="78">
        <v>0</v>
      </c>
      <c r="AL76" s="78">
        <v>0</v>
      </c>
      <c r="AM76" s="68">
        <v>4000000</v>
      </c>
      <c r="AN76" s="68">
        <v>0</v>
      </c>
      <c r="AO76" s="68">
        <v>4000000</v>
      </c>
      <c r="AP76" s="68">
        <v>0</v>
      </c>
      <c r="AQ76" s="68">
        <v>0</v>
      </c>
      <c r="AR76" s="68">
        <v>0</v>
      </c>
      <c r="AS76" s="68">
        <v>4000000</v>
      </c>
      <c r="AT76" s="80"/>
      <c r="AU76" s="79"/>
      <c r="AV76" s="85"/>
      <c r="AW76" s="79"/>
      <c r="AX76" s="79"/>
      <c r="AY76" s="80"/>
      <c r="AZ76" s="85"/>
      <c r="BX76" s="81"/>
      <c r="BZ76" s="81"/>
      <c r="CD76" s="81"/>
      <c r="CF76" s="89"/>
      <c r="CL76" s="89"/>
    </row>
    <row r="77" spans="1:90">
      <c r="A77" s="74">
        <v>2025</v>
      </c>
      <c r="B77" s="74">
        <v>8311</v>
      </c>
      <c r="C77" s="74">
        <v>1</v>
      </c>
      <c r="D77" s="75">
        <v>1</v>
      </c>
      <c r="E77" s="75">
        <v>4</v>
      </c>
      <c r="F77" s="75">
        <v>5000</v>
      </c>
      <c r="G77" s="76">
        <v>5300</v>
      </c>
      <c r="H77" s="76">
        <v>531</v>
      </c>
      <c r="I77" s="76" t="s">
        <v>102</v>
      </c>
      <c r="J77" s="90" t="s">
        <v>159</v>
      </c>
      <c r="K77" s="68">
        <v>4000000</v>
      </c>
      <c r="L77" s="68">
        <v>0</v>
      </c>
      <c r="M77" s="68">
        <v>4000000</v>
      </c>
      <c r="N77" s="68">
        <v>0</v>
      </c>
      <c r="O77" s="68">
        <v>0</v>
      </c>
      <c r="P77" s="68">
        <v>0</v>
      </c>
      <c r="Q77" s="68">
        <v>4000000</v>
      </c>
      <c r="R77" s="68">
        <v>0</v>
      </c>
      <c r="S77" s="68">
        <v>0</v>
      </c>
      <c r="T77" s="68">
        <v>0</v>
      </c>
      <c r="U77" s="68">
        <v>0</v>
      </c>
      <c r="V77" s="68">
        <v>0</v>
      </c>
      <c r="W77" s="68">
        <v>0</v>
      </c>
      <c r="X77" s="68">
        <v>0</v>
      </c>
      <c r="Y77" s="68">
        <v>0</v>
      </c>
      <c r="Z77" s="68">
        <v>0</v>
      </c>
      <c r="AA77" s="68">
        <v>0</v>
      </c>
      <c r="AB77" s="68">
        <v>0</v>
      </c>
      <c r="AC77" s="68">
        <v>0</v>
      </c>
      <c r="AD77" s="68">
        <v>0</v>
      </c>
      <c r="AE77" s="68">
        <v>0</v>
      </c>
      <c r="AF77" s="78">
        <v>0</v>
      </c>
      <c r="AG77" s="78">
        <v>0</v>
      </c>
      <c r="AH77" s="78">
        <v>0</v>
      </c>
      <c r="AI77" s="78">
        <v>0</v>
      </c>
      <c r="AJ77" s="78">
        <v>0</v>
      </c>
      <c r="AK77" s="78">
        <v>0</v>
      </c>
      <c r="AL77" s="78">
        <v>0</v>
      </c>
      <c r="AM77" s="68">
        <v>4000000</v>
      </c>
      <c r="AN77" s="68">
        <v>0</v>
      </c>
      <c r="AO77" s="68">
        <v>4000000</v>
      </c>
      <c r="AP77" s="68">
        <v>0</v>
      </c>
      <c r="AQ77" s="68">
        <v>0</v>
      </c>
      <c r="AR77" s="68">
        <v>0</v>
      </c>
      <c r="AS77" s="68">
        <v>4000000</v>
      </c>
      <c r="AT77" s="80"/>
      <c r="AU77" s="79"/>
      <c r="AV77" s="85"/>
      <c r="AW77" s="79"/>
      <c r="AX77" s="79"/>
      <c r="AY77" s="80"/>
      <c r="AZ77" s="80"/>
      <c r="BX77" s="81"/>
      <c r="BZ77" s="81"/>
      <c r="CD77" s="81"/>
    </row>
    <row r="78" spans="1:90">
      <c r="A78" s="74">
        <v>2025</v>
      </c>
      <c r="B78" s="74">
        <v>8311</v>
      </c>
      <c r="C78" s="74">
        <v>1</v>
      </c>
      <c r="D78" s="75">
        <v>1</v>
      </c>
      <c r="E78" s="75">
        <v>4</v>
      </c>
      <c r="F78" s="75">
        <v>5000</v>
      </c>
      <c r="G78" s="76">
        <v>5300</v>
      </c>
      <c r="H78" s="76">
        <v>531</v>
      </c>
      <c r="I78" s="76">
        <v>180</v>
      </c>
      <c r="J78" s="90" t="s">
        <v>160</v>
      </c>
      <c r="K78" s="68">
        <v>4000000</v>
      </c>
      <c r="L78" s="68">
        <v>0</v>
      </c>
      <c r="M78" s="68">
        <v>4000000</v>
      </c>
      <c r="N78" s="68">
        <v>0</v>
      </c>
      <c r="O78" s="68">
        <v>0</v>
      </c>
      <c r="P78" s="68">
        <v>0</v>
      </c>
      <c r="Q78" s="68">
        <v>4000000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  <c r="X78" s="68">
        <v>0</v>
      </c>
      <c r="Y78" s="68">
        <v>0</v>
      </c>
      <c r="Z78" s="68">
        <v>0</v>
      </c>
      <c r="AA78" s="68">
        <v>0</v>
      </c>
      <c r="AB78" s="68">
        <v>0</v>
      </c>
      <c r="AC78" s="68">
        <v>0</v>
      </c>
      <c r="AD78" s="68">
        <v>0</v>
      </c>
      <c r="AE78" s="68">
        <v>0</v>
      </c>
      <c r="AF78" s="78">
        <v>0</v>
      </c>
      <c r="AG78" s="78">
        <v>0</v>
      </c>
      <c r="AH78" s="78">
        <v>0</v>
      </c>
      <c r="AI78" s="78">
        <v>0</v>
      </c>
      <c r="AJ78" s="78">
        <v>0</v>
      </c>
      <c r="AK78" s="78">
        <v>0</v>
      </c>
      <c r="AL78" s="78">
        <v>0</v>
      </c>
      <c r="AM78" s="68">
        <v>4000000</v>
      </c>
      <c r="AN78" s="68">
        <v>0</v>
      </c>
      <c r="AO78" s="68">
        <v>4000000</v>
      </c>
      <c r="AP78" s="68">
        <v>0</v>
      </c>
      <c r="AQ78" s="68">
        <v>0</v>
      </c>
      <c r="AR78" s="68">
        <v>0</v>
      </c>
      <c r="AS78" s="68">
        <v>4000000</v>
      </c>
      <c r="AT78" s="80" t="s">
        <v>128</v>
      </c>
      <c r="AU78" s="79">
        <v>1</v>
      </c>
      <c r="AV78" s="79"/>
      <c r="AW78" s="79">
        <v>0</v>
      </c>
      <c r="AX78" s="79">
        <v>0</v>
      </c>
      <c r="AY78" s="80">
        <v>1</v>
      </c>
      <c r="AZ78" s="80"/>
      <c r="BX78" s="81"/>
      <c r="BZ78" s="81"/>
      <c r="CD78" s="81"/>
    </row>
    <row r="79" spans="1:90">
      <c r="A79" s="74">
        <v>2025</v>
      </c>
      <c r="B79" s="74">
        <v>8311</v>
      </c>
      <c r="C79" s="74">
        <v>1</v>
      </c>
      <c r="D79" s="75">
        <v>1</v>
      </c>
      <c r="E79" s="75">
        <v>4</v>
      </c>
      <c r="F79" s="75">
        <v>5000</v>
      </c>
      <c r="G79" s="76">
        <v>5400</v>
      </c>
      <c r="H79" s="76"/>
      <c r="I79" s="76" t="s">
        <v>102</v>
      </c>
      <c r="J79" s="90" t="s">
        <v>161</v>
      </c>
      <c r="K79" s="68">
        <v>3898910.95</v>
      </c>
      <c r="L79" s="68">
        <v>0</v>
      </c>
      <c r="M79" s="68">
        <v>3898910.95</v>
      </c>
      <c r="N79" s="68">
        <v>3000000</v>
      </c>
      <c r="O79" s="68">
        <v>0</v>
      </c>
      <c r="P79" s="68">
        <v>3000000</v>
      </c>
      <c r="Q79" s="68">
        <v>6898910.9500000002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  <c r="X79" s="68">
        <v>0</v>
      </c>
      <c r="Y79" s="68">
        <v>0</v>
      </c>
      <c r="Z79" s="68">
        <v>0</v>
      </c>
      <c r="AA79" s="68">
        <v>0</v>
      </c>
      <c r="AB79" s="68">
        <v>0</v>
      </c>
      <c r="AC79" s="68">
        <v>0</v>
      </c>
      <c r="AD79" s="68">
        <v>0</v>
      </c>
      <c r="AE79" s="68">
        <v>0</v>
      </c>
      <c r="AF79" s="78">
        <v>0</v>
      </c>
      <c r="AG79" s="78">
        <v>0</v>
      </c>
      <c r="AH79" s="78">
        <v>0</v>
      </c>
      <c r="AI79" s="78">
        <v>0</v>
      </c>
      <c r="AJ79" s="78">
        <v>0</v>
      </c>
      <c r="AK79" s="78">
        <v>0</v>
      </c>
      <c r="AL79" s="78">
        <v>0</v>
      </c>
      <c r="AM79" s="68">
        <v>3898910.95</v>
      </c>
      <c r="AN79" s="68">
        <v>0</v>
      </c>
      <c r="AO79" s="68">
        <v>3898910.95</v>
      </c>
      <c r="AP79" s="68">
        <v>3000000</v>
      </c>
      <c r="AQ79" s="68">
        <v>0</v>
      </c>
      <c r="AR79" s="68">
        <v>3000000</v>
      </c>
      <c r="AS79" s="68">
        <v>6898910.9500000002</v>
      </c>
      <c r="AT79" s="80"/>
      <c r="AU79" s="79"/>
      <c r="AV79" s="79"/>
      <c r="AW79" s="79"/>
      <c r="AX79" s="79"/>
      <c r="AY79" s="80"/>
      <c r="AZ79" s="80"/>
      <c r="BX79" s="81"/>
      <c r="BZ79" s="81"/>
      <c r="CD79" s="81"/>
    </row>
    <row r="80" spans="1:90">
      <c r="A80" s="74">
        <v>2025</v>
      </c>
      <c r="B80" s="74">
        <v>8311</v>
      </c>
      <c r="C80" s="74">
        <v>1</v>
      </c>
      <c r="D80" s="75">
        <v>1</v>
      </c>
      <c r="E80" s="75">
        <v>4</v>
      </c>
      <c r="F80" s="75">
        <v>5000</v>
      </c>
      <c r="G80" s="76">
        <v>5400</v>
      </c>
      <c r="H80" s="76">
        <v>541</v>
      </c>
      <c r="I80" s="76" t="s">
        <v>102</v>
      </c>
      <c r="J80" s="90" t="s">
        <v>162</v>
      </c>
      <c r="K80" s="68">
        <v>3898910.95</v>
      </c>
      <c r="L80" s="68">
        <v>0</v>
      </c>
      <c r="M80" s="68">
        <v>3898910.95</v>
      </c>
      <c r="N80" s="68">
        <v>3000000</v>
      </c>
      <c r="O80" s="68">
        <v>0</v>
      </c>
      <c r="P80" s="68">
        <v>3000000</v>
      </c>
      <c r="Q80" s="68">
        <v>6898910.9500000002</v>
      </c>
      <c r="R80" s="68">
        <v>0</v>
      </c>
      <c r="S80" s="68">
        <v>0</v>
      </c>
      <c r="T80" s="68">
        <v>0</v>
      </c>
      <c r="U80" s="68">
        <v>0</v>
      </c>
      <c r="V80" s="68">
        <v>0</v>
      </c>
      <c r="W80" s="68">
        <v>0</v>
      </c>
      <c r="X80" s="68">
        <v>0</v>
      </c>
      <c r="Y80" s="68">
        <v>0</v>
      </c>
      <c r="Z80" s="68">
        <v>0</v>
      </c>
      <c r="AA80" s="68">
        <v>0</v>
      </c>
      <c r="AB80" s="68">
        <v>0</v>
      </c>
      <c r="AC80" s="68">
        <v>0</v>
      </c>
      <c r="AD80" s="68">
        <v>0</v>
      </c>
      <c r="AE80" s="68">
        <v>0</v>
      </c>
      <c r="AF80" s="78">
        <v>0</v>
      </c>
      <c r="AG80" s="78">
        <v>0</v>
      </c>
      <c r="AH80" s="78">
        <v>0</v>
      </c>
      <c r="AI80" s="78">
        <v>0</v>
      </c>
      <c r="AJ80" s="78">
        <v>0</v>
      </c>
      <c r="AK80" s="78">
        <v>0</v>
      </c>
      <c r="AL80" s="78">
        <v>0</v>
      </c>
      <c r="AM80" s="68">
        <v>3898910.95</v>
      </c>
      <c r="AN80" s="68">
        <v>0</v>
      </c>
      <c r="AO80" s="68">
        <v>3898910.95</v>
      </c>
      <c r="AP80" s="68">
        <v>3000000</v>
      </c>
      <c r="AQ80" s="68">
        <v>0</v>
      </c>
      <c r="AR80" s="68">
        <v>3000000</v>
      </c>
      <c r="AS80" s="68">
        <v>6898910.9500000002</v>
      </c>
      <c r="AT80" s="80"/>
      <c r="AU80" s="79"/>
      <c r="AV80" s="79"/>
      <c r="AW80" s="79"/>
      <c r="AX80" s="79"/>
      <c r="AY80" s="80"/>
      <c r="AZ80" s="80"/>
      <c r="BX80" s="81"/>
      <c r="BZ80" s="81"/>
      <c r="CD80" s="81"/>
    </row>
    <row r="81" spans="1:82">
      <c r="A81" s="74">
        <v>2025</v>
      </c>
      <c r="B81" s="74">
        <v>8311</v>
      </c>
      <c r="C81" s="74">
        <v>1</v>
      </c>
      <c r="D81" s="75">
        <v>1</v>
      </c>
      <c r="E81" s="75">
        <v>4</v>
      </c>
      <c r="F81" s="75">
        <v>5000</v>
      </c>
      <c r="G81" s="76">
        <v>5400</v>
      </c>
      <c r="H81" s="76">
        <v>541</v>
      </c>
      <c r="I81" s="76">
        <v>79</v>
      </c>
      <c r="J81" s="90" t="s">
        <v>163</v>
      </c>
      <c r="K81" s="68">
        <v>0</v>
      </c>
      <c r="L81" s="68">
        <v>0</v>
      </c>
      <c r="M81" s="68">
        <v>0</v>
      </c>
      <c r="N81" s="68">
        <v>3000000</v>
      </c>
      <c r="O81" s="68">
        <v>0</v>
      </c>
      <c r="P81" s="68">
        <v>3000000</v>
      </c>
      <c r="Q81" s="68">
        <v>3000000</v>
      </c>
      <c r="R81" s="68">
        <v>0</v>
      </c>
      <c r="S81" s="68">
        <v>0</v>
      </c>
      <c r="T81" s="68">
        <v>0</v>
      </c>
      <c r="U81" s="68">
        <v>0</v>
      </c>
      <c r="V81" s="68">
        <v>0</v>
      </c>
      <c r="W81" s="68">
        <v>0</v>
      </c>
      <c r="X81" s="68">
        <v>0</v>
      </c>
      <c r="Y81" s="68">
        <v>0</v>
      </c>
      <c r="Z81" s="68">
        <v>0</v>
      </c>
      <c r="AA81" s="68">
        <v>0</v>
      </c>
      <c r="AB81" s="68">
        <v>0</v>
      </c>
      <c r="AC81" s="68">
        <v>0</v>
      </c>
      <c r="AD81" s="68">
        <v>0</v>
      </c>
      <c r="AE81" s="68">
        <v>0</v>
      </c>
      <c r="AF81" s="78">
        <v>0</v>
      </c>
      <c r="AG81" s="78">
        <v>0</v>
      </c>
      <c r="AH81" s="78">
        <v>0</v>
      </c>
      <c r="AI81" s="78">
        <v>0</v>
      </c>
      <c r="AJ81" s="78">
        <v>0</v>
      </c>
      <c r="AK81" s="78">
        <v>0</v>
      </c>
      <c r="AL81" s="78">
        <v>0</v>
      </c>
      <c r="AM81" s="68">
        <v>0</v>
      </c>
      <c r="AN81" s="68">
        <v>0</v>
      </c>
      <c r="AO81" s="68">
        <v>0</v>
      </c>
      <c r="AP81" s="68">
        <v>3000000</v>
      </c>
      <c r="AQ81" s="68">
        <v>0</v>
      </c>
      <c r="AR81" s="68">
        <v>3000000</v>
      </c>
      <c r="AS81" s="68">
        <v>3000000</v>
      </c>
      <c r="AT81" s="80" t="s">
        <v>128</v>
      </c>
      <c r="AU81" s="79">
        <v>1</v>
      </c>
      <c r="AV81" s="79"/>
      <c r="AW81" s="79">
        <v>0</v>
      </c>
      <c r="AX81" s="79">
        <v>0</v>
      </c>
      <c r="AY81" s="80">
        <v>1</v>
      </c>
      <c r="AZ81" s="80"/>
      <c r="CA81" s="81"/>
      <c r="CC81" s="81"/>
      <c r="CD81" s="81"/>
    </row>
    <row r="82" spans="1:82" ht="29">
      <c r="A82" s="82">
        <v>2025</v>
      </c>
      <c r="B82" s="82">
        <v>8311</v>
      </c>
      <c r="C82" s="82">
        <v>1</v>
      </c>
      <c r="D82" s="75">
        <v>1</v>
      </c>
      <c r="E82" s="75">
        <v>4</v>
      </c>
      <c r="F82" s="75">
        <v>5000</v>
      </c>
      <c r="G82" s="76">
        <v>5400</v>
      </c>
      <c r="H82" s="76">
        <v>541</v>
      </c>
      <c r="I82" s="76">
        <v>1529</v>
      </c>
      <c r="J82" s="90" t="s">
        <v>164</v>
      </c>
      <c r="K82" s="68">
        <v>2400000</v>
      </c>
      <c r="L82" s="68">
        <v>0</v>
      </c>
      <c r="M82" s="68">
        <v>2400000</v>
      </c>
      <c r="N82" s="68">
        <v>0</v>
      </c>
      <c r="O82" s="68">
        <v>0</v>
      </c>
      <c r="P82" s="68">
        <v>0</v>
      </c>
      <c r="Q82" s="68">
        <v>2400000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  <c r="X82" s="68">
        <v>0</v>
      </c>
      <c r="Y82" s="68">
        <v>0</v>
      </c>
      <c r="Z82" s="68">
        <v>0</v>
      </c>
      <c r="AA82" s="68">
        <v>0</v>
      </c>
      <c r="AB82" s="68">
        <v>0</v>
      </c>
      <c r="AC82" s="68">
        <v>0</v>
      </c>
      <c r="AD82" s="68">
        <v>0</v>
      </c>
      <c r="AE82" s="68">
        <v>0</v>
      </c>
      <c r="AF82" s="78">
        <v>0</v>
      </c>
      <c r="AG82" s="78">
        <v>0</v>
      </c>
      <c r="AH82" s="78">
        <v>0</v>
      </c>
      <c r="AI82" s="78">
        <v>0</v>
      </c>
      <c r="AJ82" s="78">
        <v>0</v>
      </c>
      <c r="AK82" s="78">
        <v>0</v>
      </c>
      <c r="AL82" s="78">
        <v>0</v>
      </c>
      <c r="AM82" s="68">
        <v>2400000</v>
      </c>
      <c r="AN82" s="68">
        <v>0</v>
      </c>
      <c r="AO82" s="68">
        <v>2400000</v>
      </c>
      <c r="AP82" s="68">
        <v>0</v>
      </c>
      <c r="AQ82" s="68">
        <v>0</v>
      </c>
      <c r="AR82" s="68">
        <v>0</v>
      </c>
      <c r="AS82" s="68">
        <v>2400000</v>
      </c>
      <c r="AT82" s="80" t="s">
        <v>128</v>
      </c>
      <c r="AU82" s="79">
        <v>4</v>
      </c>
      <c r="AV82" s="79"/>
      <c r="AW82" s="79">
        <v>0</v>
      </c>
      <c r="AX82" s="79">
        <v>0</v>
      </c>
      <c r="AY82" s="80">
        <v>4</v>
      </c>
      <c r="AZ82" s="80"/>
      <c r="CA82" s="81"/>
      <c r="CC82" s="81"/>
      <c r="CD82" s="81"/>
    </row>
    <row r="83" spans="1:82" ht="29">
      <c r="A83" s="74">
        <v>2025</v>
      </c>
      <c r="B83" s="74">
        <v>8311</v>
      </c>
      <c r="C83" s="74">
        <v>1</v>
      </c>
      <c r="D83" s="75">
        <v>1</v>
      </c>
      <c r="E83" s="75">
        <v>4</v>
      </c>
      <c r="F83" s="75">
        <v>5000</v>
      </c>
      <c r="G83" s="76">
        <v>5400</v>
      </c>
      <c r="H83" s="76">
        <v>541</v>
      </c>
      <c r="I83" s="76">
        <v>1528</v>
      </c>
      <c r="J83" s="90" t="s">
        <v>165</v>
      </c>
      <c r="K83" s="68">
        <v>1498910.95</v>
      </c>
      <c r="L83" s="68">
        <v>0</v>
      </c>
      <c r="M83" s="68">
        <v>1498910.95</v>
      </c>
      <c r="N83" s="68">
        <v>0</v>
      </c>
      <c r="O83" s="68">
        <v>0</v>
      </c>
      <c r="P83" s="68">
        <v>0</v>
      </c>
      <c r="Q83" s="68">
        <v>1498910.95</v>
      </c>
      <c r="R83" s="68">
        <v>0</v>
      </c>
      <c r="S83" s="68">
        <v>0</v>
      </c>
      <c r="T83" s="68">
        <v>0</v>
      </c>
      <c r="U83" s="68">
        <v>0</v>
      </c>
      <c r="V83" s="68">
        <v>0</v>
      </c>
      <c r="W83" s="68">
        <v>0</v>
      </c>
      <c r="X83" s="68">
        <v>0</v>
      </c>
      <c r="Y83" s="68">
        <v>0</v>
      </c>
      <c r="Z83" s="68">
        <v>0</v>
      </c>
      <c r="AA83" s="68">
        <v>0</v>
      </c>
      <c r="AB83" s="68">
        <v>0</v>
      </c>
      <c r="AC83" s="68">
        <v>0</v>
      </c>
      <c r="AD83" s="68">
        <v>0</v>
      </c>
      <c r="AE83" s="68">
        <v>0</v>
      </c>
      <c r="AF83" s="78">
        <v>0</v>
      </c>
      <c r="AG83" s="78">
        <v>0</v>
      </c>
      <c r="AH83" s="78">
        <v>0</v>
      </c>
      <c r="AI83" s="78">
        <v>0</v>
      </c>
      <c r="AJ83" s="78">
        <v>0</v>
      </c>
      <c r="AK83" s="78">
        <v>0</v>
      </c>
      <c r="AL83" s="78">
        <v>0</v>
      </c>
      <c r="AM83" s="68">
        <v>1498910.95</v>
      </c>
      <c r="AN83" s="68">
        <v>0</v>
      </c>
      <c r="AO83" s="68">
        <v>1498910.95</v>
      </c>
      <c r="AP83" s="68">
        <v>0</v>
      </c>
      <c r="AQ83" s="68">
        <v>0</v>
      </c>
      <c r="AR83" s="68">
        <v>0</v>
      </c>
      <c r="AS83" s="68">
        <v>1498910.95</v>
      </c>
      <c r="AT83" s="80" t="s">
        <v>128</v>
      </c>
      <c r="AU83" s="79">
        <v>1</v>
      </c>
      <c r="AV83" s="79"/>
      <c r="AW83" s="79">
        <v>0</v>
      </c>
      <c r="AX83" s="79">
        <v>0</v>
      </c>
      <c r="AY83" s="80">
        <v>1</v>
      </c>
      <c r="AZ83" s="80"/>
      <c r="CA83" s="81"/>
      <c r="CC83" s="81"/>
      <c r="CD83" s="81"/>
    </row>
    <row r="84" spans="1:82" ht="29">
      <c r="A84" s="74">
        <v>2025</v>
      </c>
      <c r="B84" s="74">
        <v>8311</v>
      </c>
      <c r="C84" s="74">
        <v>2</v>
      </c>
      <c r="D84" s="75"/>
      <c r="E84" s="75"/>
      <c r="F84" s="75"/>
      <c r="G84" s="76"/>
      <c r="H84" s="76"/>
      <c r="I84" s="76"/>
      <c r="J84" s="90" t="s">
        <v>166</v>
      </c>
      <c r="K84" s="68">
        <v>131157122.75000001</v>
      </c>
      <c r="L84" s="68">
        <v>59389315</v>
      </c>
      <c r="M84" s="68">
        <v>190546437.75</v>
      </c>
      <c r="N84" s="68">
        <v>48410777.100000001</v>
      </c>
      <c r="O84" s="68">
        <v>0</v>
      </c>
      <c r="P84" s="68">
        <v>48410777.100000001</v>
      </c>
      <c r="Q84" s="68">
        <v>238957214.84999999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  <c r="X84" s="68">
        <v>0</v>
      </c>
      <c r="Y84" s="68">
        <v>0</v>
      </c>
      <c r="Z84" s="68">
        <v>0</v>
      </c>
      <c r="AA84" s="68">
        <v>0</v>
      </c>
      <c r="AB84" s="68">
        <v>0</v>
      </c>
      <c r="AC84" s="68">
        <v>0</v>
      </c>
      <c r="AD84" s="68">
        <v>0</v>
      </c>
      <c r="AE84" s="68">
        <v>0</v>
      </c>
      <c r="AF84" s="78">
        <v>0</v>
      </c>
      <c r="AG84" s="78">
        <v>0</v>
      </c>
      <c r="AH84" s="78">
        <v>0</v>
      </c>
      <c r="AI84" s="78">
        <v>0</v>
      </c>
      <c r="AJ84" s="78">
        <v>0</v>
      </c>
      <c r="AK84" s="78">
        <v>0</v>
      </c>
      <c r="AL84" s="78">
        <v>0</v>
      </c>
      <c r="AM84" s="68">
        <v>131157122.75000001</v>
      </c>
      <c r="AN84" s="68">
        <v>59389315</v>
      </c>
      <c r="AO84" s="68">
        <v>190546437.75</v>
      </c>
      <c r="AP84" s="68">
        <v>48410777.100000001</v>
      </c>
      <c r="AQ84" s="68">
        <v>0</v>
      </c>
      <c r="AR84" s="68">
        <v>48410777.100000001</v>
      </c>
      <c r="AS84" s="68">
        <v>238957214.84999999</v>
      </c>
      <c r="AT84" s="80"/>
      <c r="AU84" s="79"/>
      <c r="AV84" s="79"/>
      <c r="AW84" s="79"/>
      <c r="AX84" s="79"/>
      <c r="AY84" s="80"/>
      <c r="AZ84" s="80"/>
      <c r="CA84" s="81"/>
      <c r="CC84" s="81"/>
      <c r="CD84" s="81"/>
    </row>
    <row r="85" spans="1:82" ht="29">
      <c r="A85" s="74">
        <v>2025</v>
      </c>
      <c r="B85" s="74">
        <v>8311</v>
      </c>
      <c r="C85" s="74">
        <v>2</v>
      </c>
      <c r="D85" s="75">
        <v>5</v>
      </c>
      <c r="E85" s="75"/>
      <c r="F85" s="75"/>
      <c r="G85" s="76"/>
      <c r="H85" s="76"/>
      <c r="I85" s="76"/>
      <c r="J85" s="90" t="s">
        <v>167</v>
      </c>
      <c r="K85" s="68">
        <v>131157122.75000001</v>
      </c>
      <c r="L85" s="68">
        <v>59389315</v>
      </c>
      <c r="M85" s="68">
        <v>190546437.75</v>
      </c>
      <c r="N85" s="68">
        <v>39614999.950000003</v>
      </c>
      <c r="O85" s="68">
        <v>0</v>
      </c>
      <c r="P85" s="68">
        <v>39614999.950000003</v>
      </c>
      <c r="Q85" s="68">
        <v>230161437.69999999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  <c r="X85" s="68">
        <v>0</v>
      </c>
      <c r="Y85" s="68">
        <v>0</v>
      </c>
      <c r="Z85" s="68">
        <v>0</v>
      </c>
      <c r="AA85" s="68">
        <v>0</v>
      </c>
      <c r="AB85" s="68">
        <v>0</v>
      </c>
      <c r="AC85" s="68">
        <v>0</v>
      </c>
      <c r="AD85" s="68">
        <v>0</v>
      </c>
      <c r="AE85" s="68">
        <v>0</v>
      </c>
      <c r="AF85" s="78">
        <v>0</v>
      </c>
      <c r="AG85" s="78">
        <v>0</v>
      </c>
      <c r="AH85" s="78">
        <v>0</v>
      </c>
      <c r="AI85" s="78">
        <v>0</v>
      </c>
      <c r="AJ85" s="78">
        <v>0</v>
      </c>
      <c r="AK85" s="78">
        <v>0</v>
      </c>
      <c r="AL85" s="78">
        <v>0</v>
      </c>
      <c r="AM85" s="68">
        <v>131157122.75000001</v>
      </c>
      <c r="AN85" s="68">
        <v>59389315</v>
      </c>
      <c r="AO85" s="68">
        <v>190546437.75</v>
      </c>
      <c r="AP85" s="68">
        <v>39614999.950000003</v>
      </c>
      <c r="AQ85" s="68">
        <v>0</v>
      </c>
      <c r="AR85" s="68">
        <v>39614999.950000003</v>
      </c>
      <c r="AS85" s="68">
        <v>230161437.69999999</v>
      </c>
      <c r="AT85" s="80" t="s">
        <v>102</v>
      </c>
      <c r="AU85" s="79"/>
      <c r="AV85" s="79"/>
      <c r="AW85" s="79"/>
      <c r="AX85" s="79"/>
      <c r="AY85" s="80"/>
      <c r="AZ85" s="80"/>
      <c r="BX85" s="81"/>
      <c r="BZ85" s="81"/>
      <c r="CD85" s="81"/>
    </row>
    <row r="86" spans="1:82">
      <c r="A86" s="74">
        <v>2025</v>
      </c>
      <c r="B86" s="74">
        <v>8311</v>
      </c>
      <c r="C86" s="74">
        <v>2</v>
      </c>
      <c r="D86" s="75">
        <v>5</v>
      </c>
      <c r="E86" s="75">
        <v>14</v>
      </c>
      <c r="F86" s="75"/>
      <c r="G86" s="76"/>
      <c r="H86" s="76"/>
      <c r="I86" s="76" t="s">
        <v>102</v>
      </c>
      <c r="J86" s="90" t="s">
        <v>44</v>
      </c>
      <c r="K86" s="68">
        <v>131157122.75000001</v>
      </c>
      <c r="L86" s="68">
        <v>59389315</v>
      </c>
      <c r="M86" s="68">
        <v>190546437.75</v>
      </c>
      <c r="N86" s="68">
        <v>39614999.950000003</v>
      </c>
      <c r="O86" s="68">
        <v>0</v>
      </c>
      <c r="P86" s="68">
        <v>39614999.950000003</v>
      </c>
      <c r="Q86" s="68">
        <v>230161437.69999999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  <c r="X86" s="68">
        <v>0</v>
      </c>
      <c r="Y86" s="68">
        <v>0</v>
      </c>
      <c r="Z86" s="68">
        <v>0</v>
      </c>
      <c r="AA86" s="68">
        <v>0</v>
      </c>
      <c r="AB86" s="68">
        <v>0</v>
      </c>
      <c r="AC86" s="68">
        <v>0</v>
      </c>
      <c r="AD86" s="68">
        <v>0</v>
      </c>
      <c r="AE86" s="68">
        <v>0</v>
      </c>
      <c r="AF86" s="78">
        <v>0</v>
      </c>
      <c r="AG86" s="78">
        <v>0</v>
      </c>
      <c r="AH86" s="78">
        <v>0</v>
      </c>
      <c r="AI86" s="78">
        <v>0</v>
      </c>
      <c r="AJ86" s="78">
        <v>0</v>
      </c>
      <c r="AK86" s="78">
        <v>0</v>
      </c>
      <c r="AL86" s="78">
        <v>0</v>
      </c>
      <c r="AM86" s="68">
        <v>131157122.75000001</v>
      </c>
      <c r="AN86" s="68">
        <v>59389315</v>
      </c>
      <c r="AO86" s="68">
        <v>190546437.75</v>
      </c>
      <c r="AP86" s="68">
        <v>39614999.950000003</v>
      </c>
      <c r="AQ86" s="68">
        <v>0</v>
      </c>
      <c r="AR86" s="68">
        <v>39614999.950000003</v>
      </c>
      <c r="AS86" s="68">
        <v>230161437.69999999</v>
      </c>
      <c r="AT86" s="80"/>
      <c r="AU86" s="79"/>
      <c r="AV86" s="79"/>
      <c r="AW86" s="79"/>
      <c r="AX86" s="79"/>
      <c r="AY86" s="80"/>
      <c r="AZ86" s="80"/>
      <c r="BX86" s="81"/>
      <c r="BZ86" s="81"/>
      <c r="CD86" s="81"/>
    </row>
    <row r="87" spans="1:82">
      <c r="A87" s="82">
        <v>2025</v>
      </c>
      <c r="B87" s="82">
        <v>8311</v>
      </c>
      <c r="C87" s="82">
        <v>2</v>
      </c>
      <c r="D87" s="75">
        <v>5</v>
      </c>
      <c r="E87" s="75">
        <v>14</v>
      </c>
      <c r="F87" s="75">
        <v>2000</v>
      </c>
      <c r="G87" s="76"/>
      <c r="H87" s="76"/>
      <c r="I87" s="76" t="s">
        <v>102</v>
      </c>
      <c r="J87" s="90" t="s">
        <v>5</v>
      </c>
      <c r="K87" s="68">
        <v>16871657</v>
      </c>
      <c r="L87" s="68">
        <v>27227185</v>
      </c>
      <c r="M87" s="68">
        <v>44098842</v>
      </c>
      <c r="N87" s="68">
        <v>455060.58</v>
      </c>
      <c r="O87" s="68">
        <v>0</v>
      </c>
      <c r="P87" s="68">
        <v>455060.58</v>
      </c>
      <c r="Q87" s="68">
        <v>44553902.579999998</v>
      </c>
      <c r="R87" s="68">
        <v>0</v>
      </c>
      <c r="S87" s="68">
        <v>0</v>
      </c>
      <c r="T87" s="68">
        <v>0</v>
      </c>
      <c r="U87" s="68">
        <v>0</v>
      </c>
      <c r="V87" s="68">
        <v>0</v>
      </c>
      <c r="W87" s="68">
        <v>0</v>
      </c>
      <c r="X87" s="68">
        <v>0</v>
      </c>
      <c r="Y87" s="68">
        <v>0</v>
      </c>
      <c r="Z87" s="68">
        <v>0</v>
      </c>
      <c r="AA87" s="68">
        <v>0</v>
      </c>
      <c r="AB87" s="68">
        <v>0</v>
      </c>
      <c r="AC87" s="68">
        <v>0</v>
      </c>
      <c r="AD87" s="68">
        <v>0</v>
      </c>
      <c r="AE87" s="68">
        <v>0</v>
      </c>
      <c r="AF87" s="78">
        <v>0</v>
      </c>
      <c r="AG87" s="78">
        <v>0</v>
      </c>
      <c r="AH87" s="78">
        <v>0</v>
      </c>
      <c r="AI87" s="78">
        <v>0</v>
      </c>
      <c r="AJ87" s="78">
        <v>0</v>
      </c>
      <c r="AK87" s="78">
        <v>0</v>
      </c>
      <c r="AL87" s="78">
        <v>0</v>
      </c>
      <c r="AM87" s="68">
        <v>16871657</v>
      </c>
      <c r="AN87" s="68">
        <v>27227185</v>
      </c>
      <c r="AO87" s="68">
        <v>44098842</v>
      </c>
      <c r="AP87" s="68">
        <v>455060.58</v>
      </c>
      <c r="AQ87" s="68">
        <v>0</v>
      </c>
      <c r="AR87" s="68">
        <v>455060.58</v>
      </c>
      <c r="AS87" s="68">
        <v>44553902.579999998</v>
      </c>
      <c r="AT87" s="80"/>
      <c r="AU87" s="79"/>
      <c r="AV87" s="79"/>
      <c r="AW87" s="79"/>
      <c r="AX87" s="79"/>
      <c r="AY87" s="80"/>
      <c r="AZ87" s="80"/>
      <c r="BX87" s="81"/>
      <c r="BZ87" s="81"/>
      <c r="CD87" s="81"/>
    </row>
    <row r="88" spans="1:82">
      <c r="A88" s="74">
        <v>2025</v>
      </c>
      <c r="B88" s="74">
        <v>8311</v>
      </c>
      <c r="C88" s="74">
        <v>2</v>
      </c>
      <c r="D88" s="75">
        <v>5</v>
      </c>
      <c r="E88" s="75">
        <v>14</v>
      </c>
      <c r="F88" s="75">
        <v>2000</v>
      </c>
      <c r="G88" s="76">
        <v>2500</v>
      </c>
      <c r="H88" s="76"/>
      <c r="I88" s="76" t="s">
        <v>102</v>
      </c>
      <c r="J88" s="90" t="s">
        <v>103</v>
      </c>
      <c r="K88" s="68">
        <v>0</v>
      </c>
      <c r="L88" s="68">
        <v>0</v>
      </c>
      <c r="M88" s="68">
        <v>0</v>
      </c>
      <c r="N88" s="68">
        <v>455060.58</v>
      </c>
      <c r="O88" s="68">
        <v>0</v>
      </c>
      <c r="P88" s="68">
        <v>455060.58</v>
      </c>
      <c r="Q88" s="68">
        <v>455060.58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  <c r="X88" s="68">
        <v>0</v>
      </c>
      <c r="Y88" s="68">
        <v>0</v>
      </c>
      <c r="Z88" s="68">
        <v>0</v>
      </c>
      <c r="AA88" s="68">
        <v>0</v>
      </c>
      <c r="AB88" s="68">
        <v>0</v>
      </c>
      <c r="AC88" s="68">
        <v>0</v>
      </c>
      <c r="AD88" s="68">
        <v>0</v>
      </c>
      <c r="AE88" s="68">
        <v>0</v>
      </c>
      <c r="AF88" s="78">
        <v>0</v>
      </c>
      <c r="AG88" s="78">
        <v>0</v>
      </c>
      <c r="AH88" s="78">
        <v>0</v>
      </c>
      <c r="AI88" s="78">
        <v>0</v>
      </c>
      <c r="AJ88" s="78">
        <v>0</v>
      </c>
      <c r="AK88" s="78">
        <v>0</v>
      </c>
      <c r="AL88" s="78">
        <v>0</v>
      </c>
      <c r="AM88" s="68">
        <v>0</v>
      </c>
      <c r="AN88" s="68">
        <v>0</v>
      </c>
      <c r="AO88" s="68">
        <v>0</v>
      </c>
      <c r="AP88" s="68">
        <v>455060.58</v>
      </c>
      <c r="AQ88" s="68">
        <v>0</v>
      </c>
      <c r="AR88" s="68">
        <v>455060.58</v>
      </c>
      <c r="AS88" s="68">
        <v>455060.58</v>
      </c>
      <c r="AT88" s="80"/>
      <c r="AU88" s="79"/>
      <c r="AV88" s="79"/>
      <c r="AW88" s="79"/>
      <c r="AX88" s="79"/>
      <c r="AY88" s="80"/>
      <c r="AZ88" s="80"/>
      <c r="BX88" s="81"/>
      <c r="BZ88" s="81"/>
      <c r="CD88" s="81"/>
    </row>
    <row r="89" spans="1:82">
      <c r="A89" s="82">
        <v>2025</v>
      </c>
      <c r="B89" s="82">
        <v>8311</v>
      </c>
      <c r="C89" s="82">
        <v>2</v>
      </c>
      <c r="D89" s="75">
        <v>5</v>
      </c>
      <c r="E89" s="75">
        <v>14</v>
      </c>
      <c r="F89" s="75">
        <v>2000</v>
      </c>
      <c r="G89" s="76">
        <v>2500</v>
      </c>
      <c r="H89" s="76">
        <v>254</v>
      </c>
      <c r="I89" s="76" t="s">
        <v>102</v>
      </c>
      <c r="J89" s="90" t="s">
        <v>168</v>
      </c>
      <c r="K89" s="68">
        <v>0</v>
      </c>
      <c r="L89" s="68">
        <v>0</v>
      </c>
      <c r="M89" s="68">
        <v>0</v>
      </c>
      <c r="N89" s="68">
        <v>454480</v>
      </c>
      <c r="O89" s="68">
        <v>0</v>
      </c>
      <c r="P89" s="68">
        <v>454480</v>
      </c>
      <c r="Q89" s="68">
        <v>454480</v>
      </c>
      <c r="R89" s="68">
        <v>0</v>
      </c>
      <c r="S89" s="68">
        <v>0</v>
      </c>
      <c r="T89" s="68">
        <v>0</v>
      </c>
      <c r="U89" s="68">
        <v>0</v>
      </c>
      <c r="V89" s="68">
        <v>0</v>
      </c>
      <c r="W89" s="68">
        <v>0</v>
      </c>
      <c r="X89" s="68">
        <v>0</v>
      </c>
      <c r="Y89" s="68">
        <v>0</v>
      </c>
      <c r="Z89" s="68">
        <v>0</v>
      </c>
      <c r="AA89" s="68">
        <v>0</v>
      </c>
      <c r="AB89" s="68">
        <v>0</v>
      </c>
      <c r="AC89" s="68">
        <v>0</v>
      </c>
      <c r="AD89" s="68">
        <v>0</v>
      </c>
      <c r="AE89" s="68">
        <v>0</v>
      </c>
      <c r="AF89" s="78">
        <v>0</v>
      </c>
      <c r="AG89" s="78">
        <v>0</v>
      </c>
      <c r="AH89" s="78">
        <v>0</v>
      </c>
      <c r="AI89" s="78">
        <v>0</v>
      </c>
      <c r="AJ89" s="78">
        <v>0</v>
      </c>
      <c r="AK89" s="78">
        <v>0</v>
      </c>
      <c r="AL89" s="78">
        <v>0</v>
      </c>
      <c r="AM89" s="68">
        <v>0</v>
      </c>
      <c r="AN89" s="68">
        <v>0</v>
      </c>
      <c r="AO89" s="68">
        <v>0</v>
      </c>
      <c r="AP89" s="68">
        <v>454480</v>
      </c>
      <c r="AQ89" s="68">
        <v>0</v>
      </c>
      <c r="AR89" s="68">
        <v>454480</v>
      </c>
      <c r="AS89" s="68">
        <v>454480</v>
      </c>
      <c r="AT89" s="80"/>
      <c r="AU89" s="79"/>
      <c r="AV89" s="79"/>
      <c r="AW89" s="79"/>
      <c r="AX89" s="79"/>
      <c r="AY89" s="80"/>
      <c r="AZ89" s="80"/>
      <c r="BX89" s="81"/>
      <c r="BZ89" s="81"/>
      <c r="CD89" s="81"/>
    </row>
    <row r="90" spans="1:82">
      <c r="A90" s="74">
        <v>2025</v>
      </c>
      <c r="B90" s="74">
        <v>8311</v>
      </c>
      <c r="C90" s="74">
        <v>2</v>
      </c>
      <c r="D90" s="75">
        <v>5</v>
      </c>
      <c r="E90" s="75">
        <v>14</v>
      </c>
      <c r="F90" s="75">
        <v>2000</v>
      </c>
      <c r="G90" s="76">
        <v>2500</v>
      </c>
      <c r="H90" s="76">
        <v>254</v>
      </c>
      <c r="I90" s="76">
        <v>934</v>
      </c>
      <c r="J90" s="90" t="s">
        <v>168</v>
      </c>
      <c r="K90" s="68">
        <v>0</v>
      </c>
      <c r="L90" s="68">
        <v>0</v>
      </c>
      <c r="M90" s="68">
        <v>0</v>
      </c>
      <c r="N90" s="68">
        <v>454480</v>
      </c>
      <c r="O90" s="68">
        <v>0</v>
      </c>
      <c r="P90" s="68">
        <v>454480</v>
      </c>
      <c r="Q90" s="68">
        <v>454480</v>
      </c>
      <c r="R90" s="68">
        <v>0</v>
      </c>
      <c r="S90" s="68">
        <v>0</v>
      </c>
      <c r="T90" s="68">
        <v>0</v>
      </c>
      <c r="U90" s="68">
        <v>0</v>
      </c>
      <c r="V90" s="68">
        <v>0</v>
      </c>
      <c r="W90" s="68">
        <v>0</v>
      </c>
      <c r="X90" s="68">
        <v>0</v>
      </c>
      <c r="Y90" s="68">
        <v>0</v>
      </c>
      <c r="Z90" s="68">
        <v>0</v>
      </c>
      <c r="AA90" s="68">
        <v>0</v>
      </c>
      <c r="AB90" s="68">
        <v>0</v>
      </c>
      <c r="AC90" s="68">
        <v>0</v>
      </c>
      <c r="AD90" s="68">
        <v>0</v>
      </c>
      <c r="AE90" s="68">
        <v>0</v>
      </c>
      <c r="AF90" s="78">
        <v>0</v>
      </c>
      <c r="AG90" s="78">
        <v>0</v>
      </c>
      <c r="AH90" s="78">
        <v>0</v>
      </c>
      <c r="AI90" s="78">
        <v>0</v>
      </c>
      <c r="AJ90" s="78">
        <v>0</v>
      </c>
      <c r="AK90" s="78">
        <v>0</v>
      </c>
      <c r="AL90" s="78">
        <v>0</v>
      </c>
      <c r="AM90" s="68">
        <v>0</v>
      </c>
      <c r="AN90" s="68">
        <v>0</v>
      </c>
      <c r="AO90" s="68">
        <v>0</v>
      </c>
      <c r="AP90" s="68">
        <v>454480</v>
      </c>
      <c r="AQ90" s="68">
        <v>0</v>
      </c>
      <c r="AR90" s="68">
        <v>454480</v>
      </c>
      <c r="AS90" s="68">
        <v>454480</v>
      </c>
      <c r="AT90" s="80" t="s">
        <v>128</v>
      </c>
      <c r="AU90" s="79">
        <v>80</v>
      </c>
      <c r="AV90" s="79"/>
      <c r="AW90" s="79">
        <v>0</v>
      </c>
      <c r="AX90" s="79">
        <v>0</v>
      </c>
      <c r="AY90" s="80">
        <v>80</v>
      </c>
      <c r="AZ90" s="80"/>
      <c r="BX90" s="81"/>
      <c r="BZ90" s="81"/>
      <c r="CD90" s="81"/>
    </row>
    <row r="91" spans="1:82">
      <c r="A91" s="74">
        <v>2025</v>
      </c>
      <c r="B91" s="74">
        <v>8311</v>
      </c>
      <c r="C91" s="74">
        <v>2</v>
      </c>
      <c r="D91" s="75">
        <v>5</v>
      </c>
      <c r="E91" s="75">
        <v>14</v>
      </c>
      <c r="F91" s="75">
        <v>2000</v>
      </c>
      <c r="G91" s="76">
        <v>2500</v>
      </c>
      <c r="H91" s="76">
        <v>259</v>
      </c>
      <c r="I91" s="76" t="s">
        <v>102</v>
      </c>
      <c r="J91" s="90" t="s">
        <v>106</v>
      </c>
      <c r="K91" s="68">
        <v>0</v>
      </c>
      <c r="L91" s="68">
        <v>0</v>
      </c>
      <c r="M91" s="68">
        <v>0</v>
      </c>
      <c r="N91" s="68">
        <v>580.58000000000004</v>
      </c>
      <c r="O91" s="68">
        <v>0</v>
      </c>
      <c r="P91" s="68">
        <v>580.58000000000004</v>
      </c>
      <c r="Q91" s="68">
        <v>580.58000000000004</v>
      </c>
      <c r="R91" s="68">
        <v>0</v>
      </c>
      <c r="S91" s="68">
        <v>0</v>
      </c>
      <c r="T91" s="68">
        <v>0</v>
      </c>
      <c r="U91" s="68">
        <v>0</v>
      </c>
      <c r="V91" s="68">
        <v>0</v>
      </c>
      <c r="W91" s="68">
        <v>0</v>
      </c>
      <c r="X91" s="68">
        <v>0</v>
      </c>
      <c r="Y91" s="68">
        <v>0</v>
      </c>
      <c r="Z91" s="68">
        <v>0</v>
      </c>
      <c r="AA91" s="68">
        <v>0</v>
      </c>
      <c r="AB91" s="68">
        <v>0</v>
      </c>
      <c r="AC91" s="68">
        <v>0</v>
      </c>
      <c r="AD91" s="68">
        <v>0</v>
      </c>
      <c r="AE91" s="68">
        <v>0</v>
      </c>
      <c r="AF91" s="78">
        <v>0</v>
      </c>
      <c r="AG91" s="78">
        <v>0</v>
      </c>
      <c r="AH91" s="78">
        <v>0</v>
      </c>
      <c r="AI91" s="78">
        <v>0</v>
      </c>
      <c r="AJ91" s="78">
        <v>0</v>
      </c>
      <c r="AK91" s="78">
        <v>0</v>
      </c>
      <c r="AL91" s="78">
        <v>0</v>
      </c>
      <c r="AM91" s="68">
        <v>0</v>
      </c>
      <c r="AN91" s="68">
        <v>0</v>
      </c>
      <c r="AO91" s="68">
        <v>0</v>
      </c>
      <c r="AP91" s="68">
        <v>580.58000000000004</v>
      </c>
      <c r="AQ91" s="68">
        <v>0</v>
      </c>
      <c r="AR91" s="68">
        <v>580.58000000000004</v>
      </c>
      <c r="AS91" s="68">
        <v>580.58000000000004</v>
      </c>
      <c r="AT91" s="80"/>
      <c r="AU91" s="79"/>
      <c r="AV91" s="79"/>
      <c r="AW91" s="79"/>
      <c r="AX91" s="79"/>
      <c r="AY91" s="80"/>
      <c r="AZ91" s="80"/>
      <c r="BX91" s="81"/>
      <c r="BZ91" s="81"/>
      <c r="CD91" s="81"/>
    </row>
    <row r="92" spans="1:82">
      <c r="A92" s="74">
        <v>2025</v>
      </c>
      <c r="B92" s="74">
        <v>8311</v>
      </c>
      <c r="C92" s="74">
        <v>2</v>
      </c>
      <c r="D92" s="75">
        <v>5</v>
      </c>
      <c r="E92" s="75">
        <v>14</v>
      </c>
      <c r="F92" s="75">
        <v>2000</v>
      </c>
      <c r="G92" s="76">
        <v>2500</v>
      </c>
      <c r="H92" s="76">
        <v>259</v>
      </c>
      <c r="I92" s="76">
        <v>1079</v>
      </c>
      <c r="J92" s="90" t="s">
        <v>106</v>
      </c>
      <c r="K92" s="68">
        <v>0</v>
      </c>
      <c r="L92" s="68">
        <v>0</v>
      </c>
      <c r="M92" s="68">
        <v>0</v>
      </c>
      <c r="N92" s="68">
        <v>580.58000000000004</v>
      </c>
      <c r="O92" s="68">
        <v>0</v>
      </c>
      <c r="P92" s="68">
        <v>580.58000000000004</v>
      </c>
      <c r="Q92" s="68">
        <v>580.58000000000004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  <c r="X92" s="68">
        <v>0</v>
      </c>
      <c r="Y92" s="68">
        <v>0</v>
      </c>
      <c r="Z92" s="68">
        <v>0</v>
      </c>
      <c r="AA92" s="68">
        <v>0</v>
      </c>
      <c r="AB92" s="68">
        <v>0</v>
      </c>
      <c r="AC92" s="68">
        <v>0</v>
      </c>
      <c r="AD92" s="68">
        <v>0</v>
      </c>
      <c r="AE92" s="68">
        <v>0</v>
      </c>
      <c r="AF92" s="78">
        <v>0</v>
      </c>
      <c r="AG92" s="78">
        <v>0</v>
      </c>
      <c r="AH92" s="78">
        <v>0</v>
      </c>
      <c r="AI92" s="78">
        <v>0</v>
      </c>
      <c r="AJ92" s="78">
        <v>0</v>
      </c>
      <c r="AK92" s="78">
        <v>0</v>
      </c>
      <c r="AL92" s="78">
        <v>0</v>
      </c>
      <c r="AM92" s="68">
        <v>0</v>
      </c>
      <c r="AN92" s="68">
        <v>0</v>
      </c>
      <c r="AO92" s="68">
        <v>0</v>
      </c>
      <c r="AP92" s="68">
        <v>580.58000000000004</v>
      </c>
      <c r="AQ92" s="68">
        <v>0</v>
      </c>
      <c r="AR92" s="68">
        <v>580.58000000000004</v>
      </c>
      <c r="AS92" s="68">
        <v>580.58000000000004</v>
      </c>
      <c r="AT92" s="80" t="s">
        <v>128</v>
      </c>
      <c r="AU92" s="79">
        <v>1</v>
      </c>
      <c r="AV92" s="79"/>
      <c r="AW92" s="79">
        <v>0</v>
      </c>
      <c r="AX92" s="79">
        <v>0</v>
      </c>
      <c r="AY92" s="80">
        <v>1</v>
      </c>
      <c r="AZ92" s="80"/>
      <c r="BX92" s="81"/>
      <c r="BY92" s="81"/>
      <c r="BZ92" s="81"/>
      <c r="CD92" s="81"/>
    </row>
    <row r="93" spans="1:82">
      <c r="A93" s="74">
        <v>2025</v>
      </c>
      <c r="B93" s="74">
        <v>8311</v>
      </c>
      <c r="C93" s="74">
        <v>2</v>
      </c>
      <c r="D93" s="75">
        <v>5</v>
      </c>
      <c r="E93" s="75">
        <v>14</v>
      </c>
      <c r="F93" s="75">
        <v>2000</v>
      </c>
      <c r="G93" s="76">
        <v>2700</v>
      </c>
      <c r="H93" s="76"/>
      <c r="I93" s="76" t="s">
        <v>102</v>
      </c>
      <c r="J93" s="90" t="s">
        <v>123</v>
      </c>
      <c r="K93" s="68">
        <v>15337567</v>
      </c>
      <c r="L93" s="68">
        <v>16427185</v>
      </c>
      <c r="M93" s="68">
        <v>31764752</v>
      </c>
      <c r="N93" s="68">
        <v>0</v>
      </c>
      <c r="O93" s="68">
        <v>0</v>
      </c>
      <c r="P93" s="68">
        <v>0</v>
      </c>
      <c r="Q93" s="68">
        <v>31764752</v>
      </c>
      <c r="R93" s="68">
        <v>0</v>
      </c>
      <c r="S93" s="68">
        <v>0</v>
      </c>
      <c r="T93" s="68">
        <v>0</v>
      </c>
      <c r="U93" s="68">
        <v>0</v>
      </c>
      <c r="V93" s="68">
        <v>0</v>
      </c>
      <c r="W93" s="68">
        <v>0</v>
      </c>
      <c r="X93" s="68">
        <v>0</v>
      </c>
      <c r="Y93" s="68">
        <v>0</v>
      </c>
      <c r="Z93" s="68">
        <v>0</v>
      </c>
      <c r="AA93" s="68">
        <v>0</v>
      </c>
      <c r="AB93" s="68">
        <v>0</v>
      </c>
      <c r="AC93" s="68">
        <v>0</v>
      </c>
      <c r="AD93" s="68">
        <v>0</v>
      </c>
      <c r="AE93" s="68">
        <v>0</v>
      </c>
      <c r="AF93" s="78">
        <v>0</v>
      </c>
      <c r="AG93" s="78">
        <v>0</v>
      </c>
      <c r="AH93" s="78">
        <v>0</v>
      </c>
      <c r="AI93" s="78">
        <v>0</v>
      </c>
      <c r="AJ93" s="78">
        <v>0</v>
      </c>
      <c r="AK93" s="78">
        <v>0</v>
      </c>
      <c r="AL93" s="78">
        <v>0</v>
      </c>
      <c r="AM93" s="68">
        <v>15337567</v>
      </c>
      <c r="AN93" s="68">
        <v>16427185</v>
      </c>
      <c r="AO93" s="68">
        <v>31764752</v>
      </c>
      <c r="AP93" s="68">
        <v>0</v>
      </c>
      <c r="AQ93" s="68">
        <v>0</v>
      </c>
      <c r="AR93" s="68">
        <v>0</v>
      </c>
      <c r="AS93" s="68">
        <v>31764752</v>
      </c>
      <c r="AT93" s="80"/>
      <c r="AU93" s="79"/>
      <c r="AV93" s="79"/>
      <c r="AW93" s="79"/>
      <c r="AX93" s="79"/>
      <c r="AY93" s="80"/>
      <c r="AZ93" s="80"/>
      <c r="BX93" s="81"/>
      <c r="BY93" s="81"/>
      <c r="BZ93" s="81"/>
      <c r="CD93" s="81"/>
    </row>
    <row r="94" spans="1:82">
      <c r="A94" s="74">
        <v>2025</v>
      </c>
      <c r="B94" s="74">
        <v>8311</v>
      </c>
      <c r="C94" s="74">
        <v>2</v>
      </c>
      <c r="D94" s="75">
        <v>5</v>
      </c>
      <c r="E94" s="75">
        <v>14</v>
      </c>
      <c r="F94" s="75">
        <v>2000</v>
      </c>
      <c r="G94" s="76">
        <v>2700</v>
      </c>
      <c r="H94" s="76">
        <v>271</v>
      </c>
      <c r="I94" s="76" t="s">
        <v>102</v>
      </c>
      <c r="J94" s="90" t="s">
        <v>124</v>
      </c>
      <c r="K94" s="68">
        <v>15337567</v>
      </c>
      <c r="L94" s="68">
        <v>16427185</v>
      </c>
      <c r="M94" s="68">
        <v>31764752</v>
      </c>
      <c r="N94" s="68">
        <v>0</v>
      </c>
      <c r="O94" s="68">
        <v>0</v>
      </c>
      <c r="P94" s="68">
        <v>0</v>
      </c>
      <c r="Q94" s="68">
        <v>31764752</v>
      </c>
      <c r="R94" s="68">
        <v>0</v>
      </c>
      <c r="S94" s="68">
        <v>0</v>
      </c>
      <c r="T94" s="68">
        <v>0</v>
      </c>
      <c r="U94" s="68">
        <v>0</v>
      </c>
      <c r="V94" s="68">
        <v>0</v>
      </c>
      <c r="W94" s="68">
        <v>0</v>
      </c>
      <c r="X94" s="68">
        <v>0</v>
      </c>
      <c r="Y94" s="68">
        <v>0</v>
      </c>
      <c r="Z94" s="68">
        <v>0</v>
      </c>
      <c r="AA94" s="68">
        <v>0</v>
      </c>
      <c r="AB94" s="68">
        <v>0</v>
      </c>
      <c r="AC94" s="68">
        <v>0</v>
      </c>
      <c r="AD94" s="68">
        <v>0</v>
      </c>
      <c r="AE94" s="68">
        <v>0</v>
      </c>
      <c r="AF94" s="78">
        <v>0</v>
      </c>
      <c r="AG94" s="78">
        <v>0</v>
      </c>
      <c r="AH94" s="78">
        <v>0</v>
      </c>
      <c r="AI94" s="78">
        <v>0</v>
      </c>
      <c r="AJ94" s="78">
        <v>0</v>
      </c>
      <c r="AK94" s="78">
        <v>0</v>
      </c>
      <c r="AL94" s="78">
        <v>0</v>
      </c>
      <c r="AM94" s="68">
        <v>15337567</v>
      </c>
      <c r="AN94" s="68">
        <v>16427185</v>
      </c>
      <c r="AO94" s="68">
        <v>31764752</v>
      </c>
      <c r="AP94" s="68">
        <v>0</v>
      </c>
      <c r="AQ94" s="68">
        <v>0</v>
      </c>
      <c r="AR94" s="68">
        <v>0</v>
      </c>
      <c r="AS94" s="68">
        <v>31764752</v>
      </c>
      <c r="AT94" s="80"/>
      <c r="AU94" s="79"/>
      <c r="AV94" s="79"/>
      <c r="AW94" s="79"/>
      <c r="AX94" s="79"/>
      <c r="AY94" s="80"/>
      <c r="AZ94" s="80"/>
      <c r="BX94" s="81"/>
      <c r="BZ94" s="81"/>
      <c r="CD94" s="81"/>
    </row>
    <row r="95" spans="1:82">
      <c r="A95" s="74">
        <v>2025</v>
      </c>
      <c r="B95" s="74">
        <v>8311</v>
      </c>
      <c r="C95" s="74">
        <v>2</v>
      </c>
      <c r="D95" s="75">
        <v>5</v>
      </c>
      <c r="E95" s="75">
        <v>14</v>
      </c>
      <c r="F95" s="75">
        <v>2000</v>
      </c>
      <c r="G95" s="76">
        <v>2700</v>
      </c>
      <c r="H95" s="76">
        <v>271</v>
      </c>
      <c r="I95" s="76">
        <v>301</v>
      </c>
      <c r="J95" s="90" t="s">
        <v>169</v>
      </c>
      <c r="K95" s="68">
        <v>1068000</v>
      </c>
      <c r="L95" s="68">
        <v>0</v>
      </c>
      <c r="M95" s="68">
        <v>1068000</v>
      </c>
      <c r="N95" s="68">
        <v>0</v>
      </c>
      <c r="O95" s="68">
        <v>0</v>
      </c>
      <c r="P95" s="68">
        <v>0</v>
      </c>
      <c r="Q95" s="68">
        <v>1068000</v>
      </c>
      <c r="R95" s="68">
        <v>0</v>
      </c>
      <c r="S95" s="68">
        <v>0</v>
      </c>
      <c r="T95" s="68">
        <v>0</v>
      </c>
      <c r="U95" s="68">
        <v>0</v>
      </c>
      <c r="V95" s="68">
        <v>0</v>
      </c>
      <c r="W95" s="68">
        <v>0</v>
      </c>
      <c r="X95" s="68">
        <v>0</v>
      </c>
      <c r="Y95" s="68">
        <v>0</v>
      </c>
      <c r="Z95" s="68">
        <v>0</v>
      </c>
      <c r="AA95" s="68">
        <v>0</v>
      </c>
      <c r="AB95" s="68">
        <v>0</v>
      </c>
      <c r="AC95" s="68">
        <v>0</v>
      </c>
      <c r="AD95" s="68">
        <v>0</v>
      </c>
      <c r="AE95" s="68">
        <v>0</v>
      </c>
      <c r="AF95" s="78">
        <v>0</v>
      </c>
      <c r="AG95" s="78">
        <v>0</v>
      </c>
      <c r="AH95" s="78">
        <v>0</v>
      </c>
      <c r="AI95" s="78">
        <v>0</v>
      </c>
      <c r="AJ95" s="78">
        <v>0</v>
      </c>
      <c r="AK95" s="78">
        <v>0</v>
      </c>
      <c r="AL95" s="78">
        <v>0</v>
      </c>
      <c r="AM95" s="68">
        <v>1068000</v>
      </c>
      <c r="AN95" s="68">
        <v>0</v>
      </c>
      <c r="AO95" s="68">
        <v>1068000</v>
      </c>
      <c r="AP95" s="68">
        <v>0</v>
      </c>
      <c r="AQ95" s="68">
        <v>0</v>
      </c>
      <c r="AR95" s="68">
        <v>0</v>
      </c>
      <c r="AS95" s="68">
        <v>1068000</v>
      </c>
      <c r="AT95" s="80" t="s">
        <v>128</v>
      </c>
      <c r="AU95" s="79">
        <v>395</v>
      </c>
      <c r="AV95" s="79"/>
      <c r="AW95" s="79">
        <v>0</v>
      </c>
      <c r="AX95" s="79">
        <v>0</v>
      </c>
      <c r="AY95" s="80">
        <v>395</v>
      </c>
      <c r="AZ95" s="80"/>
      <c r="BY95" s="81"/>
      <c r="BZ95" s="81"/>
      <c r="CD95" s="81"/>
    </row>
    <row r="96" spans="1:82">
      <c r="A96" s="74">
        <v>2025</v>
      </c>
      <c r="B96" s="74">
        <v>8311</v>
      </c>
      <c r="C96" s="74">
        <v>2</v>
      </c>
      <c r="D96" s="75">
        <v>5</v>
      </c>
      <c r="E96" s="75">
        <v>14</v>
      </c>
      <c r="F96" s="75">
        <v>2000</v>
      </c>
      <c r="G96" s="76">
        <v>2700</v>
      </c>
      <c r="H96" s="76">
        <v>271</v>
      </c>
      <c r="I96" s="76">
        <v>733</v>
      </c>
      <c r="J96" s="90" t="s">
        <v>170</v>
      </c>
      <c r="K96" s="68">
        <v>429602</v>
      </c>
      <c r="L96" s="68">
        <v>0</v>
      </c>
      <c r="M96" s="68">
        <v>429602</v>
      </c>
      <c r="N96" s="68">
        <v>0</v>
      </c>
      <c r="O96" s="68">
        <v>0</v>
      </c>
      <c r="P96" s="68">
        <v>0</v>
      </c>
      <c r="Q96" s="68">
        <v>429602</v>
      </c>
      <c r="R96" s="68">
        <v>0</v>
      </c>
      <c r="S96" s="68">
        <v>0</v>
      </c>
      <c r="T96" s="68">
        <v>0</v>
      </c>
      <c r="U96" s="68">
        <v>0</v>
      </c>
      <c r="V96" s="68">
        <v>0</v>
      </c>
      <c r="W96" s="68">
        <v>0</v>
      </c>
      <c r="X96" s="68">
        <v>0</v>
      </c>
      <c r="Y96" s="68">
        <v>0</v>
      </c>
      <c r="Z96" s="68">
        <v>0</v>
      </c>
      <c r="AA96" s="68">
        <v>0</v>
      </c>
      <c r="AB96" s="68">
        <v>0</v>
      </c>
      <c r="AC96" s="68">
        <v>0</v>
      </c>
      <c r="AD96" s="68">
        <v>0</v>
      </c>
      <c r="AE96" s="68">
        <v>0</v>
      </c>
      <c r="AF96" s="78">
        <v>0</v>
      </c>
      <c r="AG96" s="78">
        <v>0</v>
      </c>
      <c r="AH96" s="78">
        <v>0</v>
      </c>
      <c r="AI96" s="78">
        <v>0</v>
      </c>
      <c r="AJ96" s="78">
        <v>0</v>
      </c>
      <c r="AK96" s="78">
        <v>0</v>
      </c>
      <c r="AL96" s="78">
        <v>0</v>
      </c>
      <c r="AM96" s="68">
        <v>429602</v>
      </c>
      <c r="AN96" s="68">
        <v>0</v>
      </c>
      <c r="AO96" s="68">
        <v>429602</v>
      </c>
      <c r="AP96" s="68">
        <v>0</v>
      </c>
      <c r="AQ96" s="68">
        <v>0</v>
      </c>
      <c r="AR96" s="68">
        <v>0</v>
      </c>
      <c r="AS96" s="68">
        <v>429602</v>
      </c>
      <c r="AT96" s="80" t="s">
        <v>128</v>
      </c>
      <c r="AU96" s="79">
        <v>2719</v>
      </c>
      <c r="AV96" s="79"/>
      <c r="AW96" s="79">
        <v>0</v>
      </c>
      <c r="AX96" s="79">
        <v>0</v>
      </c>
      <c r="AY96" s="80">
        <v>2719</v>
      </c>
      <c r="AZ96" s="80"/>
      <c r="BX96" s="81"/>
      <c r="BZ96" s="81"/>
      <c r="CD96" s="81"/>
    </row>
    <row r="97" spans="1:82">
      <c r="A97" s="74">
        <v>2025</v>
      </c>
      <c r="B97" s="74">
        <v>8311</v>
      </c>
      <c r="C97" s="74">
        <v>2</v>
      </c>
      <c r="D97" s="75">
        <v>5</v>
      </c>
      <c r="E97" s="75">
        <v>14</v>
      </c>
      <c r="F97" s="75">
        <v>2000</v>
      </c>
      <c r="G97" s="76">
        <v>2700</v>
      </c>
      <c r="H97" s="76">
        <v>271</v>
      </c>
      <c r="I97" s="76">
        <v>1147</v>
      </c>
      <c r="J97" s="90" t="s">
        <v>171</v>
      </c>
      <c r="K97" s="68">
        <v>1124235</v>
      </c>
      <c r="L97" s="68">
        <v>0</v>
      </c>
      <c r="M97" s="68">
        <v>1124235</v>
      </c>
      <c r="N97" s="68">
        <v>0</v>
      </c>
      <c r="O97" s="68">
        <v>0</v>
      </c>
      <c r="P97" s="68">
        <v>0</v>
      </c>
      <c r="Q97" s="68">
        <v>1124235</v>
      </c>
      <c r="R97" s="68">
        <v>0</v>
      </c>
      <c r="S97" s="68">
        <v>0</v>
      </c>
      <c r="T97" s="68">
        <v>0</v>
      </c>
      <c r="U97" s="68">
        <v>0</v>
      </c>
      <c r="V97" s="68">
        <v>0</v>
      </c>
      <c r="W97" s="68">
        <v>0</v>
      </c>
      <c r="X97" s="68">
        <v>0</v>
      </c>
      <c r="Y97" s="68">
        <v>0</v>
      </c>
      <c r="Z97" s="68">
        <v>0</v>
      </c>
      <c r="AA97" s="68">
        <v>0</v>
      </c>
      <c r="AB97" s="68">
        <v>0</v>
      </c>
      <c r="AC97" s="68">
        <v>0</v>
      </c>
      <c r="AD97" s="68">
        <v>0</v>
      </c>
      <c r="AE97" s="68">
        <v>0</v>
      </c>
      <c r="AF97" s="78">
        <v>0</v>
      </c>
      <c r="AG97" s="78">
        <v>0</v>
      </c>
      <c r="AH97" s="78">
        <v>0</v>
      </c>
      <c r="AI97" s="78">
        <v>0</v>
      </c>
      <c r="AJ97" s="78">
        <v>0</v>
      </c>
      <c r="AK97" s="78">
        <v>0</v>
      </c>
      <c r="AL97" s="78">
        <v>0</v>
      </c>
      <c r="AM97" s="68">
        <v>1124235</v>
      </c>
      <c r="AN97" s="68">
        <v>0</v>
      </c>
      <c r="AO97" s="68">
        <v>1124235</v>
      </c>
      <c r="AP97" s="68">
        <v>0</v>
      </c>
      <c r="AQ97" s="68">
        <v>0</v>
      </c>
      <c r="AR97" s="68">
        <v>0</v>
      </c>
      <c r="AS97" s="68">
        <v>1124235</v>
      </c>
      <c r="AT97" s="80" t="s">
        <v>128</v>
      </c>
      <c r="AU97" s="79">
        <v>3569</v>
      </c>
      <c r="AV97" s="79"/>
      <c r="AW97" s="79">
        <v>0</v>
      </c>
      <c r="AX97" s="79">
        <v>0</v>
      </c>
      <c r="AY97" s="80">
        <v>3569</v>
      </c>
      <c r="AZ97" s="80"/>
      <c r="BC97" s="81"/>
      <c r="BE97" s="81"/>
      <c r="BI97" s="81"/>
      <c r="BX97" s="81"/>
      <c r="BZ97" s="81"/>
      <c r="CD97" s="81"/>
    </row>
    <row r="98" spans="1:82">
      <c r="A98" s="82">
        <v>2025</v>
      </c>
      <c r="B98" s="82">
        <v>8311</v>
      </c>
      <c r="C98" s="82">
        <v>2</v>
      </c>
      <c r="D98" s="75">
        <v>5</v>
      </c>
      <c r="E98" s="75">
        <v>14</v>
      </c>
      <c r="F98" s="75">
        <v>2000</v>
      </c>
      <c r="G98" s="76">
        <v>2700</v>
      </c>
      <c r="H98" s="76">
        <v>271</v>
      </c>
      <c r="I98" s="76">
        <v>1501</v>
      </c>
      <c r="J98" s="90" t="s">
        <v>172</v>
      </c>
      <c r="K98" s="68">
        <v>442200</v>
      </c>
      <c r="L98" s="68">
        <v>0</v>
      </c>
      <c r="M98" s="68">
        <v>442200</v>
      </c>
      <c r="N98" s="68">
        <v>0</v>
      </c>
      <c r="O98" s="68">
        <v>0</v>
      </c>
      <c r="P98" s="68">
        <v>0</v>
      </c>
      <c r="Q98" s="68">
        <v>442200</v>
      </c>
      <c r="R98" s="68">
        <v>0</v>
      </c>
      <c r="S98" s="68">
        <v>0</v>
      </c>
      <c r="T98" s="68">
        <v>0</v>
      </c>
      <c r="U98" s="68">
        <v>0</v>
      </c>
      <c r="V98" s="68">
        <v>0</v>
      </c>
      <c r="W98" s="68">
        <v>0</v>
      </c>
      <c r="X98" s="68">
        <v>0</v>
      </c>
      <c r="Y98" s="68">
        <v>0</v>
      </c>
      <c r="Z98" s="68">
        <v>0</v>
      </c>
      <c r="AA98" s="68">
        <v>0</v>
      </c>
      <c r="AB98" s="68">
        <v>0</v>
      </c>
      <c r="AC98" s="68">
        <v>0</v>
      </c>
      <c r="AD98" s="68">
        <v>0</v>
      </c>
      <c r="AE98" s="68">
        <v>0</v>
      </c>
      <c r="AF98" s="78">
        <v>0</v>
      </c>
      <c r="AG98" s="78">
        <v>0</v>
      </c>
      <c r="AH98" s="78">
        <v>0</v>
      </c>
      <c r="AI98" s="78">
        <v>0</v>
      </c>
      <c r="AJ98" s="78">
        <v>0</v>
      </c>
      <c r="AK98" s="78">
        <v>0</v>
      </c>
      <c r="AL98" s="78">
        <v>0</v>
      </c>
      <c r="AM98" s="68">
        <v>442200</v>
      </c>
      <c r="AN98" s="68">
        <v>0</v>
      </c>
      <c r="AO98" s="68">
        <v>442200</v>
      </c>
      <c r="AP98" s="68">
        <v>0</v>
      </c>
      <c r="AQ98" s="68">
        <v>0</v>
      </c>
      <c r="AR98" s="68">
        <v>0</v>
      </c>
      <c r="AS98" s="68">
        <v>442200</v>
      </c>
      <c r="AT98" s="80" t="s">
        <v>128</v>
      </c>
      <c r="AU98" s="79">
        <v>76</v>
      </c>
      <c r="AV98" s="79"/>
      <c r="AW98" s="79">
        <v>0</v>
      </c>
      <c r="AX98" s="79">
        <v>0</v>
      </c>
      <c r="AY98" s="80">
        <v>76</v>
      </c>
      <c r="AZ98" s="80"/>
      <c r="BC98" s="81"/>
      <c r="BE98" s="81"/>
      <c r="BI98" s="81"/>
      <c r="BX98" s="81"/>
      <c r="BZ98" s="81"/>
      <c r="CD98" s="81"/>
    </row>
    <row r="99" spans="1:82">
      <c r="A99" s="74">
        <v>2025</v>
      </c>
      <c r="B99" s="74">
        <v>8311</v>
      </c>
      <c r="C99" s="74">
        <v>2</v>
      </c>
      <c r="D99" s="75">
        <v>5</v>
      </c>
      <c r="E99" s="75">
        <v>14</v>
      </c>
      <c r="F99" s="75">
        <v>2000</v>
      </c>
      <c r="G99" s="76">
        <v>2700</v>
      </c>
      <c r="H99" s="76">
        <v>271</v>
      </c>
      <c r="I99" s="76">
        <v>215</v>
      </c>
      <c r="J99" s="90" t="s">
        <v>173</v>
      </c>
      <c r="K99" s="68">
        <v>0</v>
      </c>
      <c r="L99" s="68">
        <v>5473500</v>
      </c>
      <c r="M99" s="68">
        <v>5473500</v>
      </c>
      <c r="N99" s="68">
        <v>0</v>
      </c>
      <c r="O99" s="68">
        <v>0</v>
      </c>
      <c r="P99" s="68">
        <v>0</v>
      </c>
      <c r="Q99" s="68">
        <v>5473500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  <c r="X99" s="68">
        <v>0</v>
      </c>
      <c r="Y99" s="68">
        <v>0</v>
      </c>
      <c r="Z99" s="68">
        <v>0</v>
      </c>
      <c r="AA99" s="68">
        <v>0</v>
      </c>
      <c r="AB99" s="68">
        <v>0</v>
      </c>
      <c r="AC99" s="68">
        <v>0</v>
      </c>
      <c r="AD99" s="68">
        <v>0</v>
      </c>
      <c r="AE99" s="68">
        <v>0</v>
      </c>
      <c r="AF99" s="78">
        <v>0</v>
      </c>
      <c r="AG99" s="78">
        <v>0</v>
      </c>
      <c r="AH99" s="78">
        <v>0</v>
      </c>
      <c r="AI99" s="78">
        <v>0</v>
      </c>
      <c r="AJ99" s="78">
        <v>0</v>
      </c>
      <c r="AK99" s="78">
        <v>0</v>
      </c>
      <c r="AL99" s="78">
        <v>0</v>
      </c>
      <c r="AM99" s="68">
        <v>0</v>
      </c>
      <c r="AN99" s="68">
        <v>5473500</v>
      </c>
      <c r="AO99" s="68">
        <v>5473500</v>
      </c>
      <c r="AP99" s="68">
        <v>0</v>
      </c>
      <c r="AQ99" s="68">
        <v>0</v>
      </c>
      <c r="AR99" s="68">
        <v>0</v>
      </c>
      <c r="AS99" s="68">
        <v>5473500</v>
      </c>
      <c r="AT99" s="80" t="s">
        <v>128</v>
      </c>
      <c r="AU99" s="79">
        <v>3649</v>
      </c>
      <c r="AV99" s="79"/>
      <c r="AW99" s="79">
        <v>0</v>
      </c>
      <c r="AX99" s="79">
        <v>0</v>
      </c>
      <c r="AY99" s="80">
        <v>3649</v>
      </c>
      <c r="AZ99" s="80"/>
      <c r="BC99" s="81"/>
      <c r="BE99" s="81"/>
      <c r="BI99" s="81"/>
      <c r="BX99" s="81"/>
      <c r="BZ99" s="81"/>
      <c r="CD99" s="81"/>
    </row>
    <row r="100" spans="1:82">
      <c r="A100" s="82">
        <v>2025</v>
      </c>
      <c r="B100" s="82">
        <v>8311</v>
      </c>
      <c r="C100" s="82">
        <v>2</v>
      </c>
      <c r="D100" s="75">
        <v>5</v>
      </c>
      <c r="E100" s="75">
        <v>14</v>
      </c>
      <c r="F100" s="75">
        <v>2000</v>
      </c>
      <c r="G100" s="76">
        <v>2700</v>
      </c>
      <c r="H100" s="76">
        <v>271</v>
      </c>
      <c r="I100" s="76">
        <v>302</v>
      </c>
      <c r="J100" s="83" t="s">
        <v>174</v>
      </c>
      <c r="K100" s="68">
        <v>0</v>
      </c>
      <c r="L100" s="68">
        <v>4773000</v>
      </c>
      <c r="M100" s="68">
        <v>4773000</v>
      </c>
      <c r="N100" s="68">
        <v>0</v>
      </c>
      <c r="O100" s="68">
        <v>0</v>
      </c>
      <c r="P100" s="68">
        <v>0</v>
      </c>
      <c r="Q100" s="68">
        <v>4773000</v>
      </c>
      <c r="R100" s="68">
        <v>0</v>
      </c>
      <c r="S100" s="68">
        <v>0</v>
      </c>
      <c r="T100" s="68">
        <v>0</v>
      </c>
      <c r="U100" s="68">
        <v>0</v>
      </c>
      <c r="V100" s="68">
        <v>0</v>
      </c>
      <c r="W100" s="68">
        <v>0</v>
      </c>
      <c r="X100" s="68">
        <v>0</v>
      </c>
      <c r="Y100" s="68">
        <v>0</v>
      </c>
      <c r="Z100" s="68">
        <v>0</v>
      </c>
      <c r="AA100" s="68">
        <v>0</v>
      </c>
      <c r="AB100" s="68">
        <v>0</v>
      </c>
      <c r="AC100" s="68">
        <v>0</v>
      </c>
      <c r="AD100" s="68">
        <v>0</v>
      </c>
      <c r="AE100" s="68">
        <v>0</v>
      </c>
      <c r="AF100" s="78">
        <v>0</v>
      </c>
      <c r="AG100" s="78">
        <v>0</v>
      </c>
      <c r="AH100" s="78">
        <v>0</v>
      </c>
      <c r="AI100" s="78">
        <v>0</v>
      </c>
      <c r="AJ100" s="78">
        <v>0</v>
      </c>
      <c r="AK100" s="78">
        <v>0</v>
      </c>
      <c r="AL100" s="78">
        <v>0</v>
      </c>
      <c r="AM100" s="68">
        <v>0</v>
      </c>
      <c r="AN100" s="68">
        <v>4773000</v>
      </c>
      <c r="AO100" s="68">
        <v>4773000</v>
      </c>
      <c r="AP100" s="68">
        <v>0</v>
      </c>
      <c r="AQ100" s="68">
        <v>0</v>
      </c>
      <c r="AR100" s="68">
        <v>0</v>
      </c>
      <c r="AS100" s="68">
        <v>4773000</v>
      </c>
      <c r="AT100" s="80" t="s">
        <v>128</v>
      </c>
      <c r="AU100" s="79">
        <v>1767</v>
      </c>
      <c r="AV100" s="79"/>
      <c r="AW100" s="79">
        <v>0</v>
      </c>
      <c r="AX100" s="79">
        <v>0</v>
      </c>
      <c r="AY100" s="80">
        <v>1767</v>
      </c>
      <c r="AZ100" s="80"/>
      <c r="BX100" s="81"/>
      <c r="BZ100" s="81"/>
      <c r="CD100" s="81"/>
    </row>
    <row r="101" spans="1:82">
      <c r="A101" s="82">
        <v>2025</v>
      </c>
      <c r="B101" s="82">
        <v>8311</v>
      </c>
      <c r="C101" s="82">
        <v>2</v>
      </c>
      <c r="D101" s="75">
        <v>5</v>
      </c>
      <c r="E101" s="75">
        <v>14</v>
      </c>
      <c r="F101" s="75">
        <v>2000</v>
      </c>
      <c r="G101" s="76">
        <v>2700</v>
      </c>
      <c r="H101" s="76">
        <v>271</v>
      </c>
      <c r="I101" s="76">
        <v>795</v>
      </c>
      <c r="J101" s="83" t="s">
        <v>175</v>
      </c>
      <c r="K101" s="68">
        <v>0</v>
      </c>
      <c r="L101" s="68">
        <v>856485</v>
      </c>
      <c r="M101" s="68">
        <v>856485</v>
      </c>
      <c r="N101" s="68">
        <v>0</v>
      </c>
      <c r="O101" s="68">
        <v>0</v>
      </c>
      <c r="P101" s="68">
        <v>0</v>
      </c>
      <c r="Q101" s="68">
        <v>856485</v>
      </c>
      <c r="R101" s="68">
        <v>0</v>
      </c>
      <c r="S101" s="68">
        <v>0</v>
      </c>
      <c r="T101" s="68">
        <v>0</v>
      </c>
      <c r="U101" s="68">
        <v>0</v>
      </c>
      <c r="V101" s="68">
        <v>0</v>
      </c>
      <c r="W101" s="68">
        <v>0</v>
      </c>
      <c r="X101" s="68">
        <v>0</v>
      </c>
      <c r="Y101" s="68">
        <v>0</v>
      </c>
      <c r="Z101" s="68">
        <v>0</v>
      </c>
      <c r="AA101" s="68">
        <v>0</v>
      </c>
      <c r="AB101" s="68">
        <v>0</v>
      </c>
      <c r="AC101" s="68">
        <v>0</v>
      </c>
      <c r="AD101" s="68">
        <v>0</v>
      </c>
      <c r="AE101" s="68">
        <v>0</v>
      </c>
      <c r="AF101" s="78">
        <v>0</v>
      </c>
      <c r="AG101" s="78">
        <v>0</v>
      </c>
      <c r="AH101" s="78">
        <v>0</v>
      </c>
      <c r="AI101" s="78">
        <v>0</v>
      </c>
      <c r="AJ101" s="78">
        <v>0</v>
      </c>
      <c r="AK101" s="78">
        <v>0</v>
      </c>
      <c r="AL101" s="78">
        <v>0</v>
      </c>
      <c r="AM101" s="68">
        <v>0</v>
      </c>
      <c r="AN101" s="68">
        <v>856485</v>
      </c>
      <c r="AO101" s="68">
        <v>856485</v>
      </c>
      <c r="AP101" s="68">
        <v>0</v>
      </c>
      <c r="AQ101" s="68">
        <v>0</v>
      </c>
      <c r="AR101" s="68">
        <v>0</v>
      </c>
      <c r="AS101" s="68">
        <v>856485</v>
      </c>
      <c r="AT101" s="80" t="s">
        <v>176</v>
      </c>
      <c r="AU101" s="79">
        <v>2719</v>
      </c>
      <c r="AV101" s="79"/>
      <c r="AW101" s="79">
        <v>0</v>
      </c>
      <c r="AX101" s="79">
        <v>0</v>
      </c>
      <c r="AY101" s="80">
        <v>2719</v>
      </c>
      <c r="AZ101" s="80"/>
      <c r="BC101" s="81"/>
      <c r="BE101" s="81"/>
      <c r="BI101" s="81"/>
      <c r="BX101" s="81"/>
      <c r="BZ101" s="81"/>
      <c r="CD101" s="81"/>
    </row>
    <row r="102" spans="1:82">
      <c r="A102" s="74">
        <v>2025</v>
      </c>
      <c r="B102" s="74">
        <v>8311</v>
      </c>
      <c r="C102" s="74">
        <v>2</v>
      </c>
      <c r="D102" s="75">
        <v>5</v>
      </c>
      <c r="E102" s="75">
        <v>14</v>
      </c>
      <c r="F102" s="75">
        <v>2000</v>
      </c>
      <c r="G102" s="76">
        <v>2700</v>
      </c>
      <c r="H102" s="76">
        <v>271</v>
      </c>
      <c r="I102" s="76">
        <v>1107</v>
      </c>
      <c r="J102" s="91" t="s">
        <v>177</v>
      </c>
      <c r="K102" s="68">
        <v>0</v>
      </c>
      <c r="L102" s="68">
        <v>5324200</v>
      </c>
      <c r="M102" s="68">
        <v>5324200</v>
      </c>
      <c r="N102" s="68">
        <v>0</v>
      </c>
      <c r="O102" s="68">
        <v>0</v>
      </c>
      <c r="P102" s="68">
        <v>0</v>
      </c>
      <c r="Q102" s="68">
        <v>5324200</v>
      </c>
      <c r="R102" s="68">
        <v>0</v>
      </c>
      <c r="S102" s="68">
        <v>0</v>
      </c>
      <c r="T102" s="68">
        <v>0</v>
      </c>
      <c r="U102" s="68">
        <v>0</v>
      </c>
      <c r="V102" s="68">
        <v>0</v>
      </c>
      <c r="W102" s="68">
        <v>0</v>
      </c>
      <c r="X102" s="68">
        <v>0</v>
      </c>
      <c r="Y102" s="68">
        <v>0</v>
      </c>
      <c r="Z102" s="68">
        <v>0</v>
      </c>
      <c r="AA102" s="68">
        <v>0</v>
      </c>
      <c r="AB102" s="68">
        <v>0</v>
      </c>
      <c r="AC102" s="68">
        <v>0</v>
      </c>
      <c r="AD102" s="68">
        <v>0</v>
      </c>
      <c r="AE102" s="68">
        <v>0</v>
      </c>
      <c r="AF102" s="78">
        <v>0</v>
      </c>
      <c r="AG102" s="78">
        <v>0</v>
      </c>
      <c r="AH102" s="78">
        <v>0</v>
      </c>
      <c r="AI102" s="78">
        <v>0</v>
      </c>
      <c r="AJ102" s="78">
        <v>0</v>
      </c>
      <c r="AK102" s="78">
        <v>0</v>
      </c>
      <c r="AL102" s="78">
        <v>0</v>
      </c>
      <c r="AM102" s="68">
        <v>0</v>
      </c>
      <c r="AN102" s="68">
        <v>5324200</v>
      </c>
      <c r="AO102" s="68">
        <v>5324200</v>
      </c>
      <c r="AP102" s="68">
        <v>0</v>
      </c>
      <c r="AQ102" s="68">
        <v>0</v>
      </c>
      <c r="AR102" s="68">
        <v>0</v>
      </c>
      <c r="AS102" s="68">
        <v>5324200</v>
      </c>
      <c r="AT102" s="80" t="s">
        <v>128</v>
      </c>
      <c r="AU102" s="79">
        <v>3803</v>
      </c>
      <c r="AV102" s="79"/>
      <c r="AW102" s="79">
        <v>0</v>
      </c>
      <c r="AX102" s="79">
        <v>0</v>
      </c>
      <c r="AY102" s="80">
        <v>3803</v>
      </c>
      <c r="AZ102" s="80"/>
      <c r="BC102" s="81"/>
      <c r="BE102" s="81"/>
      <c r="BI102" s="81"/>
      <c r="BX102" s="81"/>
      <c r="BZ102" s="81"/>
      <c r="CD102" s="81"/>
    </row>
    <row r="103" spans="1:82">
      <c r="A103" s="74">
        <v>2025</v>
      </c>
      <c r="B103" s="74">
        <v>8311</v>
      </c>
      <c r="C103" s="74">
        <v>2</v>
      </c>
      <c r="D103" s="75">
        <v>5</v>
      </c>
      <c r="E103" s="75">
        <v>14</v>
      </c>
      <c r="F103" s="75">
        <v>2000</v>
      </c>
      <c r="G103" s="76">
        <v>2700</v>
      </c>
      <c r="H103" s="76">
        <v>271</v>
      </c>
      <c r="I103" s="76">
        <v>152</v>
      </c>
      <c r="J103" s="91" t="s">
        <v>178</v>
      </c>
      <c r="K103" s="68">
        <v>3758360</v>
      </c>
      <c r="L103" s="68">
        <v>0</v>
      </c>
      <c r="M103" s="68">
        <v>3758360</v>
      </c>
      <c r="N103" s="68">
        <v>0</v>
      </c>
      <c r="O103" s="68">
        <v>0</v>
      </c>
      <c r="P103" s="68">
        <v>0</v>
      </c>
      <c r="Q103" s="68">
        <v>3758360</v>
      </c>
      <c r="R103" s="68">
        <v>0</v>
      </c>
      <c r="S103" s="68">
        <v>0</v>
      </c>
      <c r="T103" s="68">
        <v>0</v>
      </c>
      <c r="U103" s="68">
        <v>0</v>
      </c>
      <c r="V103" s="68">
        <v>0</v>
      </c>
      <c r="W103" s="68">
        <v>0</v>
      </c>
      <c r="X103" s="68">
        <v>0</v>
      </c>
      <c r="Y103" s="68">
        <v>0</v>
      </c>
      <c r="Z103" s="68">
        <v>0</v>
      </c>
      <c r="AA103" s="68">
        <v>0</v>
      </c>
      <c r="AB103" s="68">
        <v>0</v>
      </c>
      <c r="AC103" s="68">
        <v>0</v>
      </c>
      <c r="AD103" s="68">
        <v>0</v>
      </c>
      <c r="AE103" s="68">
        <v>0</v>
      </c>
      <c r="AF103" s="78">
        <v>0</v>
      </c>
      <c r="AG103" s="78">
        <v>0</v>
      </c>
      <c r="AH103" s="78">
        <v>0</v>
      </c>
      <c r="AI103" s="78">
        <v>0</v>
      </c>
      <c r="AJ103" s="78">
        <v>0</v>
      </c>
      <c r="AK103" s="78">
        <v>0</v>
      </c>
      <c r="AL103" s="78">
        <v>0</v>
      </c>
      <c r="AM103" s="68">
        <v>3758360</v>
      </c>
      <c r="AN103" s="68">
        <v>0</v>
      </c>
      <c r="AO103" s="68">
        <v>3758360</v>
      </c>
      <c r="AP103" s="68">
        <v>0</v>
      </c>
      <c r="AQ103" s="68">
        <v>0</v>
      </c>
      <c r="AR103" s="68">
        <v>0</v>
      </c>
      <c r="AS103" s="68">
        <v>3758360</v>
      </c>
      <c r="AT103" s="80" t="s">
        <v>126</v>
      </c>
      <c r="AU103" s="79">
        <v>1252</v>
      </c>
      <c r="AV103" s="85"/>
      <c r="AW103" s="79">
        <v>0</v>
      </c>
      <c r="AX103" s="79">
        <v>0</v>
      </c>
      <c r="AY103" s="80">
        <v>1252</v>
      </c>
      <c r="AZ103" s="85"/>
      <c r="BC103" s="81"/>
      <c r="BE103" s="81"/>
      <c r="BI103" s="81"/>
      <c r="BX103" s="81"/>
      <c r="BZ103" s="81"/>
      <c r="CD103" s="81"/>
    </row>
    <row r="104" spans="1:82">
      <c r="A104" s="74">
        <v>2025</v>
      </c>
      <c r="B104" s="74">
        <v>8311</v>
      </c>
      <c r="C104" s="74">
        <v>2</v>
      </c>
      <c r="D104" s="75">
        <v>5</v>
      </c>
      <c r="E104" s="75">
        <v>14</v>
      </c>
      <c r="F104" s="75">
        <v>2000</v>
      </c>
      <c r="G104" s="76">
        <v>2700</v>
      </c>
      <c r="H104" s="76">
        <v>271</v>
      </c>
      <c r="I104" s="76">
        <v>209</v>
      </c>
      <c r="J104" s="91" t="s">
        <v>179</v>
      </c>
      <c r="K104" s="68">
        <v>1410800</v>
      </c>
      <c r="L104" s="68">
        <v>0</v>
      </c>
      <c r="M104" s="68">
        <v>1410800</v>
      </c>
      <c r="N104" s="68">
        <v>0</v>
      </c>
      <c r="O104" s="68">
        <v>0</v>
      </c>
      <c r="P104" s="68">
        <v>0</v>
      </c>
      <c r="Q104" s="68">
        <v>1410800</v>
      </c>
      <c r="R104" s="68">
        <v>0</v>
      </c>
      <c r="S104" s="68">
        <v>0</v>
      </c>
      <c r="T104" s="68">
        <v>0</v>
      </c>
      <c r="U104" s="68">
        <v>0</v>
      </c>
      <c r="V104" s="68">
        <v>0</v>
      </c>
      <c r="W104" s="68">
        <v>0</v>
      </c>
      <c r="X104" s="68">
        <v>0</v>
      </c>
      <c r="Y104" s="68">
        <v>0</v>
      </c>
      <c r="Z104" s="68">
        <v>0</v>
      </c>
      <c r="AA104" s="68">
        <v>0</v>
      </c>
      <c r="AB104" s="68">
        <v>0</v>
      </c>
      <c r="AC104" s="68">
        <v>0</v>
      </c>
      <c r="AD104" s="68">
        <v>0</v>
      </c>
      <c r="AE104" s="68">
        <v>0</v>
      </c>
      <c r="AF104" s="78">
        <v>0</v>
      </c>
      <c r="AG104" s="78">
        <v>0</v>
      </c>
      <c r="AH104" s="78">
        <v>0</v>
      </c>
      <c r="AI104" s="78">
        <v>0</v>
      </c>
      <c r="AJ104" s="78">
        <v>0</v>
      </c>
      <c r="AK104" s="78">
        <v>0</v>
      </c>
      <c r="AL104" s="78">
        <v>0</v>
      </c>
      <c r="AM104" s="68">
        <v>1410800</v>
      </c>
      <c r="AN104" s="68">
        <v>0</v>
      </c>
      <c r="AO104" s="68">
        <v>1410800</v>
      </c>
      <c r="AP104" s="68">
        <v>0</v>
      </c>
      <c r="AQ104" s="68">
        <v>0</v>
      </c>
      <c r="AR104" s="68">
        <v>0</v>
      </c>
      <c r="AS104" s="68">
        <v>1410800</v>
      </c>
      <c r="AT104" s="80" t="s">
        <v>128</v>
      </c>
      <c r="AU104" s="79">
        <v>940</v>
      </c>
      <c r="AV104" s="79"/>
      <c r="AW104" s="79">
        <v>0</v>
      </c>
      <c r="AX104" s="79">
        <v>0</v>
      </c>
      <c r="AY104" s="80">
        <v>940</v>
      </c>
      <c r="AZ104" s="80"/>
      <c r="BX104" s="81"/>
      <c r="BZ104" s="81"/>
      <c r="CD104" s="81"/>
    </row>
    <row r="105" spans="1:82">
      <c r="A105" s="74">
        <v>2025</v>
      </c>
      <c r="B105" s="74">
        <v>8311</v>
      </c>
      <c r="C105" s="74">
        <v>2</v>
      </c>
      <c r="D105" s="75">
        <v>5</v>
      </c>
      <c r="E105" s="75">
        <v>14</v>
      </c>
      <c r="F105" s="75">
        <v>2000</v>
      </c>
      <c r="G105" s="76">
        <v>2700</v>
      </c>
      <c r="H105" s="76">
        <v>271</v>
      </c>
      <c r="I105" s="76">
        <v>213</v>
      </c>
      <c r="J105" s="91" t="s">
        <v>180</v>
      </c>
      <c r="K105" s="68">
        <v>171600</v>
      </c>
      <c r="L105" s="68">
        <v>0</v>
      </c>
      <c r="M105" s="68">
        <v>171600</v>
      </c>
      <c r="N105" s="68">
        <v>0</v>
      </c>
      <c r="O105" s="68">
        <v>0</v>
      </c>
      <c r="P105" s="68">
        <v>0</v>
      </c>
      <c r="Q105" s="68">
        <v>171600</v>
      </c>
      <c r="R105" s="68">
        <v>0</v>
      </c>
      <c r="S105" s="68">
        <v>0</v>
      </c>
      <c r="T105" s="68">
        <v>0</v>
      </c>
      <c r="U105" s="68">
        <v>0</v>
      </c>
      <c r="V105" s="68">
        <v>0</v>
      </c>
      <c r="W105" s="68">
        <v>0</v>
      </c>
      <c r="X105" s="68">
        <v>0</v>
      </c>
      <c r="Y105" s="68">
        <v>0</v>
      </c>
      <c r="Z105" s="68">
        <v>0</v>
      </c>
      <c r="AA105" s="68">
        <v>0</v>
      </c>
      <c r="AB105" s="68">
        <v>0</v>
      </c>
      <c r="AC105" s="68">
        <v>0</v>
      </c>
      <c r="AD105" s="68">
        <v>0</v>
      </c>
      <c r="AE105" s="68">
        <v>0</v>
      </c>
      <c r="AF105" s="78">
        <v>0</v>
      </c>
      <c r="AG105" s="78">
        <v>0</v>
      </c>
      <c r="AH105" s="78">
        <v>0</v>
      </c>
      <c r="AI105" s="78">
        <v>0</v>
      </c>
      <c r="AJ105" s="78">
        <v>0</v>
      </c>
      <c r="AK105" s="78">
        <v>0</v>
      </c>
      <c r="AL105" s="78">
        <v>0</v>
      </c>
      <c r="AM105" s="68">
        <v>171600</v>
      </c>
      <c r="AN105" s="68">
        <v>0</v>
      </c>
      <c r="AO105" s="68">
        <v>171600</v>
      </c>
      <c r="AP105" s="68">
        <v>0</v>
      </c>
      <c r="AQ105" s="68">
        <v>0</v>
      </c>
      <c r="AR105" s="68">
        <v>0</v>
      </c>
      <c r="AS105" s="68">
        <v>171600</v>
      </c>
      <c r="AT105" s="80" t="s">
        <v>128</v>
      </c>
      <c r="AU105" s="79">
        <v>114</v>
      </c>
      <c r="AV105" s="79"/>
      <c r="AW105" s="79">
        <v>0</v>
      </c>
      <c r="AX105" s="79">
        <v>0</v>
      </c>
      <c r="AY105" s="80">
        <v>114</v>
      </c>
      <c r="AZ105" s="80"/>
      <c r="BX105" s="81"/>
      <c r="BZ105" s="81"/>
      <c r="CD105" s="81"/>
    </row>
    <row r="106" spans="1:82">
      <c r="A106" s="82">
        <v>2025</v>
      </c>
      <c r="B106" s="82">
        <v>8311</v>
      </c>
      <c r="C106" s="82">
        <v>2</v>
      </c>
      <c r="D106" s="75">
        <v>5</v>
      </c>
      <c r="E106" s="75">
        <v>14</v>
      </c>
      <c r="F106" s="75">
        <v>2000</v>
      </c>
      <c r="G106" s="76">
        <v>2700</v>
      </c>
      <c r="H106" s="76">
        <v>271</v>
      </c>
      <c r="I106" s="76">
        <v>693</v>
      </c>
      <c r="J106" s="83" t="s">
        <v>181</v>
      </c>
      <c r="K106" s="68">
        <v>461000</v>
      </c>
      <c r="L106" s="68">
        <v>0</v>
      </c>
      <c r="M106" s="68">
        <v>461000</v>
      </c>
      <c r="N106" s="68">
        <v>0</v>
      </c>
      <c r="O106" s="68">
        <v>0</v>
      </c>
      <c r="P106" s="68">
        <v>0</v>
      </c>
      <c r="Q106" s="68">
        <v>461000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  <c r="X106" s="68">
        <v>0</v>
      </c>
      <c r="Y106" s="68">
        <v>0</v>
      </c>
      <c r="Z106" s="68">
        <v>0</v>
      </c>
      <c r="AA106" s="68">
        <v>0</v>
      </c>
      <c r="AB106" s="68">
        <v>0</v>
      </c>
      <c r="AC106" s="68">
        <v>0</v>
      </c>
      <c r="AD106" s="68">
        <v>0</v>
      </c>
      <c r="AE106" s="68">
        <v>0</v>
      </c>
      <c r="AF106" s="78">
        <v>0</v>
      </c>
      <c r="AG106" s="78">
        <v>0</v>
      </c>
      <c r="AH106" s="78">
        <v>0</v>
      </c>
      <c r="AI106" s="78">
        <v>0</v>
      </c>
      <c r="AJ106" s="78">
        <v>0</v>
      </c>
      <c r="AK106" s="78">
        <v>0</v>
      </c>
      <c r="AL106" s="78">
        <v>0</v>
      </c>
      <c r="AM106" s="68">
        <v>461000</v>
      </c>
      <c r="AN106" s="68">
        <v>0</v>
      </c>
      <c r="AO106" s="68">
        <v>461000</v>
      </c>
      <c r="AP106" s="68">
        <v>0</v>
      </c>
      <c r="AQ106" s="68">
        <v>0</v>
      </c>
      <c r="AR106" s="68">
        <v>0</v>
      </c>
      <c r="AS106" s="68">
        <v>461000</v>
      </c>
      <c r="AT106" s="80" t="s">
        <v>128</v>
      </c>
      <c r="AU106" s="79">
        <v>300</v>
      </c>
      <c r="AV106" s="79"/>
      <c r="AW106" s="79">
        <v>0</v>
      </c>
      <c r="AX106" s="79">
        <v>0</v>
      </c>
      <c r="AY106" s="80">
        <v>300</v>
      </c>
      <c r="AZ106" s="80"/>
      <c r="BX106" s="81"/>
      <c r="BZ106" s="81"/>
      <c r="CD106" s="81"/>
    </row>
    <row r="107" spans="1:82">
      <c r="A107" s="82">
        <v>2025</v>
      </c>
      <c r="B107" s="82">
        <v>8311</v>
      </c>
      <c r="C107" s="82">
        <v>2</v>
      </c>
      <c r="D107" s="75">
        <v>5</v>
      </c>
      <c r="E107" s="75">
        <v>14</v>
      </c>
      <c r="F107" s="75">
        <v>2000</v>
      </c>
      <c r="G107" s="76">
        <v>2700</v>
      </c>
      <c r="H107" s="76">
        <v>271</v>
      </c>
      <c r="I107" s="76">
        <v>732</v>
      </c>
      <c r="J107" s="83" t="s">
        <v>182</v>
      </c>
      <c r="K107" s="68">
        <v>135000</v>
      </c>
      <c r="L107" s="68">
        <v>0</v>
      </c>
      <c r="M107" s="68">
        <v>135000</v>
      </c>
      <c r="N107" s="68">
        <v>0</v>
      </c>
      <c r="O107" s="68">
        <v>0</v>
      </c>
      <c r="P107" s="68">
        <v>0</v>
      </c>
      <c r="Q107" s="68">
        <v>135000</v>
      </c>
      <c r="R107" s="68">
        <v>0</v>
      </c>
      <c r="S107" s="68">
        <v>0</v>
      </c>
      <c r="T107" s="68">
        <v>0</v>
      </c>
      <c r="U107" s="68">
        <v>0</v>
      </c>
      <c r="V107" s="68">
        <v>0</v>
      </c>
      <c r="W107" s="68">
        <v>0</v>
      </c>
      <c r="X107" s="68">
        <v>0</v>
      </c>
      <c r="Y107" s="68">
        <v>0</v>
      </c>
      <c r="Z107" s="68">
        <v>0</v>
      </c>
      <c r="AA107" s="68">
        <v>0</v>
      </c>
      <c r="AB107" s="68">
        <v>0</v>
      </c>
      <c r="AC107" s="68">
        <v>0</v>
      </c>
      <c r="AD107" s="68">
        <v>0</v>
      </c>
      <c r="AE107" s="68">
        <v>0</v>
      </c>
      <c r="AF107" s="78">
        <v>0</v>
      </c>
      <c r="AG107" s="78">
        <v>0</v>
      </c>
      <c r="AH107" s="78">
        <v>0</v>
      </c>
      <c r="AI107" s="78">
        <v>0</v>
      </c>
      <c r="AJ107" s="78">
        <v>0</v>
      </c>
      <c r="AK107" s="78">
        <v>0</v>
      </c>
      <c r="AL107" s="78">
        <v>0</v>
      </c>
      <c r="AM107" s="68">
        <v>135000</v>
      </c>
      <c r="AN107" s="68">
        <v>0</v>
      </c>
      <c r="AO107" s="68">
        <v>135000</v>
      </c>
      <c r="AP107" s="68">
        <v>0</v>
      </c>
      <c r="AQ107" s="68">
        <v>0</v>
      </c>
      <c r="AR107" s="68">
        <v>0</v>
      </c>
      <c r="AS107" s="68">
        <v>135000</v>
      </c>
      <c r="AT107" s="80" t="s">
        <v>128</v>
      </c>
      <c r="AU107" s="79">
        <v>300</v>
      </c>
      <c r="AV107" s="85"/>
      <c r="AW107" s="79">
        <v>0</v>
      </c>
      <c r="AX107" s="79">
        <v>0</v>
      </c>
      <c r="AY107" s="80">
        <v>300</v>
      </c>
      <c r="AZ107" s="85"/>
      <c r="BX107" s="81"/>
      <c r="BZ107" s="81"/>
      <c r="CD107" s="81"/>
    </row>
    <row r="108" spans="1:82">
      <c r="A108" s="74">
        <v>2025</v>
      </c>
      <c r="B108" s="74">
        <v>8311</v>
      </c>
      <c r="C108" s="74">
        <v>2</v>
      </c>
      <c r="D108" s="75">
        <v>5</v>
      </c>
      <c r="E108" s="75">
        <v>14</v>
      </c>
      <c r="F108" s="75">
        <v>2000</v>
      </c>
      <c r="G108" s="76">
        <v>2700</v>
      </c>
      <c r="H108" s="76">
        <v>271</v>
      </c>
      <c r="I108" s="76">
        <v>776</v>
      </c>
      <c r="J108" s="84" t="s">
        <v>183</v>
      </c>
      <c r="K108" s="68">
        <v>145850</v>
      </c>
      <c r="L108" s="68">
        <v>0</v>
      </c>
      <c r="M108" s="68">
        <v>145850</v>
      </c>
      <c r="N108" s="68">
        <v>0</v>
      </c>
      <c r="O108" s="68">
        <v>0</v>
      </c>
      <c r="P108" s="68">
        <v>0</v>
      </c>
      <c r="Q108" s="68">
        <v>145850</v>
      </c>
      <c r="R108" s="68">
        <v>0</v>
      </c>
      <c r="S108" s="68">
        <v>0</v>
      </c>
      <c r="T108" s="68">
        <v>0</v>
      </c>
      <c r="U108" s="68">
        <v>0</v>
      </c>
      <c r="V108" s="68">
        <v>0</v>
      </c>
      <c r="W108" s="68">
        <v>0</v>
      </c>
      <c r="X108" s="68">
        <v>0</v>
      </c>
      <c r="Y108" s="68">
        <v>0</v>
      </c>
      <c r="Z108" s="68">
        <v>0</v>
      </c>
      <c r="AA108" s="68">
        <v>0</v>
      </c>
      <c r="AB108" s="68">
        <v>0</v>
      </c>
      <c r="AC108" s="68">
        <v>0</v>
      </c>
      <c r="AD108" s="68">
        <v>0</v>
      </c>
      <c r="AE108" s="68">
        <v>0</v>
      </c>
      <c r="AF108" s="78">
        <v>0</v>
      </c>
      <c r="AG108" s="78">
        <v>0</v>
      </c>
      <c r="AH108" s="78">
        <v>0</v>
      </c>
      <c r="AI108" s="78">
        <v>0</v>
      </c>
      <c r="AJ108" s="78">
        <v>0</v>
      </c>
      <c r="AK108" s="78">
        <v>0</v>
      </c>
      <c r="AL108" s="78">
        <v>0</v>
      </c>
      <c r="AM108" s="68">
        <v>145850</v>
      </c>
      <c r="AN108" s="68">
        <v>0</v>
      </c>
      <c r="AO108" s="68">
        <v>145850</v>
      </c>
      <c r="AP108" s="68">
        <v>0</v>
      </c>
      <c r="AQ108" s="68">
        <v>0</v>
      </c>
      <c r="AR108" s="68">
        <v>0</v>
      </c>
      <c r="AS108" s="68">
        <v>145850</v>
      </c>
      <c r="AT108" s="80" t="s">
        <v>128</v>
      </c>
      <c r="AU108" s="79">
        <v>263</v>
      </c>
      <c r="AV108" s="85"/>
      <c r="AW108" s="79">
        <v>0</v>
      </c>
      <c r="AX108" s="79">
        <v>0</v>
      </c>
      <c r="AY108" s="80">
        <v>263</v>
      </c>
      <c r="AZ108" s="80"/>
      <c r="BX108" s="81"/>
      <c r="BZ108" s="81"/>
      <c r="CD108" s="81"/>
    </row>
    <row r="109" spans="1:82">
      <c r="A109" s="74">
        <v>2025</v>
      </c>
      <c r="B109" s="74">
        <v>8311</v>
      </c>
      <c r="C109" s="74">
        <v>2</v>
      </c>
      <c r="D109" s="75">
        <v>5</v>
      </c>
      <c r="E109" s="75">
        <v>14</v>
      </c>
      <c r="F109" s="75">
        <v>2000</v>
      </c>
      <c r="G109" s="76">
        <v>2700</v>
      </c>
      <c r="H109" s="76">
        <v>271</v>
      </c>
      <c r="I109" s="76">
        <v>1105</v>
      </c>
      <c r="J109" s="84" t="s">
        <v>184</v>
      </c>
      <c r="K109" s="68">
        <v>2204250</v>
      </c>
      <c r="L109" s="68">
        <v>0</v>
      </c>
      <c r="M109" s="68">
        <v>2204250</v>
      </c>
      <c r="N109" s="68">
        <v>0</v>
      </c>
      <c r="O109" s="68">
        <v>0</v>
      </c>
      <c r="P109" s="68">
        <v>0</v>
      </c>
      <c r="Q109" s="68">
        <v>2204250</v>
      </c>
      <c r="R109" s="68">
        <v>0</v>
      </c>
      <c r="S109" s="68">
        <v>0</v>
      </c>
      <c r="T109" s="68">
        <v>0</v>
      </c>
      <c r="U109" s="68">
        <v>0</v>
      </c>
      <c r="V109" s="68">
        <v>0</v>
      </c>
      <c r="W109" s="68">
        <v>0</v>
      </c>
      <c r="X109" s="68">
        <v>0</v>
      </c>
      <c r="Y109" s="68">
        <v>0</v>
      </c>
      <c r="Z109" s="68">
        <v>0</v>
      </c>
      <c r="AA109" s="68">
        <v>0</v>
      </c>
      <c r="AB109" s="68">
        <v>0</v>
      </c>
      <c r="AC109" s="68">
        <v>0</v>
      </c>
      <c r="AD109" s="68">
        <v>0</v>
      </c>
      <c r="AE109" s="68">
        <v>0</v>
      </c>
      <c r="AF109" s="78">
        <v>0</v>
      </c>
      <c r="AG109" s="78">
        <v>0</v>
      </c>
      <c r="AH109" s="78">
        <v>0</v>
      </c>
      <c r="AI109" s="78">
        <v>0</v>
      </c>
      <c r="AJ109" s="78">
        <v>0</v>
      </c>
      <c r="AK109" s="78">
        <v>0</v>
      </c>
      <c r="AL109" s="78">
        <v>0</v>
      </c>
      <c r="AM109" s="68">
        <v>2204250</v>
      </c>
      <c r="AN109" s="68">
        <v>0</v>
      </c>
      <c r="AO109" s="68">
        <v>2204250</v>
      </c>
      <c r="AP109" s="68">
        <v>0</v>
      </c>
      <c r="AQ109" s="68">
        <v>0</v>
      </c>
      <c r="AR109" s="68">
        <v>0</v>
      </c>
      <c r="AS109" s="68">
        <v>2204250</v>
      </c>
      <c r="AT109" s="80" t="s">
        <v>128</v>
      </c>
      <c r="AU109" s="79">
        <v>1469</v>
      </c>
      <c r="AV109" s="85"/>
      <c r="AW109" s="79">
        <v>0</v>
      </c>
      <c r="AX109" s="79">
        <v>0</v>
      </c>
      <c r="AY109" s="80">
        <v>1469</v>
      </c>
      <c r="AZ109" s="85"/>
      <c r="BX109" s="81"/>
      <c r="BZ109" s="81"/>
      <c r="CD109" s="81"/>
    </row>
    <row r="110" spans="1:82">
      <c r="A110" s="74">
        <v>2025</v>
      </c>
      <c r="B110" s="74">
        <v>8311</v>
      </c>
      <c r="C110" s="74">
        <v>2</v>
      </c>
      <c r="D110" s="75">
        <v>5</v>
      </c>
      <c r="E110" s="75">
        <v>14</v>
      </c>
      <c r="F110" s="75">
        <v>2000</v>
      </c>
      <c r="G110" s="76">
        <v>2700</v>
      </c>
      <c r="H110" s="76">
        <v>271</v>
      </c>
      <c r="I110" s="76">
        <v>1111</v>
      </c>
      <c r="J110" s="83" t="s">
        <v>185</v>
      </c>
      <c r="K110" s="68">
        <v>176000</v>
      </c>
      <c r="L110" s="68">
        <v>0</v>
      </c>
      <c r="M110" s="68">
        <v>176000</v>
      </c>
      <c r="N110" s="68">
        <v>0</v>
      </c>
      <c r="O110" s="68">
        <v>0</v>
      </c>
      <c r="P110" s="68">
        <v>0</v>
      </c>
      <c r="Q110" s="68">
        <v>176000</v>
      </c>
      <c r="R110" s="68">
        <v>0</v>
      </c>
      <c r="S110" s="68">
        <v>0</v>
      </c>
      <c r="T110" s="68">
        <v>0</v>
      </c>
      <c r="U110" s="68">
        <v>0</v>
      </c>
      <c r="V110" s="68">
        <v>0</v>
      </c>
      <c r="W110" s="68">
        <v>0</v>
      </c>
      <c r="X110" s="68">
        <v>0</v>
      </c>
      <c r="Y110" s="68">
        <v>0</v>
      </c>
      <c r="Z110" s="68">
        <v>0</v>
      </c>
      <c r="AA110" s="68">
        <v>0</v>
      </c>
      <c r="AB110" s="68">
        <v>0</v>
      </c>
      <c r="AC110" s="68">
        <v>0</v>
      </c>
      <c r="AD110" s="68">
        <v>0</v>
      </c>
      <c r="AE110" s="68">
        <v>0</v>
      </c>
      <c r="AF110" s="78">
        <v>0</v>
      </c>
      <c r="AG110" s="78">
        <v>0</v>
      </c>
      <c r="AH110" s="78">
        <v>0</v>
      </c>
      <c r="AI110" s="78">
        <v>0</v>
      </c>
      <c r="AJ110" s="78">
        <v>0</v>
      </c>
      <c r="AK110" s="78">
        <v>0</v>
      </c>
      <c r="AL110" s="78">
        <v>0</v>
      </c>
      <c r="AM110" s="68">
        <v>176000</v>
      </c>
      <c r="AN110" s="68">
        <v>0</v>
      </c>
      <c r="AO110" s="68">
        <v>176000</v>
      </c>
      <c r="AP110" s="68">
        <v>0</v>
      </c>
      <c r="AQ110" s="68">
        <v>0</v>
      </c>
      <c r="AR110" s="68">
        <v>0</v>
      </c>
      <c r="AS110" s="68">
        <v>176000</v>
      </c>
      <c r="AT110" s="80" t="s">
        <v>128</v>
      </c>
      <c r="AU110" s="79">
        <v>80</v>
      </c>
      <c r="AV110" s="79"/>
      <c r="AW110" s="79">
        <v>0</v>
      </c>
      <c r="AX110" s="79">
        <v>0</v>
      </c>
      <c r="AY110" s="80">
        <v>80</v>
      </c>
      <c r="AZ110" s="80"/>
      <c r="BX110" s="81"/>
      <c r="BZ110" s="81"/>
      <c r="CD110" s="81"/>
    </row>
    <row r="111" spans="1:82">
      <c r="A111" s="74">
        <v>2025</v>
      </c>
      <c r="B111" s="74">
        <v>8311</v>
      </c>
      <c r="C111" s="74">
        <v>2</v>
      </c>
      <c r="D111" s="75">
        <v>5</v>
      </c>
      <c r="E111" s="75">
        <v>14</v>
      </c>
      <c r="F111" s="75">
        <v>2000</v>
      </c>
      <c r="G111" s="76">
        <v>2700</v>
      </c>
      <c r="H111" s="76">
        <v>271</v>
      </c>
      <c r="I111" s="76">
        <v>1149</v>
      </c>
      <c r="J111" s="83" t="s">
        <v>186</v>
      </c>
      <c r="K111" s="68">
        <v>3595374</v>
      </c>
      <c r="L111" s="68">
        <v>0</v>
      </c>
      <c r="M111" s="68">
        <v>3595374</v>
      </c>
      <c r="N111" s="68">
        <v>0</v>
      </c>
      <c r="O111" s="68">
        <v>0</v>
      </c>
      <c r="P111" s="68">
        <v>0</v>
      </c>
      <c r="Q111" s="68">
        <v>3595374</v>
      </c>
      <c r="R111" s="68">
        <v>0</v>
      </c>
      <c r="S111" s="68">
        <v>0</v>
      </c>
      <c r="T111" s="68">
        <v>0</v>
      </c>
      <c r="U111" s="68">
        <v>0</v>
      </c>
      <c r="V111" s="68">
        <v>0</v>
      </c>
      <c r="W111" s="68">
        <v>0</v>
      </c>
      <c r="X111" s="68">
        <v>0</v>
      </c>
      <c r="Y111" s="68">
        <v>0</v>
      </c>
      <c r="Z111" s="68">
        <v>0</v>
      </c>
      <c r="AA111" s="68">
        <v>0</v>
      </c>
      <c r="AB111" s="68">
        <v>0</v>
      </c>
      <c r="AC111" s="68">
        <v>0</v>
      </c>
      <c r="AD111" s="68">
        <v>0</v>
      </c>
      <c r="AE111" s="68">
        <v>0</v>
      </c>
      <c r="AF111" s="78">
        <v>0</v>
      </c>
      <c r="AG111" s="78">
        <v>0</v>
      </c>
      <c r="AH111" s="78">
        <v>0</v>
      </c>
      <c r="AI111" s="78">
        <v>0</v>
      </c>
      <c r="AJ111" s="78">
        <v>0</v>
      </c>
      <c r="AK111" s="78">
        <v>0</v>
      </c>
      <c r="AL111" s="78">
        <v>0</v>
      </c>
      <c r="AM111" s="68">
        <v>3595374</v>
      </c>
      <c r="AN111" s="68">
        <v>0</v>
      </c>
      <c r="AO111" s="68">
        <v>3595374</v>
      </c>
      <c r="AP111" s="68">
        <v>0</v>
      </c>
      <c r="AQ111" s="68">
        <v>0</v>
      </c>
      <c r="AR111" s="68">
        <v>0</v>
      </c>
      <c r="AS111" s="68">
        <v>3595374</v>
      </c>
      <c r="AT111" s="80" t="s">
        <v>128</v>
      </c>
      <c r="AU111" s="79">
        <v>2571</v>
      </c>
      <c r="AV111" s="79"/>
      <c r="AW111" s="79">
        <v>0</v>
      </c>
      <c r="AX111" s="79">
        <v>0</v>
      </c>
      <c r="AY111" s="80">
        <v>2571</v>
      </c>
      <c r="AZ111" s="80"/>
      <c r="BC111" s="81"/>
      <c r="BE111" s="81"/>
      <c r="BI111" s="81"/>
      <c r="BX111" s="81"/>
      <c r="BZ111" s="81"/>
      <c r="CA111" s="81"/>
      <c r="CC111" s="81"/>
      <c r="CD111" s="81"/>
    </row>
    <row r="112" spans="1:82">
      <c r="A112" s="74">
        <v>2025</v>
      </c>
      <c r="B112" s="74">
        <v>8311</v>
      </c>
      <c r="C112" s="74">
        <v>2</v>
      </c>
      <c r="D112" s="75">
        <v>5</v>
      </c>
      <c r="E112" s="75">
        <v>14</v>
      </c>
      <c r="F112" s="75">
        <v>2000</v>
      </c>
      <c r="G112" s="76">
        <v>2700</v>
      </c>
      <c r="H112" s="76">
        <v>271</v>
      </c>
      <c r="I112" s="76">
        <v>1169</v>
      </c>
      <c r="J112" s="84" t="s">
        <v>187</v>
      </c>
      <c r="K112" s="68">
        <v>215296</v>
      </c>
      <c r="L112" s="68">
        <v>0</v>
      </c>
      <c r="M112" s="68">
        <v>215296</v>
      </c>
      <c r="N112" s="68">
        <v>0</v>
      </c>
      <c r="O112" s="68">
        <v>0</v>
      </c>
      <c r="P112" s="68">
        <v>0</v>
      </c>
      <c r="Q112" s="68">
        <v>215296</v>
      </c>
      <c r="R112" s="68">
        <v>0</v>
      </c>
      <c r="S112" s="68">
        <v>0</v>
      </c>
      <c r="T112" s="68">
        <v>0</v>
      </c>
      <c r="U112" s="68">
        <v>0</v>
      </c>
      <c r="V112" s="68">
        <v>0</v>
      </c>
      <c r="W112" s="68">
        <v>0</v>
      </c>
      <c r="X112" s="68">
        <v>0</v>
      </c>
      <c r="Y112" s="68">
        <v>0</v>
      </c>
      <c r="Z112" s="68">
        <v>0</v>
      </c>
      <c r="AA112" s="68">
        <v>0</v>
      </c>
      <c r="AB112" s="68">
        <v>0</v>
      </c>
      <c r="AC112" s="68">
        <v>0</v>
      </c>
      <c r="AD112" s="68">
        <v>0</v>
      </c>
      <c r="AE112" s="68">
        <v>0</v>
      </c>
      <c r="AF112" s="78">
        <v>0</v>
      </c>
      <c r="AG112" s="78">
        <v>0</v>
      </c>
      <c r="AH112" s="78">
        <v>0</v>
      </c>
      <c r="AI112" s="78">
        <v>0</v>
      </c>
      <c r="AJ112" s="78">
        <v>0</v>
      </c>
      <c r="AK112" s="78">
        <v>0</v>
      </c>
      <c r="AL112" s="78">
        <v>0</v>
      </c>
      <c r="AM112" s="68">
        <v>215296</v>
      </c>
      <c r="AN112" s="68">
        <v>0</v>
      </c>
      <c r="AO112" s="68">
        <v>215296</v>
      </c>
      <c r="AP112" s="68">
        <v>0</v>
      </c>
      <c r="AQ112" s="68">
        <v>0</v>
      </c>
      <c r="AR112" s="68">
        <v>0</v>
      </c>
      <c r="AS112" s="68">
        <v>215296</v>
      </c>
      <c r="AT112" s="80" t="s">
        <v>128</v>
      </c>
      <c r="AU112" s="79">
        <v>320</v>
      </c>
      <c r="AV112" s="79"/>
      <c r="AW112" s="79">
        <v>0</v>
      </c>
      <c r="AX112" s="79">
        <v>0</v>
      </c>
      <c r="AY112" s="80">
        <v>320</v>
      </c>
      <c r="AZ112" s="80"/>
      <c r="BC112" s="81"/>
      <c r="BE112" s="81"/>
      <c r="BI112" s="81"/>
      <c r="BX112" s="81"/>
      <c r="BZ112" s="81"/>
      <c r="CD112" s="81"/>
    </row>
    <row r="113" spans="1:82">
      <c r="A113" s="74">
        <v>2025</v>
      </c>
      <c r="B113" s="74">
        <v>8311</v>
      </c>
      <c r="C113" s="74">
        <v>2</v>
      </c>
      <c r="D113" s="75">
        <v>5</v>
      </c>
      <c r="E113" s="75">
        <v>14</v>
      </c>
      <c r="F113" s="75">
        <v>2000</v>
      </c>
      <c r="G113" s="76">
        <v>2800</v>
      </c>
      <c r="H113" s="76"/>
      <c r="I113" s="76" t="s">
        <v>102</v>
      </c>
      <c r="J113" s="83" t="s">
        <v>140</v>
      </c>
      <c r="K113" s="68">
        <v>1534090</v>
      </c>
      <c r="L113" s="68">
        <v>10800000</v>
      </c>
      <c r="M113" s="68">
        <v>12334090</v>
      </c>
      <c r="N113" s="68">
        <v>0</v>
      </c>
      <c r="O113" s="68">
        <v>0</v>
      </c>
      <c r="P113" s="68">
        <v>0</v>
      </c>
      <c r="Q113" s="68">
        <v>12334090</v>
      </c>
      <c r="R113" s="68">
        <v>0</v>
      </c>
      <c r="S113" s="68">
        <v>0</v>
      </c>
      <c r="T113" s="68">
        <v>0</v>
      </c>
      <c r="U113" s="68">
        <v>0</v>
      </c>
      <c r="V113" s="68">
        <v>0</v>
      </c>
      <c r="W113" s="68">
        <v>0</v>
      </c>
      <c r="X113" s="68">
        <v>0</v>
      </c>
      <c r="Y113" s="68">
        <v>0</v>
      </c>
      <c r="Z113" s="68">
        <v>0</v>
      </c>
      <c r="AA113" s="68">
        <v>0</v>
      </c>
      <c r="AB113" s="68">
        <v>0</v>
      </c>
      <c r="AC113" s="68">
        <v>0</v>
      </c>
      <c r="AD113" s="68">
        <v>0</v>
      </c>
      <c r="AE113" s="68">
        <v>0</v>
      </c>
      <c r="AF113" s="78">
        <v>0</v>
      </c>
      <c r="AG113" s="78">
        <v>0</v>
      </c>
      <c r="AH113" s="78">
        <v>0</v>
      </c>
      <c r="AI113" s="78">
        <v>0</v>
      </c>
      <c r="AJ113" s="78">
        <v>0</v>
      </c>
      <c r="AK113" s="78">
        <v>0</v>
      </c>
      <c r="AL113" s="78">
        <v>0</v>
      </c>
      <c r="AM113" s="68">
        <v>1534090</v>
      </c>
      <c r="AN113" s="68">
        <v>10800000</v>
      </c>
      <c r="AO113" s="68">
        <v>12334090</v>
      </c>
      <c r="AP113" s="68">
        <v>0</v>
      </c>
      <c r="AQ113" s="68">
        <v>0</v>
      </c>
      <c r="AR113" s="68">
        <v>0</v>
      </c>
      <c r="AS113" s="68">
        <v>12334090</v>
      </c>
      <c r="AT113" s="80"/>
      <c r="AU113" s="79"/>
      <c r="AV113" s="79"/>
      <c r="AW113" s="79"/>
      <c r="AX113" s="79"/>
      <c r="AY113" s="80"/>
      <c r="AZ113" s="80"/>
      <c r="BC113" s="81"/>
      <c r="BE113" s="81"/>
      <c r="BI113" s="81"/>
      <c r="BX113" s="81"/>
      <c r="BZ113" s="81"/>
      <c r="CD113" s="81"/>
    </row>
    <row r="114" spans="1:82">
      <c r="A114" s="74">
        <v>2025</v>
      </c>
      <c r="B114" s="74">
        <v>8311</v>
      </c>
      <c r="C114" s="74">
        <v>2</v>
      </c>
      <c r="D114" s="75">
        <v>5</v>
      </c>
      <c r="E114" s="75">
        <v>14</v>
      </c>
      <c r="F114" s="75">
        <v>2000</v>
      </c>
      <c r="G114" s="76">
        <v>2800</v>
      </c>
      <c r="H114" s="76">
        <v>283</v>
      </c>
      <c r="I114" s="76" t="s">
        <v>102</v>
      </c>
      <c r="J114" s="83" t="s">
        <v>141</v>
      </c>
      <c r="K114" s="68">
        <v>1534090</v>
      </c>
      <c r="L114" s="68">
        <v>10800000</v>
      </c>
      <c r="M114" s="68">
        <v>12334090</v>
      </c>
      <c r="N114" s="68">
        <v>0</v>
      </c>
      <c r="O114" s="68">
        <v>0</v>
      </c>
      <c r="P114" s="68">
        <v>0</v>
      </c>
      <c r="Q114" s="68">
        <v>12334090</v>
      </c>
      <c r="R114" s="68">
        <v>0</v>
      </c>
      <c r="S114" s="68">
        <v>0</v>
      </c>
      <c r="T114" s="68">
        <v>0</v>
      </c>
      <c r="U114" s="68">
        <v>0</v>
      </c>
      <c r="V114" s="68">
        <v>0</v>
      </c>
      <c r="W114" s="68">
        <v>0</v>
      </c>
      <c r="X114" s="68">
        <v>0</v>
      </c>
      <c r="Y114" s="68">
        <v>0</v>
      </c>
      <c r="Z114" s="68">
        <v>0</v>
      </c>
      <c r="AA114" s="68">
        <v>0</v>
      </c>
      <c r="AB114" s="68">
        <v>0</v>
      </c>
      <c r="AC114" s="68">
        <v>0</v>
      </c>
      <c r="AD114" s="68">
        <v>0</v>
      </c>
      <c r="AE114" s="68">
        <v>0</v>
      </c>
      <c r="AF114" s="78">
        <v>0</v>
      </c>
      <c r="AG114" s="78">
        <v>0</v>
      </c>
      <c r="AH114" s="78">
        <v>0</v>
      </c>
      <c r="AI114" s="78">
        <v>0</v>
      </c>
      <c r="AJ114" s="78">
        <v>0</v>
      </c>
      <c r="AK114" s="78">
        <v>0</v>
      </c>
      <c r="AL114" s="78">
        <v>0</v>
      </c>
      <c r="AM114" s="68">
        <v>1534090</v>
      </c>
      <c r="AN114" s="68">
        <v>10800000</v>
      </c>
      <c r="AO114" s="68">
        <v>12334090</v>
      </c>
      <c r="AP114" s="68">
        <v>0</v>
      </c>
      <c r="AQ114" s="68">
        <v>0</v>
      </c>
      <c r="AR114" s="68">
        <v>0</v>
      </c>
      <c r="AS114" s="68">
        <v>12334090</v>
      </c>
      <c r="AT114" s="80"/>
      <c r="AU114" s="79"/>
      <c r="AV114" s="79"/>
      <c r="AW114" s="79"/>
      <c r="AX114" s="79"/>
      <c r="AY114" s="80"/>
      <c r="AZ114" s="80"/>
      <c r="BX114" s="81"/>
      <c r="BZ114" s="81"/>
      <c r="CD114" s="81"/>
    </row>
    <row r="115" spans="1:82" ht="29">
      <c r="A115" s="74">
        <v>2025</v>
      </c>
      <c r="B115" s="74">
        <v>8311</v>
      </c>
      <c r="C115" s="74">
        <v>2</v>
      </c>
      <c r="D115" s="75">
        <v>5</v>
      </c>
      <c r="E115" s="75">
        <v>14</v>
      </c>
      <c r="F115" s="75">
        <v>2000</v>
      </c>
      <c r="G115" s="76">
        <v>2800</v>
      </c>
      <c r="H115" s="76">
        <v>283</v>
      </c>
      <c r="I115" s="76">
        <v>286</v>
      </c>
      <c r="J115" s="84" t="s">
        <v>188</v>
      </c>
      <c r="K115" s="68">
        <v>0</v>
      </c>
      <c r="L115" s="68">
        <v>10800000</v>
      </c>
      <c r="M115" s="68">
        <v>10800000</v>
      </c>
      <c r="N115" s="68">
        <v>0</v>
      </c>
      <c r="O115" s="68">
        <v>0</v>
      </c>
      <c r="P115" s="68">
        <v>0</v>
      </c>
      <c r="Q115" s="68">
        <v>10800000</v>
      </c>
      <c r="R115" s="68">
        <v>0</v>
      </c>
      <c r="S115" s="68">
        <v>0</v>
      </c>
      <c r="T115" s="68">
        <v>0</v>
      </c>
      <c r="U115" s="68">
        <v>0</v>
      </c>
      <c r="V115" s="68">
        <v>0</v>
      </c>
      <c r="W115" s="68">
        <v>0</v>
      </c>
      <c r="X115" s="68">
        <v>0</v>
      </c>
      <c r="Y115" s="68">
        <v>0</v>
      </c>
      <c r="Z115" s="68">
        <v>0</v>
      </c>
      <c r="AA115" s="68">
        <v>0</v>
      </c>
      <c r="AB115" s="68">
        <v>0</v>
      </c>
      <c r="AC115" s="68">
        <v>0</v>
      </c>
      <c r="AD115" s="68">
        <v>0</v>
      </c>
      <c r="AE115" s="68">
        <v>0</v>
      </c>
      <c r="AF115" s="78">
        <v>0</v>
      </c>
      <c r="AG115" s="78">
        <v>0</v>
      </c>
      <c r="AH115" s="78">
        <v>0</v>
      </c>
      <c r="AI115" s="78">
        <v>0</v>
      </c>
      <c r="AJ115" s="78">
        <v>0</v>
      </c>
      <c r="AK115" s="78">
        <v>0</v>
      </c>
      <c r="AL115" s="78">
        <v>0</v>
      </c>
      <c r="AM115" s="68">
        <v>0</v>
      </c>
      <c r="AN115" s="68">
        <v>10800000</v>
      </c>
      <c r="AO115" s="68">
        <v>10800000</v>
      </c>
      <c r="AP115" s="68">
        <v>0</v>
      </c>
      <c r="AQ115" s="68">
        <v>0</v>
      </c>
      <c r="AR115" s="68">
        <v>0</v>
      </c>
      <c r="AS115" s="68">
        <v>10800000</v>
      </c>
      <c r="AT115" s="80" t="s">
        <v>128</v>
      </c>
      <c r="AU115" s="79">
        <v>540</v>
      </c>
      <c r="AV115" s="79"/>
      <c r="AW115" s="79">
        <v>0</v>
      </c>
      <c r="AX115" s="79">
        <v>0</v>
      </c>
      <c r="AY115" s="80">
        <v>540</v>
      </c>
      <c r="AZ115" s="80"/>
      <c r="BX115" s="81"/>
      <c r="BZ115" s="81"/>
      <c r="CD115" s="81"/>
    </row>
    <row r="116" spans="1:82">
      <c r="A116" s="74">
        <v>2025</v>
      </c>
      <c r="B116" s="74">
        <v>8311</v>
      </c>
      <c r="C116" s="74">
        <v>2</v>
      </c>
      <c r="D116" s="75">
        <v>5</v>
      </c>
      <c r="E116" s="75">
        <v>14</v>
      </c>
      <c r="F116" s="75">
        <v>2000</v>
      </c>
      <c r="G116" s="76">
        <v>2800</v>
      </c>
      <c r="H116" s="76">
        <v>283</v>
      </c>
      <c r="I116" s="76">
        <v>225</v>
      </c>
      <c r="J116" s="83" t="s">
        <v>189</v>
      </c>
      <c r="K116" s="68">
        <v>1276000</v>
      </c>
      <c r="L116" s="68">
        <v>0</v>
      </c>
      <c r="M116" s="68">
        <v>1276000</v>
      </c>
      <c r="N116" s="68">
        <v>0</v>
      </c>
      <c r="O116" s="68">
        <v>0</v>
      </c>
      <c r="P116" s="68">
        <v>0</v>
      </c>
      <c r="Q116" s="68">
        <v>1276000</v>
      </c>
      <c r="R116" s="68">
        <v>0</v>
      </c>
      <c r="S116" s="68">
        <v>0</v>
      </c>
      <c r="T116" s="68">
        <v>0</v>
      </c>
      <c r="U116" s="68">
        <v>0</v>
      </c>
      <c r="V116" s="68">
        <v>0</v>
      </c>
      <c r="W116" s="68">
        <v>0</v>
      </c>
      <c r="X116" s="68">
        <v>0</v>
      </c>
      <c r="Y116" s="68">
        <v>0</v>
      </c>
      <c r="Z116" s="68">
        <v>0</v>
      </c>
      <c r="AA116" s="68">
        <v>0</v>
      </c>
      <c r="AB116" s="68">
        <v>0</v>
      </c>
      <c r="AC116" s="68">
        <v>0</v>
      </c>
      <c r="AD116" s="68">
        <v>0</v>
      </c>
      <c r="AE116" s="68">
        <v>0</v>
      </c>
      <c r="AF116" s="78">
        <v>0</v>
      </c>
      <c r="AG116" s="78">
        <v>0</v>
      </c>
      <c r="AH116" s="78">
        <v>0</v>
      </c>
      <c r="AI116" s="78">
        <v>0</v>
      </c>
      <c r="AJ116" s="78">
        <v>0</v>
      </c>
      <c r="AK116" s="78">
        <v>0</v>
      </c>
      <c r="AL116" s="78">
        <v>0</v>
      </c>
      <c r="AM116" s="68">
        <v>1276000</v>
      </c>
      <c r="AN116" s="68">
        <v>0</v>
      </c>
      <c r="AO116" s="68">
        <v>1276000</v>
      </c>
      <c r="AP116" s="68">
        <v>0</v>
      </c>
      <c r="AQ116" s="68">
        <v>0</v>
      </c>
      <c r="AR116" s="68">
        <v>0</v>
      </c>
      <c r="AS116" s="68">
        <v>1276000</v>
      </c>
      <c r="AT116" s="80" t="s">
        <v>128</v>
      </c>
      <c r="AU116" s="79">
        <v>1160</v>
      </c>
      <c r="AV116" s="79"/>
      <c r="AW116" s="79">
        <v>0</v>
      </c>
      <c r="AX116" s="79">
        <v>0</v>
      </c>
      <c r="AY116" s="80">
        <v>1160</v>
      </c>
      <c r="AZ116" s="80"/>
      <c r="BC116" s="81"/>
      <c r="BE116" s="81"/>
      <c r="BI116" s="81"/>
      <c r="BX116" s="81"/>
      <c r="BZ116" s="81"/>
      <c r="CD116" s="81"/>
    </row>
    <row r="117" spans="1:82">
      <c r="A117" s="74">
        <v>2025</v>
      </c>
      <c r="B117" s="74">
        <v>8311</v>
      </c>
      <c r="C117" s="74">
        <v>2</v>
      </c>
      <c r="D117" s="75">
        <v>5</v>
      </c>
      <c r="E117" s="75">
        <v>14</v>
      </c>
      <c r="F117" s="75">
        <v>2000</v>
      </c>
      <c r="G117" s="76">
        <v>2800</v>
      </c>
      <c r="H117" s="76">
        <v>283</v>
      </c>
      <c r="I117" s="76">
        <v>845</v>
      </c>
      <c r="J117" s="83" t="s">
        <v>190</v>
      </c>
      <c r="K117" s="68">
        <v>26090</v>
      </c>
      <c r="L117" s="68">
        <v>0</v>
      </c>
      <c r="M117" s="68">
        <v>26090</v>
      </c>
      <c r="N117" s="68">
        <v>0</v>
      </c>
      <c r="O117" s="68">
        <v>0</v>
      </c>
      <c r="P117" s="68">
        <v>0</v>
      </c>
      <c r="Q117" s="68">
        <v>26090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  <c r="X117" s="68">
        <v>0</v>
      </c>
      <c r="Y117" s="68">
        <v>0</v>
      </c>
      <c r="Z117" s="68">
        <v>0</v>
      </c>
      <c r="AA117" s="68">
        <v>0</v>
      </c>
      <c r="AB117" s="68">
        <v>0</v>
      </c>
      <c r="AC117" s="68">
        <v>0</v>
      </c>
      <c r="AD117" s="68">
        <v>0</v>
      </c>
      <c r="AE117" s="68">
        <v>0</v>
      </c>
      <c r="AF117" s="78">
        <v>0</v>
      </c>
      <c r="AG117" s="78">
        <v>0</v>
      </c>
      <c r="AH117" s="78">
        <v>0</v>
      </c>
      <c r="AI117" s="78">
        <v>0</v>
      </c>
      <c r="AJ117" s="78">
        <v>0</v>
      </c>
      <c r="AK117" s="78">
        <v>0</v>
      </c>
      <c r="AL117" s="78">
        <v>0</v>
      </c>
      <c r="AM117" s="68">
        <v>26090</v>
      </c>
      <c r="AN117" s="68">
        <v>0</v>
      </c>
      <c r="AO117" s="68">
        <v>26090</v>
      </c>
      <c r="AP117" s="68">
        <v>0</v>
      </c>
      <c r="AQ117" s="68">
        <v>0</v>
      </c>
      <c r="AR117" s="68">
        <v>0</v>
      </c>
      <c r="AS117" s="68">
        <v>26090</v>
      </c>
      <c r="AT117" s="80" t="s">
        <v>128</v>
      </c>
      <c r="AU117" s="79">
        <v>60</v>
      </c>
      <c r="AV117" s="79"/>
      <c r="AW117" s="79">
        <v>0</v>
      </c>
      <c r="AX117" s="79">
        <v>0</v>
      </c>
      <c r="AY117" s="80">
        <v>60</v>
      </c>
      <c r="AZ117" s="80"/>
      <c r="BC117" s="81"/>
      <c r="BE117" s="81"/>
      <c r="BI117" s="81"/>
      <c r="BX117" s="81"/>
      <c r="BZ117" s="81"/>
      <c r="CD117" s="81"/>
    </row>
    <row r="118" spans="1:82">
      <c r="A118" s="74">
        <v>2025</v>
      </c>
      <c r="B118" s="74">
        <v>8311</v>
      </c>
      <c r="C118" s="74">
        <v>2</v>
      </c>
      <c r="D118" s="75">
        <v>5</v>
      </c>
      <c r="E118" s="75">
        <v>14</v>
      </c>
      <c r="F118" s="75">
        <v>2000</v>
      </c>
      <c r="G118" s="76">
        <v>2800</v>
      </c>
      <c r="H118" s="76">
        <v>283</v>
      </c>
      <c r="I118" s="76">
        <v>1619</v>
      </c>
      <c r="J118" s="83" t="s">
        <v>191</v>
      </c>
      <c r="K118" s="68">
        <v>232000</v>
      </c>
      <c r="L118" s="68">
        <v>0</v>
      </c>
      <c r="M118" s="68">
        <v>232000</v>
      </c>
      <c r="N118" s="68">
        <v>0</v>
      </c>
      <c r="O118" s="68">
        <v>0</v>
      </c>
      <c r="P118" s="68">
        <v>0</v>
      </c>
      <c r="Q118" s="68">
        <v>232000</v>
      </c>
      <c r="R118" s="68">
        <v>0</v>
      </c>
      <c r="S118" s="68">
        <v>0</v>
      </c>
      <c r="T118" s="68">
        <v>0</v>
      </c>
      <c r="U118" s="68">
        <v>0</v>
      </c>
      <c r="V118" s="68">
        <v>0</v>
      </c>
      <c r="W118" s="68">
        <v>0</v>
      </c>
      <c r="X118" s="68">
        <v>0</v>
      </c>
      <c r="Y118" s="68">
        <v>0</v>
      </c>
      <c r="Z118" s="68">
        <v>0</v>
      </c>
      <c r="AA118" s="68">
        <v>0</v>
      </c>
      <c r="AB118" s="68">
        <v>0</v>
      </c>
      <c r="AC118" s="68">
        <v>0</v>
      </c>
      <c r="AD118" s="68">
        <v>0</v>
      </c>
      <c r="AE118" s="68">
        <v>0</v>
      </c>
      <c r="AF118" s="78">
        <v>0</v>
      </c>
      <c r="AG118" s="78">
        <v>0</v>
      </c>
      <c r="AH118" s="78">
        <v>0</v>
      </c>
      <c r="AI118" s="78">
        <v>0</v>
      </c>
      <c r="AJ118" s="78">
        <v>0</v>
      </c>
      <c r="AK118" s="78">
        <v>0</v>
      </c>
      <c r="AL118" s="78">
        <v>0</v>
      </c>
      <c r="AM118" s="68">
        <v>232000</v>
      </c>
      <c r="AN118" s="68">
        <v>0</v>
      </c>
      <c r="AO118" s="68">
        <v>232000</v>
      </c>
      <c r="AP118" s="68">
        <v>0</v>
      </c>
      <c r="AQ118" s="68">
        <v>0</v>
      </c>
      <c r="AR118" s="68">
        <v>0</v>
      </c>
      <c r="AS118" s="68">
        <v>232000</v>
      </c>
      <c r="AT118" s="80" t="s">
        <v>126</v>
      </c>
      <c r="AU118" s="79">
        <v>154</v>
      </c>
      <c r="AV118" s="79"/>
      <c r="AW118" s="79">
        <v>0</v>
      </c>
      <c r="AX118" s="79">
        <v>0</v>
      </c>
      <c r="AY118" s="80">
        <v>154</v>
      </c>
      <c r="AZ118" s="80"/>
      <c r="BX118" s="81"/>
      <c r="BZ118" s="81"/>
      <c r="CD118" s="81"/>
    </row>
    <row r="119" spans="1:82">
      <c r="A119" s="82">
        <v>2025</v>
      </c>
      <c r="B119" s="82">
        <v>8311</v>
      </c>
      <c r="C119" s="82">
        <v>2</v>
      </c>
      <c r="D119" s="75">
        <v>5</v>
      </c>
      <c r="E119" s="75">
        <v>14</v>
      </c>
      <c r="F119" s="75">
        <v>5000</v>
      </c>
      <c r="G119" s="76"/>
      <c r="H119" s="76"/>
      <c r="I119" s="76" t="s">
        <v>102</v>
      </c>
      <c r="J119" s="83" t="s">
        <v>4</v>
      </c>
      <c r="K119" s="68">
        <v>114285465.75000001</v>
      </c>
      <c r="L119" s="68">
        <v>32162130</v>
      </c>
      <c r="M119" s="68">
        <v>146447595.75</v>
      </c>
      <c r="N119" s="68">
        <v>39159939.370000005</v>
      </c>
      <c r="O119" s="68">
        <v>0</v>
      </c>
      <c r="P119" s="68">
        <v>39159939.370000005</v>
      </c>
      <c r="Q119" s="68">
        <v>185607535.12</v>
      </c>
      <c r="R119" s="68">
        <v>0</v>
      </c>
      <c r="S119" s="68">
        <v>0</v>
      </c>
      <c r="T119" s="68">
        <v>0</v>
      </c>
      <c r="U119" s="68">
        <v>0</v>
      </c>
      <c r="V119" s="68">
        <v>0</v>
      </c>
      <c r="W119" s="68">
        <v>0</v>
      </c>
      <c r="X119" s="68">
        <v>0</v>
      </c>
      <c r="Y119" s="68">
        <v>0</v>
      </c>
      <c r="Z119" s="68">
        <v>0</v>
      </c>
      <c r="AA119" s="68">
        <v>0</v>
      </c>
      <c r="AB119" s="68">
        <v>0</v>
      </c>
      <c r="AC119" s="68">
        <v>0</v>
      </c>
      <c r="AD119" s="68">
        <v>0</v>
      </c>
      <c r="AE119" s="68">
        <v>0</v>
      </c>
      <c r="AF119" s="78">
        <v>0</v>
      </c>
      <c r="AG119" s="78">
        <v>0</v>
      </c>
      <c r="AH119" s="78">
        <v>0</v>
      </c>
      <c r="AI119" s="78">
        <v>0</v>
      </c>
      <c r="AJ119" s="78">
        <v>0</v>
      </c>
      <c r="AK119" s="78">
        <v>0</v>
      </c>
      <c r="AL119" s="78">
        <v>0</v>
      </c>
      <c r="AM119" s="68">
        <v>114285465.75000001</v>
      </c>
      <c r="AN119" s="68">
        <v>32162130</v>
      </c>
      <c r="AO119" s="68">
        <v>146447595.75</v>
      </c>
      <c r="AP119" s="68">
        <v>39159939.370000005</v>
      </c>
      <c r="AQ119" s="68">
        <v>0</v>
      </c>
      <c r="AR119" s="68">
        <v>39159939.370000005</v>
      </c>
      <c r="AS119" s="68">
        <v>185607535.12</v>
      </c>
      <c r="AT119" s="80"/>
      <c r="AU119" s="79"/>
      <c r="AV119" s="79"/>
      <c r="AW119" s="79"/>
      <c r="AX119" s="79"/>
      <c r="AY119" s="80"/>
      <c r="AZ119" s="80"/>
      <c r="BX119" s="81"/>
      <c r="BZ119" s="81"/>
      <c r="CD119" s="81"/>
    </row>
    <row r="120" spans="1:82">
      <c r="A120" s="74">
        <v>2025</v>
      </c>
      <c r="B120" s="74">
        <v>8311</v>
      </c>
      <c r="C120" s="74">
        <v>2</v>
      </c>
      <c r="D120" s="75">
        <v>5</v>
      </c>
      <c r="E120" s="75">
        <v>14</v>
      </c>
      <c r="F120" s="75">
        <v>5000</v>
      </c>
      <c r="G120" s="76">
        <v>5100</v>
      </c>
      <c r="H120" s="76"/>
      <c r="I120" s="76" t="s">
        <v>102</v>
      </c>
      <c r="J120" s="84" t="s">
        <v>147</v>
      </c>
      <c r="K120" s="68">
        <v>9745335.2300000004</v>
      </c>
      <c r="L120" s="68">
        <v>0</v>
      </c>
      <c r="M120" s="68">
        <v>9745335.2300000004</v>
      </c>
      <c r="N120" s="68">
        <v>15909939.370000001</v>
      </c>
      <c r="O120" s="68">
        <v>0</v>
      </c>
      <c r="P120" s="68">
        <v>15909939.370000001</v>
      </c>
      <c r="Q120" s="68">
        <v>25655274.600000001</v>
      </c>
      <c r="R120" s="68">
        <v>0</v>
      </c>
      <c r="S120" s="68">
        <v>0</v>
      </c>
      <c r="T120" s="68">
        <v>0</v>
      </c>
      <c r="U120" s="68">
        <v>0</v>
      </c>
      <c r="V120" s="68">
        <v>0</v>
      </c>
      <c r="W120" s="68">
        <v>0</v>
      </c>
      <c r="X120" s="68">
        <v>0</v>
      </c>
      <c r="Y120" s="68">
        <v>0</v>
      </c>
      <c r="Z120" s="68">
        <v>0</v>
      </c>
      <c r="AA120" s="68">
        <v>0</v>
      </c>
      <c r="AB120" s="68">
        <v>0</v>
      </c>
      <c r="AC120" s="68">
        <v>0</v>
      </c>
      <c r="AD120" s="68">
        <v>0</v>
      </c>
      <c r="AE120" s="68">
        <v>0</v>
      </c>
      <c r="AF120" s="78">
        <v>0</v>
      </c>
      <c r="AG120" s="78">
        <v>0</v>
      </c>
      <c r="AH120" s="78">
        <v>0</v>
      </c>
      <c r="AI120" s="78">
        <v>0</v>
      </c>
      <c r="AJ120" s="78">
        <v>0</v>
      </c>
      <c r="AK120" s="78">
        <v>0</v>
      </c>
      <c r="AL120" s="78">
        <v>0</v>
      </c>
      <c r="AM120" s="68">
        <v>9745335.2300000004</v>
      </c>
      <c r="AN120" s="68">
        <v>0</v>
      </c>
      <c r="AO120" s="68">
        <v>9745335.2300000004</v>
      </c>
      <c r="AP120" s="68">
        <v>15909939.370000001</v>
      </c>
      <c r="AQ120" s="68">
        <v>0</v>
      </c>
      <c r="AR120" s="68">
        <v>15909939.370000001</v>
      </c>
      <c r="AS120" s="68">
        <v>25655274.600000001</v>
      </c>
      <c r="AT120" s="80"/>
      <c r="AU120" s="79"/>
      <c r="AV120" s="79"/>
      <c r="AW120" s="79"/>
      <c r="AX120" s="79"/>
      <c r="AY120" s="80"/>
      <c r="AZ120" s="80"/>
      <c r="BX120" s="81"/>
      <c r="BZ120" s="81"/>
      <c r="CD120" s="81"/>
    </row>
    <row r="121" spans="1:82">
      <c r="A121" s="74">
        <v>2025</v>
      </c>
      <c r="B121" s="74">
        <v>8311</v>
      </c>
      <c r="C121" s="74">
        <v>2</v>
      </c>
      <c r="D121" s="75">
        <v>5</v>
      </c>
      <c r="E121" s="75">
        <v>14</v>
      </c>
      <c r="F121" s="75">
        <v>5000</v>
      </c>
      <c r="G121" s="76">
        <v>5100</v>
      </c>
      <c r="H121" s="76">
        <v>511</v>
      </c>
      <c r="I121" s="76" t="s">
        <v>102</v>
      </c>
      <c r="J121" s="83" t="s">
        <v>192</v>
      </c>
      <c r="K121" s="68">
        <v>0</v>
      </c>
      <c r="L121" s="68">
        <v>0</v>
      </c>
      <c r="M121" s="68">
        <v>0</v>
      </c>
      <c r="N121" s="68">
        <v>8977899.0999999996</v>
      </c>
      <c r="O121" s="68">
        <v>0</v>
      </c>
      <c r="P121" s="68">
        <v>8977899.0999999996</v>
      </c>
      <c r="Q121" s="68">
        <v>8977899.0999999996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  <c r="X121" s="68">
        <v>0</v>
      </c>
      <c r="Y121" s="68">
        <v>0</v>
      </c>
      <c r="Z121" s="68">
        <v>0</v>
      </c>
      <c r="AA121" s="68">
        <v>0</v>
      </c>
      <c r="AB121" s="68">
        <v>0</v>
      </c>
      <c r="AC121" s="68">
        <v>0</v>
      </c>
      <c r="AD121" s="68">
        <v>0</v>
      </c>
      <c r="AE121" s="68">
        <v>0</v>
      </c>
      <c r="AF121" s="78">
        <v>0</v>
      </c>
      <c r="AG121" s="78">
        <v>0</v>
      </c>
      <c r="AH121" s="78">
        <v>0</v>
      </c>
      <c r="AI121" s="78">
        <v>0</v>
      </c>
      <c r="AJ121" s="78">
        <v>0</v>
      </c>
      <c r="AK121" s="78">
        <v>0</v>
      </c>
      <c r="AL121" s="78">
        <v>0</v>
      </c>
      <c r="AM121" s="68">
        <v>0</v>
      </c>
      <c r="AN121" s="68">
        <v>0</v>
      </c>
      <c r="AO121" s="68">
        <v>0</v>
      </c>
      <c r="AP121" s="68">
        <v>8977899.0999999996</v>
      </c>
      <c r="AQ121" s="68">
        <v>0</v>
      </c>
      <c r="AR121" s="68">
        <v>8977899.0999999996</v>
      </c>
      <c r="AS121" s="68">
        <v>8977899.0999999996</v>
      </c>
      <c r="AT121" s="80"/>
      <c r="AU121" s="79"/>
      <c r="AV121" s="79"/>
      <c r="AW121" s="79"/>
      <c r="AX121" s="79"/>
      <c r="AY121" s="80"/>
      <c r="AZ121" s="80"/>
      <c r="BX121" s="81"/>
      <c r="BZ121" s="81"/>
      <c r="CD121" s="81"/>
    </row>
    <row r="122" spans="1:82">
      <c r="A122" s="82">
        <v>2025</v>
      </c>
      <c r="B122" s="82">
        <v>8311</v>
      </c>
      <c r="C122" s="82">
        <v>2</v>
      </c>
      <c r="D122" s="75">
        <v>5</v>
      </c>
      <c r="E122" s="75">
        <v>14</v>
      </c>
      <c r="F122" s="75">
        <v>5000</v>
      </c>
      <c r="G122" s="76">
        <v>5100</v>
      </c>
      <c r="H122" s="76">
        <v>511</v>
      </c>
      <c r="I122" s="76">
        <v>1354</v>
      </c>
      <c r="J122" s="83" t="s">
        <v>193</v>
      </c>
      <c r="K122" s="68">
        <v>0</v>
      </c>
      <c r="L122" s="68">
        <v>0</v>
      </c>
      <c r="M122" s="68">
        <v>0</v>
      </c>
      <c r="N122" s="68">
        <v>301000</v>
      </c>
      <c r="O122" s="68">
        <v>0</v>
      </c>
      <c r="P122" s="68">
        <v>301000</v>
      </c>
      <c r="Q122" s="68">
        <v>301000</v>
      </c>
      <c r="R122" s="68">
        <v>0</v>
      </c>
      <c r="S122" s="68">
        <v>0</v>
      </c>
      <c r="T122" s="68">
        <v>0</v>
      </c>
      <c r="U122" s="68">
        <v>0</v>
      </c>
      <c r="V122" s="68">
        <v>0</v>
      </c>
      <c r="W122" s="68">
        <v>0</v>
      </c>
      <c r="X122" s="68">
        <v>0</v>
      </c>
      <c r="Y122" s="68">
        <v>0</v>
      </c>
      <c r="Z122" s="68">
        <v>0</v>
      </c>
      <c r="AA122" s="68">
        <v>0</v>
      </c>
      <c r="AB122" s="68">
        <v>0</v>
      </c>
      <c r="AC122" s="68">
        <v>0</v>
      </c>
      <c r="AD122" s="68">
        <v>0</v>
      </c>
      <c r="AE122" s="68">
        <v>0</v>
      </c>
      <c r="AF122" s="78">
        <v>0</v>
      </c>
      <c r="AG122" s="78">
        <v>0</v>
      </c>
      <c r="AH122" s="78">
        <v>0</v>
      </c>
      <c r="AI122" s="78">
        <v>0</v>
      </c>
      <c r="AJ122" s="78">
        <v>0</v>
      </c>
      <c r="AK122" s="78">
        <v>0</v>
      </c>
      <c r="AL122" s="78">
        <v>0</v>
      </c>
      <c r="AM122" s="68">
        <v>0</v>
      </c>
      <c r="AN122" s="68">
        <v>0</v>
      </c>
      <c r="AO122" s="68">
        <v>0</v>
      </c>
      <c r="AP122" s="68">
        <v>301000</v>
      </c>
      <c r="AQ122" s="68">
        <v>0</v>
      </c>
      <c r="AR122" s="68">
        <v>301000</v>
      </c>
      <c r="AS122" s="68">
        <v>301000</v>
      </c>
      <c r="AT122" s="80" t="s">
        <v>128</v>
      </c>
      <c r="AU122" s="79">
        <v>70</v>
      </c>
      <c r="AV122" s="79"/>
      <c r="AW122" s="79">
        <v>0</v>
      </c>
      <c r="AX122" s="79">
        <v>0</v>
      </c>
      <c r="AY122" s="80">
        <v>70</v>
      </c>
      <c r="AZ122" s="80"/>
      <c r="CA122" s="81"/>
      <c r="CC122" s="81"/>
      <c r="CD122" s="81"/>
    </row>
    <row r="123" spans="1:82">
      <c r="A123" s="74">
        <v>2025</v>
      </c>
      <c r="B123" s="74">
        <v>8311</v>
      </c>
      <c r="C123" s="74">
        <v>2</v>
      </c>
      <c r="D123" s="75">
        <v>5</v>
      </c>
      <c r="E123" s="75">
        <v>14</v>
      </c>
      <c r="F123" s="75">
        <v>5000</v>
      </c>
      <c r="G123" s="76">
        <v>5100</v>
      </c>
      <c r="H123" s="76">
        <v>511</v>
      </c>
      <c r="I123" s="76">
        <v>1362</v>
      </c>
      <c r="J123" s="83" t="s">
        <v>194</v>
      </c>
      <c r="K123" s="68">
        <v>0</v>
      </c>
      <c r="L123" s="68">
        <v>0</v>
      </c>
      <c r="M123" s="68">
        <v>0</v>
      </c>
      <c r="N123" s="68">
        <v>120000</v>
      </c>
      <c r="O123" s="68">
        <v>0</v>
      </c>
      <c r="P123" s="68">
        <v>120000</v>
      </c>
      <c r="Q123" s="68">
        <v>120000</v>
      </c>
      <c r="R123" s="68">
        <v>0</v>
      </c>
      <c r="S123" s="68">
        <v>0</v>
      </c>
      <c r="T123" s="68">
        <v>0</v>
      </c>
      <c r="U123" s="68">
        <v>0</v>
      </c>
      <c r="V123" s="68">
        <v>0</v>
      </c>
      <c r="W123" s="68">
        <v>0</v>
      </c>
      <c r="X123" s="68">
        <v>0</v>
      </c>
      <c r="Y123" s="68">
        <v>0</v>
      </c>
      <c r="Z123" s="68">
        <v>0</v>
      </c>
      <c r="AA123" s="68">
        <v>0</v>
      </c>
      <c r="AB123" s="68">
        <v>0</v>
      </c>
      <c r="AC123" s="68">
        <v>0</v>
      </c>
      <c r="AD123" s="68">
        <v>0</v>
      </c>
      <c r="AE123" s="68">
        <v>0</v>
      </c>
      <c r="AF123" s="78">
        <v>0</v>
      </c>
      <c r="AG123" s="78">
        <v>0</v>
      </c>
      <c r="AH123" s="78">
        <v>0</v>
      </c>
      <c r="AI123" s="78">
        <v>0</v>
      </c>
      <c r="AJ123" s="78">
        <v>0</v>
      </c>
      <c r="AK123" s="78">
        <v>0</v>
      </c>
      <c r="AL123" s="78">
        <v>0</v>
      </c>
      <c r="AM123" s="68">
        <v>0</v>
      </c>
      <c r="AN123" s="68">
        <v>0</v>
      </c>
      <c r="AO123" s="68">
        <v>0</v>
      </c>
      <c r="AP123" s="68">
        <v>120000</v>
      </c>
      <c r="AQ123" s="68">
        <v>0</v>
      </c>
      <c r="AR123" s="68">
        <v>120000</v>
      </c>
      <c r="AS123" s="68">
        <v>120000</v>
      </c>
      <c r="AT123" s="80" t="s">
        <v>128</v>
      </c>
      <c r="AU123" s="79">
        <v>21</v>
      </c>
      <c r="AV123" s="79"/>
      <c r="AW123" s="79">
        <v>0</v>
      </c>
      <c r="AX123" s="79">
        <v>0</v>
      </c>
      <c r="AY123" s="80">
        <v>21</v>
      </c>
      <c r="AZ123" s="80"/>
      <c r="CA123" s="81"/>
      <c r="CC123" s="81"/>
      <c r="CD123" s="81"/>
    </row>
    <row r="124" spans="1:82">
      <c r="A124" s="82">
        <v>2025</v>
      </c>
      <c r="B124" s="82">
        <v>8311</v>
      </c>
      <c r="C124" s="82">
        <v>2</v>
      </c>
      <c r="D124" s="75">
        <v>5</v>
      </c>
      <c r="E124" s="75">
        <v>14</v>
      </c>
      <c r="F124" s="75">
        <v>5000</v>
      </c>
      <c r="G124" s="76">
        <v>5100</v>
      </c>
      <c r="H124" s="76">
        <v>511</v>
      </c>
      <c r="I124" s="76">
        <v>45</v>
      </c>
      <c r="J124" s="83" t="s">
        <v>195</v>
      </c>
      <c r="K124" s="68">
        <v>0</v>
      </c>
      <c r="L124" s="68">
        <v>0</v>
      </c>
      <c r="M124" s="68">
        <v>0</v>
      </c>
      <c r="N124" s="68">
        <v>1683850.8</v>
      </c>
      <c r="O124" s="68">
        <v>0</v>
      </c>
      <c r="P124" s="68">
        <v>1683850.8</v>
      </c>
      <c r="Q124" s="68">
        <v>1683850.8</v>
      </c>
      <c r="R124" s="68">
        <v>0</v>
      </c>
      <c r="S124" s="68">
        <v>0</v>
      </c>
      <c r="T124" s="68">
        <v>0</v>
      </c>
      <c r="U124" s="68">
        <v>0</v>
      </c>
      <c r="V124" s="68">
        <v>0</v>
      </c>
      <c r="W124" s="68">
        <v>0</v>
      </c>
      <c r="X124" s="68">
        <v>0</v>
      </c>
      <c r="Y124" s="68">
        <v>0</v>
      </c>
      <c r="Z124" s="68">
        <v>0</v>
      </c>
      <c r="AA124" s="68">
        <v>0</v>
      </c>
      <c r="AB124" s="68">
        <v>0</v>
      </c>
      <c r="AC124" s="68">
        <v>0</v>
      </c>
      <c r="AD124" s="68">
        <v>0</v>
      </c>
      <c r="AE124" s="68">
        <v>0</v>
      </c>
      <c r="AF124" s="78">
        <v>0</v>
      </c>
      <c r="AG124" s="78">
        <v>0</v>
      </c>
      <c r="AH124" s="78">
        <v>0</v>
      </c>
      <c r="AI124" s="78">
        <v>0</v>
      </c>
      <c r="AJ124" s="78">
        <v>0</v>
      </c>
      <c r="AK124" s="78">
        <v>0</v>
      </c>
      <c r="AL124" s="78">
        <v>0</v>
      </c>
      <c r="AM124" s="68">
        <v>0</v>
      </c>
      <c r="AN124" s="68">
        <v>0</v>
      </c>
      <c r="AO124" s="68">
        <v>0</v>
      </c>
      <c r="AP124" s="68">
        <v>1683850.8</v>
      </c>
      <c r="AQ124" s="68">
        <v>0</v>
      </c>
      <c r="AR124" s="68">
        <v>1683850.8</v>
      </c>
      <c r="AS124" s="68">
        <v>1683850.8</v>
      </c>
      <c r="AT124" s="80" t="s">
        <v>128</v>
      </c>
      <c r="AU124" s="79">
        <v>253</v>
      </c>
      <c r="AV124" s="79"/>
      <c r="AW124" s="79">
        <v>0</v>
      </c>
      <c r="AX124" s="79">
        <v>0</v>
      </c>
      <c r="AY124" s="80">
        <v>253</v>
      </c>
      <c r="AZ124" s="80"/>
      <c r="CA124" s="81"/>
      <c r="CC124" s="81"/>
      <c r="CD124" s="81"/>
    </row>
    <row r="125" spans="1:82">
      <c r="A125" s="86">
        <v>2025</v>
      </c>
      <c r="B125" s="86">
        <v>8311</v>
      </c>
      <c r="C125" s="86">
        <v>2</v>
      </c>
      <c r="D125" s="87">
        <v>5</v>
      </c>
      <c r="E125" s="87">
        <v>14</v>
      </c>
      <c r="F125" s="87">
        <v>5000</v>
      </c>
      <c r="G125" s="76">
        <v>5100</v>
      </c>
      <c r="H125" s="76">
        <v>511</v>
      </c>
      <c r="I125" s="76">
        <v>85</v>
      </c>
      <c r="J125" s="88" t="s">
        <v>196</v>
      </c>
      <c r="K125" s="68">
        <v>0</v>
      </c>
      <c r="L125" s="68">
        <v>0</v>
      </c>
      <c r="M125" s="68">
        <v>0</v>
      </c>
      <c r="N125" s="68">
        <v>44700</v>
      </c>
      <c r="O125" s="68">
        <v>0</v>
      </c>
      <c r="P125" s="68">
        <v>44700</v>
      </c>
      <c r="Q125" s="68">
        <v>44700</v>
      </c>
      <c r="R125" s="68">
        <v>0</v>
      </c>
      <c r="S125" s="68">
        <v>0</v>
      </c>
      <c r="T125" s="68">
        <v>0</v>
      </c>
      <c r="U125" s="68">
        <v>0</v>
      </c>
      <c r="V125" s="68">
        <v>0</v>
      </c>
      <c r="W125" s="68">
        <v>0</v>
      </c>
      <c r="X125" s="68">
        <v>0</v>
      </c>
      <c r="Y125" s="68">
        <v>0</v>
      </c>
      <c r="Z125" s="68">
        <v>0</v>
      </c>
      <c r="AA125" s="68">
        <v>0</v>
      </c>
      <c r="AB125" s="68">
        <v>0</v>
      </c>
      <c r="AC125" s="68">
        <v>0</v>
      </c>
      <c r="AD125" s="68">
        <v>0</v>
      </c>
      <c r="AE125" s="68">
        <v>0</v>
      </c>
      <c r="AF125" s="78">
        <v>0</v>
      </c>
      <c r="AG125" s="78">
        <v>0</v>
      </c>
      <c r="AH125" s="78">
        <v>0</v>
      </c>
      <c r="AI125" s="78">
        <v>0</v>
      </c>
      <c r="AJ125" s="78">
        <v>0</v>
      </c>
      <c r="AK125" s="78">
        <v>0</v>
      </c>
      <c r="AL125" s="78">
        <v>0</v>
      </c>
      <c r="AM125" s="68">
        <v>0</v>
      </c>
      <c r="AN125" s="68">
        <v>0</v>
      </c>
      <c r="AO125" s="68">
        <v>0</v>
      </c>
      <c r="AP125" s="68">
        <v>44700</v>
      </c>
      <c r="AQ125" s="68">
        <v>0</v>
      </c>
      <c r="AR125" s="68">
        <v>44700</v>
      </c>
      <c r="AS125" s="68">
        <v>44700</v>
      </c>
      <c r="AT125" s="80" t="s">
        <v>128</v>
      </c>
      <c r="AU125" s="79">
        <v>10</v>
      </c>
      <c r="AV125" s="79"/>
      <c r="AW125" s="79">
        <v>0</v>
      </c>
      <c r="AX125" s="79">
        <v>0</v>
      </c>
      <c r="AY125" s="80">
        <v>10</v>
      </c>
      <c r="AZ125" s="80"/>
      <c r="CA125" s="81"/>
      <c r="CC125" s="81"/>
      <c r="CD125" s="81"/>
    </row>
    <row r="126" spans="1:82">
      <c r="A126" s="74">
        <v>2025</v>
      </c>
      <c r="B126" s="74">
        <v>8311</v>
      </c>
      <c r="C126" s="74">
        <v>2</v>
      </c>
      <c r="D126" s="75">
        <v>5</v>
      </c>
      <c r="E126" s="75">
        <v>14</v>
      </c>
      <c r="F126" s="75">
        <v>5000</v>
      </c>
      <c r="G126" s="76">
        <v>5100</v>
      </c>
      <c r="H126" s="76">
        <v>511</v>
      </c>
      <c r="I126" s="76">
        <v>625</v>
      </c>
      <c r="J126" s="83" t="s">
        <v>197</v>
      </c>
      <c r="K126" s="68">
        <v>0</v>
      </c>
      <c r="L126" s="68">
        <v>0</v>
      </c>
      <c r="M126" s="68">
        <v>0</v>
      </c>
      <c r="N126" s="68">
        <v>1055636</v>
      </c>
      <c r="O126" s="68">
        <v>0</v>
      </c>
      <c r="P126" s="68">
        <v>1055636</v>
      </c>
      <c r="Q126" s="68">
        <v>1055636</v>
      </c>
      <c r="R126" s="68">
        <v>0</v>
      </c>
      <c r="S126" s="68">
        <v>0</v>
      </c>
      <c r="T126" s="68">
        <v>0</v>
      </c>
      <c r="U126" s="68">
        <v>0</v>
      </c>
      <c r="V126" s="68">
        <v>0</v>
      </c>
      <c r="W126" s="68">
        <v>0</v>
      </c>
      <c r="X126" s="68">
        <v>0</v>
      </c>
      <c r="Y126" s="68">
        <v>0</v>
      </c>
      <c r="Z126" s="68">
        <v>0</v>
      </c>
      <c r="AA126" s="68">
        <v>0</v>
      </c>
      <c r="AB126" s="68">
        <v>0</v>
      </c>
      <c r="AC126" s="68">
        <v>0</v>
      </c>
      <c r="AD126" s="68">
        <v>0</v>
      </c>
      <c r="AE126" s="68">
        <v>0</v>
      </c>
      <c r="AF126" s="78">
        <v>0</v>
      </c>
      <c r="AG126" s="78">
        <v>0</v>
      </c>
      <c r="AH126" s="78">
        <v>0</v>
      </c>
      <c r="AI126" s="78">
        <v>0</v>
      </c>
      <c r="AJ126" s="78">
        <v>0</v>
      </c>
      <c r="AK126" s="78">
        <v>0</v>
      </c>
      <c r="AL126" s="78">
        <v>0</v>
      </c>
      <c r="AM126" s="68">
        <v>0</v>
      </c>
      <c r="AN126" s="68">
        <v>0</v>
      </c>
      <c r="AO126" s="68">
        <v>0</v>
      </c>
      <c r="AP126" s="68">
        <v>1055636</v>
      </c>
      <c r="AQ126" s="68">
        <v>0</v>
      </c>
      <c r="AR126" s="68">
        <v>1055636</v>
      </c>
      <c r="AS126" s="68">
        <v>1055636</v>
      </c>
      <c r="AT126" s="80" t="s">
        <v>128</v>
      </c>
      <c r="AU126" s="79">
        <v>210</v>
      </c>
      <c r="AV126" s="79"/>
      <c r="AW126" s="79">
        <v>0</v>
      </c>
      <c r="AX126" s="79">
        <v>0</v>
      </c>
      <c r="AY126" s="80">
        <v>210</v>
      </c>
      <c r="AZ126" s="80"/>
      <c r="CA126" s="81"/>
      <c r="CC126" s="81"/>
      <c r="CD126" s="81"/>
    </row>
    <row r="127" spans="1:82">
      <c r="A127" s="82">
        <v>2025</v>
      </c>
      <c r="B127" s="82">
        <v>8311</v>
      </c>
      <c r="C127" s="82">
        <v>2</v>
      </c>
      <c r="D127" s="75">
        <v>5</v>
      </c>
      <c r="E127" s="75">
        <v>14</v>
      </c>
      <c r="F127" s="75">
        <v>5000</v>
      </c>
      <c r="G127" s="76">
        <v>5100</v>
      </c>
      <c r="H127" s="76">
        <v>511</v>
      </c>
      <c r="I127" s="76">
        <v>654</v>
      </c>
      <c r="J127" s="83" t="s">
        <v>198</v>
      </c>
      <c r="K127" s="68">
        <v>0</v>
      </c>
      <c r="L127" s="68">
        <v>0</v>
      </c>
      <c r="M127" s="68">
        <v>0</v>
      </c>
      <c r="N127" s="68">
        <v>441995</v>
      </c>
      <c r="O127" s="68">
        <v>0</v>
      </c>
      <c r="P127" s="68">
        <v>441995</v>
      </c>
      <c r="Q127" s="68">
        <v>441995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  <c r="X127" s="68">
        <v>0</v>
      </c>
      <c r="Y127" s="68">
        <v>0</v>
      </c>
      <c r="Z127" s="68">
        <v>0</v>
      </c>
      <c r="AA127" s="68">
        <v>0</v>
      </c>
      <c r="AB127" s="68">
        <v>0</v>
      </c>
      <c r="AC127" s="68">
        <v>0</v>
      </c>
      <c r="AD127" s="68">
        <v>0</v>
      </c>
      <c r="AE127" s="68">
        <v>0</v>
      </c>
      <c r="AF127" s="78">
        <v>0</v>
      </c>
      <c r="AG127" s="78">
        <v>0</v>
      </c>
      <c r="AH127" s="78">
        <v>0</v>
      </c>
      <c r="AI127" s="78">
        <v>0</v>
      </c>
      <c r="AJ127" s="78">
        <v>0</v>
      </c>
      <c r="AK127" s="78">
        <v>0</v>
      </c>
      <c r="AL127" s="78">
        <v>0</v>
      </c>
      <c r="AM127" s="68">
        <v>0</v>
      </c>
      <c r="AN127" s="68">
        <v>0</v>
      </c>
      <c r="AO127" s="68">
        <v>0</v>
      </c>
      <c r="AP127" s="68">
        <v>441995</v>
      </c>
      <c r="AQ127" s="68">
        <v>0</v>
      </c>
      <c r="AR127" s="68">
        <v>441995</v>
      </c>
      <c r="AS127" s="68">
        <v>441995</v>
      </c>
      <c r="AT127" s="80" t="s">
        <v>128</v>
      </c>
      <c r="AU127" s="79">
        <v>5</v>
      </c>
      <c r="AV127" s="79"/>
      <c r="AW127" s="79">
        <v>0</v>
      </c>
      <c r="AX127" s="79">
        <v>0</v>
      </c>
      <c r="AY127" s="80">
        <v>5</v>
      </c>
      <c r="AZ127" s="80"/>
      <c r="CA127" s="81"/>
      <c r="CC127" s="81"/>
      <c r="CD127" s="81"/>
    </row>
    <row r="128" spans="1:82">
      <c r="A128" s="82">
        <v>2025</v>
      </c>
      <c r="B128" s="82">
        <v>8311</v>
      </c>
      <c r="C128" s="82">
        <v>2</v>
      </c>
      <c r="D128" s="75">
        <v>5</v>
      </c>
      <c r="E128" s="75">
        <v>14</v>
      </c>
      <c r="F128" s="75">
        <v>5000</v>
      </c>
      <c r="G128" s="76">
        <v>5100</v>
      </c>
      <c r="H128" s="76">
        <v>511</v>
      </c>
      <c r="I128" s="76">
        <v>707</v>
      </c>
      <c r="J128" s="83" t="s">
        <v>199</v>
      </c>
      <c r="K128" s="68">
        <v>0</v>
      </c>
      <c r="L128" s="68">
        <v>0</v>
      </c>
      <c r="M128" s="68">
        <v>0</v>
      </c>
      <c r="N128" s="68">
        <v>94795.199999999997</v>
      </c>
      <c r="O128" s="68">
        <v>0</v>
      </c>
      <c r="P128" s="68">
        <v>94795.199999999997</v>
      </c>
      <c r="Q128" s="68">
        <v>94795.199999999997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  <c r="X128" s="68">
        <v>0</v>
      </c>
      <c r="Y128" s="68">
        <v>0</v>
      </c>
      <c r="Z128" s="68">
        <v>0</v>
      </c>
      <c r="AA128" s="68">
        <v>0</v>
      </c>
      <c r="AB128" s="68">
        <v>0</v>
      </c>
      <c r="AC128" s="68">
        <v>0</v>
      </c>
      <c r="AD128" s="68">
        <v>0</v>
      </c>
      <c r="AE128" s="68">
        <v>0</v>
      </c>
      <c r="AF128" s="78">
        <v>0</v>
      </c>
      <c r="AG128" s="78">
        <v>0</v>
      </c>
      <c r="AH128" s="78">
        <v>0</v>
      </c>
      <c r="AI128" s="78">
        <v>0</v>
      </c>
      <c r="AJ128" s="78">
        <v>0</v>
      </c>
      <c r="AK128" s="78">
        <v>0</v>
      </c>
      <c r="AL128" s="78">
        <v>0</v>
      </c>
      <c r="AM128" s="68">
        <v>0</v>
      </c>
      <c r="AN128" s="68">
        <v>0</v>
      </c>
      <c r="AO128" s="68">
        <v>0</v>
      </c>
      <c r="AP128" s="68">
        <v>94795.199999999997</v>
      </c>
      <c r="AQ128" s="68">
        <v>0</v>
      </c>
      <c r="AR128" s="68">
        <v>94795.199999999997</v>
      </c>
      <c r="AS128" s="68">
        <v>94795.199999999997</v>
      </c>
      <c r="AT128" s="80" t="s">
        <v>128</v>
      </c>
      <c r="AU128" s="79">
        <v>12</v>
      </c>
      <c r="AV128" s="79"/>
      <c r="AW128" s="79">
        <v>0</v>
      </c>
      <c r="AX128" s="79">
        <v>0</v>
      </c>
      <c r="AY128" s="80">
        <v>12</v>
      </c>
      <c r="AZ128" s="80"/>
      <c r="BX128" s="81"/>
      <c r="BZ128" s="81"/>
      <c r="CD128" s="81"/>
    </row>
    <row r="129" spans="1:82">
      <c r="A129" s="74">
        <v>2025</v>
      </c>
      <c r="B129" s="74">
        <v>8311</v>
      </c>
      <c r="C129" s="74">
        <v>2</v>
      </c>
      <c r="D129" s="75">
        <v>5</v>
      </c>
      <c r="E129" s="75">
        <v>14</v>
      </c>
      <c r="F129" s="75">
        <v>5000</v>
      </c>
      <c r="G129" s="76">
        <v>5100</v>
      </c>
      <c r="H129" s="76">
        <v>511</v>
      </c>
      <c r="I129" s="76">
        <v>867</v>
      </c>
      <c r="J129" s="83" t="s">
        <v>200</v>
      </c>
      <c r="K129" s="68">
        <v>0</v>
      </c>
      <c r="L129" s="68">
        <v>0</v>
      </c>
      <c r="M129" s="68">
        <v>0</v>
      </c>
      <c r="N129" s="68">
        <v>220234</v>
      </c>
      <c r="O129" s="68">
        <v>0</v>
      </c>
      <c r="P129" s="68">
        <v>220234</v>
      </c>
      <c r="Q129" s="68">
        <v>220234</v>
      </c>
      <c r="R129" s="68">
        <v>0</v>
      </c>
      <c r="S129" s="68">
        <v>0</v>
      </c>
      <c r="T129" s="68">
        <v>0</v>
      </c>
      <c r="U129" s="68">
        <v>0</v>
      </c>
      <c r="V129" s="68">
        <v>0</v>
      </c>
      <c r="W129" s="68">
        <v>0</v>
      </c>
      <c r="X129" s="68">
        <v>0</v>
      </c>
      <c r="Y129" s="68">
        <v>0</v>
      </c>
      <c r="Z129" s="68">
        <v>0</v>
      </c>
      <c r="AA129" s="68">
        <v>0</v>
      </c>
      <c r="AB129" s="68">
        <v>0</v>
      </c>
      <c r="AC129" s="68">
        <v>0</v>
      </c>
      <c r="AD129" s="68">
        <v>0</v>
      </c>
      <c r="AE129" s="68">
        <v>0</v>
      </c>
      <c r="AF129" s="78">
        <v>0</v>
      </c>
      <c r="AG129" s="78">
        <v>0</v>
      </c>
      <c r="AH129" s="78">
        <v>0</v>
      </c>
      <c r="AI129" s="78">
        <v>0</v>
      </c>
      <c r="AJ129" s="78">
        <v>0</v>
      </c>
      <c r="AK129" s="78">
        <v>0</v>
      </c>
      <c r="AL129" s="78">
        <v>0</v>
      </c>
      <c r="AM129" s="68">
        <v>0</v>
      </c>
      <c r="AN129" s="68">
        <v>0</v>
      </c>
      <c r="AO129" s="68">
        <v>0</v>
      </c>
      <c r="AP129" s="68">
        <v>220234</v>
      </c>
      <c r="AQ129" s="68">
        <v>0</v>
      </c>
      <c r="AR129" s="68">
        <v>220234</v>
      </c>
      <c r="AS129" s="68">
        <v>220234</v>
      </c>
      <c r="AT129" s="80" t="s">
        <v>128</v>
      </c>
      <c r="AU129" s="79">
        <v>40</v>
      </c>
      <c r="AV129" s="79"/>
      <c r="AW129" s="79">
        <v>0</v>
      </c>
      <c r="AX129" s="79">
        <v>0</v>
      </c>
      <c r="AY129" s="80">
        <v>40</v>
      </c>
      <c r="AZ129" s="80"/>
      <c r="BX129" s="81"/>
      <c r="BZ129" s="81"/>
      <c r="CD129" s="81"/>
    </row>
    <row r="130" spans="1:82">
      <c r="A130" s="82">
        <v>2025</v>
      </c>
      <c r="B130" s="82">
        <v>8311</v>
      </c>
      <c r="C130" s="82">
        <v>2</v>
      </c>
      <c r="D130" s="75">
        <v>5</v>
      </c>
      <c r="E130" s="75">
        <v>14</v>
      </c>
      <c r="F130" s="75">
        <v>5000</v>
      </c>
      <c r="G130" s="76">
        <v>5100</v>
      </c>
      <c r="H130" s="76">
        <v>511</v>
      </c>
      <c r="I130" s="76">
        <v>880</v>
      </c>
      <c r="J130" s="83" t="s">
        <v>201</v>
      </c>
      <c r="K130" s="68">
        <v>0</v>
      </c>
      <c r="L130" s="68">
        <v>0</v>
      </c>
      <c r="M130" s="68">
        <v>0</v>
      </c>
      <c r="N130" s="68">
        <v>345864</v>
      </c>
      <c r="O130" s="68">
        <v>0</v>
      </c>
      <c r="P130" s="68">
        <v>345864</v>
      </c>
      <c r="Q130" s="68">
        <v>345864</v>
      </c>
      <c r="R130" s="68">
        <v>0</v>
      </c>
      <c r="S130" s="68">
        <v>0</v>
      </c>
      <c r="T130" s="68">
        <v>0</v>
      </c>
      <c r="U130" s="68">
        <v>0</v>
      </c>
      <c r="V130" s="68">
        <v>0</v>
      </c>
      <c r="W130" s="68">
        <v>0</v>
      </c>
      <c r="X130" s="68">
        <v>0</v>
      </c>
      <c r="Y130" s="68">
        <v>0</v>
      </c>
      <c r="Z130" s="68">
        <v>0</v>
      </c>
      <c r="AA130" s="68">
        <v>0</v>
      </c>
      <c r="AB130" s="68">
        <v>0</v>
      </c>
      <c r="AC130" s="68">
        <v>0</v>
      </c>
      <c r="AD130" s="68">
        <v>0</v>
      </c>
      <c r="AE130" s="68">
        <v>0</v>
      </c>
      <c r="AF130" s="78">
        <v>0</v>
      </c>
      <c r="AG130" s="78">
        <v>0</v>
      </c>
      <c r="AH130" s="78">
        <v>0</v>
      </c>
      <c r="AI130" s="78">
        <v>0</v>
      </c>
      <c r="AJ130" s="78">
        <v>0</v>
      </c>
      <c r="AK130" s="78">
        <v>0</v>
      </c>
      <c r="AL130" s="78">
        <v>0</v>
      </c>
      <c r="AM130" s="68">
        <v>0</v>
      </c>
      <c r="AN130" s="68">
        <v>0</v>
      </c>
      <c r="AO130" s="68">
        <v>0</v>
      </c>
      <c r="AP130" s="68">
        <v>345864</v>
      </c>
      <c r="AQ130" s="68">
        <v>0</v>
      </c>
      <c r="AR130" s="68">
        <v>345864</v>
      </c>
      <c r="AS130" s="68">
        <v>345864</v>
      </c>
      <c r="AT130" s="80" t="s">
        <v>128</v>
      </c>
      <c r="AU130" s="79">
        <v>100</v>
      </c>
      <c r="AV130" s="79"/>
      <c r="AW130" s="79">
        <v>0</v>
      </c>
      <c r="AX130" s="79">
        <v>0</v>
      </c>
      <c r="AY130" s="80">
        <v>100</v>
      </c>
      <c r="AZ130" s="80"/>
    </row>
    <row r="131" spans="1:82">
      <c r="A131" s="82">
        <v>2025</v>
      </c>
      <c r="B131" s="82">
        <v>8311</v>
      </c>
      <c r="C131" s="82">
        <v>2</v>
      </c>
      <c r="D131" s="75">
        <v>5</v>
      </c>
      <c r="E131" s="75">
        <v>14</v>
      </c>
      <c r="F131" s="75">
        <v>5000</v>
      </c>
      <c r="G131" s="76">
        <v>5100</v>
      </c>
      <c r="H131" s="76">
        <v>511</v>
      </c>
      <c r="I131" s="76">
        <v>994</v>
      </c>
      <c r="J131" s="83" t="s">
        <v>202</v>
      </c>
      <c r="K131" s="68">
        <v>0</v>
      </c>
      <c r="L131" s="68">
        <v>0</v>
      </c>
      <c r="M131" s="68">
        <v>0</v>
      </c>
      <c r="N131" s="68">
        <v>1523991.6</v>
      </c>
      <c r="O131" s="68">
        <v>0</v>
      </c>
      <c r="P131" s="68">
        <v>1523991.6</v>
      </c>
      <c r="Q131" s="68">
        <v>1523991.6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  <c r="X131" s="68">
        <v>0</v>
      </c>
      <c r="Y131" s="68">
        <v>0</v>
      </c>
      <c r="Z131" s="68">
        <v>0</v>
      </c>
      <c r="AA131" s="68">
        <v>0</v>
      </c>
      <c r="AB131" s="68">
        <v>0</v>
      </c>
      <c r="AC131" s="68">
        <v>0</v>
      </c>
      <c r="AD131" s="68">
        <v>0</v>
      </c>
      <c r="AE131" s="68">
        <v>0</v>
      </c>
      <c r="AF131" s="78">
        <v>0</v>
      </c>
      <c r="AG131" s="78">
        <v>0</v>
      </c>
      <c r="AH131" s="78">
        <v>0</v>
      </c>
      <c r="AI131" s="78">
        <v>0</v>
      </c>
      <c r="AJ131" s="78">
        <v>0</v>
      </c>
      <c r="AK131" s="78">
        <v>0</v>
      </c>
      <c r="AL131" s="78">
        <v>0</v>
      </c>
      <c r="AM131" s="68">
        <v>0</v>
      </c>
      <c r="AN131" s="68">
        <v>0</v>
      </c>
      <c r="AO131" s="68">
        <v>0</v>
      </c>
      <c r="AP131" s="68">
        <v>1523991.6</v>
      </c>
      <c r="AQ131" s="68">
        <v>0</v>
      </c>
      <c r="AR131" s="68">
        <v>1523991.6</v>
      </c>
      <c r="AS131" s="68">
        <v>1523991.6</v>
      </c>
      <c r="AT131" s="80" t="s">
        <v>128</v>
      </c>
      <c r="AU131" s="79">
        <v>186</v>
      </c>
      <c r="AV131" s="79"/>
      <c r="AW131" s="79">
        <v>0</v>
      </c>
      <c r="AX131" s="79">
        <v>0</v>
      </c>
      <c r="AY131" s="80">
        <v>186</v>
      </c>
      <c r="AZ131" s="80"/>
    </row>
    <row r="132" spans="1:82">
      <c r="A132" s="74">
        <v>2025</v>
      </c>
      <c r="B132" s="74">
        <v>8311</v>
      </c>
      <c r="C132" s="74">
        <v>2</v>
      </c>
      <c r="D132" s="75">
        <v>5</v>
      </c>
      <c r="E132" s="75">
        <v>14</v>
      </c>
      <c r="F132" s="75">
        <v>5000</v>
      </c>
      <c r="G132" s="76">
        <v>5100</v>
      </c>
      <c r="H132" s="76">
        <v>511</v>
      </c>
      <c r="I132" s="76">
        <v>1033</v>
      </c>
      <c r="J132" s="83" t="s">
        <v>203</v>
      </c>
      <c r="K132" s="68">
        <v>0</v>
      </c>
      <c r="L132" s="68">
        <v>0</v>
      </c>
      <c r="M132" s="68">
        <v>0</v>
      </c>
      <c r="N132" s="68">
        <v>284606</v>
      </c>
      <c r="O132" s="68">
        <v>0</v>
      </c>
      <c r="P132" s="68">
        <v>284606</v>
      </c>
      <c r="Q132" s="68">
        <v>284606</v>
      </c>
      <c r="R132" s="68">
        <v>0</v>
      </c>
      <c r="S132" s="68">
        <v>0</v>
      </c>
      <c r="T132" s="68">
        <v>0</v>
      </c>
      <c r="U132" s="68">
        <v>0</v>
      </c>
      <c r="V132" s="68">
        <v>0</v>
      </c>
      <c r="W132" s="68">
        <v>0</v>
      </c>
      <c r="X132" s="68">
        <v>0</v>
      </c>
      <c r="Y132" s="68">
        <v>0</v>
      </c>
      <c r="Z132" s="68">
        <v>0</v>
      </c>
      <c r="AA132" s="68">
        <v>0</v>
      </c>
      <c r="AB132" s="68">
        <v>0</v>
      </c>
      <c r="AC132" s="68">
        <v>0</v>
      </c>
      <c r="AD132" s="68">
        <v>0</v>
      </c>
      <c r="AE132" s="68">
        <v>0</v>
      </c>
      <c r="AF132" s="78">
        <v>0</v>
      </c>
      <c r="AG132" s="78">
        <v>0</v>
      </c>
      <c r="AH132" s="78">
        <v>0</v>
      </c>
      <c r="AI132" s="78">
        <v>0</v>
      </c>
      <c r="AJ132" s="78">
        <v>0</v>
      </c>
      <c r="AK132" s="78">
        <v>0</v>
      </c>
      <c r="AL132" s="78">
        <v>0</v>
      </c>
      <c r="AM132" s="68">
        <v>0</v>
      </c>
      <c r="AN132" s="68">
        <v>0</v>
      </c>
      <c r="AO132" s="68">
        <v>0</v>
      </c>
      <c r="AP132" s="68">
        <v>284606</v>
      </c>
      <c r="AQ132" s="68">
        <v>0</v>
      </c>
      <c r="AR132" s="68">
        <v>284606</v>
      </c>
      <c r="AS132" s="68">
        <v>284606</v>
      </c>
      <c r="AT132" s="80" t="s">
        <v>128</v>
      </c>
      <c r="AU132" s="79">
        <v>5</v>
      </c>
      <c r="AV132" s="79"/>
      <c r="AW132" s="79">
        <v>0</v>
      </c>
      <c r="AX132" s="79">
        <v>0</v>
      </c>
      <c r="AY132" s="80">
        <v>5</v>
      </c>
      <c r="AZ132" s="80"/>
      <c r="BX132" s="81"/>
      <c r="BZ132" s="81"/>
      <c r="CD132" s="81"/>
    </row>
    <row r="133" spans="1:82">
      <c r="A133" s="74">
        <v>2025</v>
      </c>
      <c r="B133" s="74">
        <v>8311</v>
      </c>
      <c r="C133" s="74">
        <v>2</v>
      </c>
      <c r="D133" s="75">
        <v>5</v>
      </c>
      <c r="E133" s="75">
        <v>14</v>
      </c>
      <c r="F133" s="75">
        <v>5000</v>
      </c>
      <c r="G133" s="76">
        <v>5100</v>
      </c>
      <c r="H133" s="76">
        <v>511</v>
      </c>
      <c r="I133" s="76">
        <v>1295</v>
      </c>
      <c r="J133" s="83" t="s">
        <v>204</v>
      </c>
      <c r="K133" s="68">
        <v>0</v>
      </c>
      <c r="L133" s="68">
        <v>0</v>
      </c>
      <c r="M133" s="68">
        <v>0</v>
      </c>
      <c r="N133" s="68">
        <v>254336.5</v>
      </c>
      <c r="O133" s="68">
        <v>0</v>
      </c>
      <c r="P133" s="68">
        <v>254336.5</v>
      </c>
      <c r="Q133" s="68">
        <v>254336.5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  <c r="X133" s="68">
        <v>0</v>
      </c>
      <c r="Y133" s="68">
        <v>0</v>
      </c>
      <c r="Z133" s="68">
        <v>0</v>
      </c>
      <c r="AA133" s="68">
        <v>0</v>
      </c>
      <c r="AB133" s="68">
        <v>0</v>
      </c>
      <c r="AC133" s="68">
        <v>0</v>
      </c>
      <c r="AD133" s="68">
        <v>0</v>
      </c>
      <c r="AE133" s="68">
        <v>0</v>
      </c>
      <c r="AF133" s="78">
        <v>0</v>
      </c>
      <c r="AG133" s="78">
        <v>0</v>
      </c>
      <c r="AH133" s="78">
        <v>0</v>
      </c>
      <c r="AI133" s="78">
        <v>0</v>
      </c>
      <c r="AJ133" s="78">
        <v>0</v>
      </c>
      <c r="AK133" s="78">
        <v>0</v>
      </c>
      <c r="AL133" s="78">
        <v>0</v>
      </c>
      <c r="AM133" s="68">
        <v>0</v>
      </c>
      <c r="AN133" s="68">
        <v>0</v>
      </c>
      <c r="AO133" s="68">
        <v>0</v>
      </c>
      <c r="AP133" s="68">
        <v>254336.5</v>
      </c>
      <c r="AQ133" s="68">
        <v>0</v>
      </c>
      <c r="AR133" s="68">
        <v>254336.5</v>
      </c>
      <c r="AS133" s="68">
        <v>254336.5</v>
      </c>
      <c r="AT133" s="80" t="s">
        <v>205</v>
      </c>
      <c r="AU133" s="79">
        <v>5</v>
      </c>
      <c r="AV133" s="79"/>
      <c r="AW133" s="79">
        <v>0</v>
      </c>
      <c r="AX133" s="79">
        <v>0</v>
      </c>
      <c r="AY133" s="80">
        <v>5</v>
      </c>
      <c r="AZ133" s="80"/>
      <c r="BX133" s="81"/>
      <c r="BZ133" s="81"/>
      <c r="CD133" s="81"/>
    </row>
    <row r="134" spans="1:82">
      <c r="A134" s="74">
        <v>2025</v>
      </c>
      <c r="B134" s="74">
        <v>8311</v>
      </c>
      <c r="C134" s="74">
        <v>2</v>
      </c>
      <c r="D134" s="75">
        <v>5</v>
      </c>
      <c r="E134" s="75">
        <v>14</v>
      </c>
      <c r="F134" s="75">
        <v>5000</v>
      </c>
      <c r="G134" s="76">
        <v>5100</v>
      </c>
      <c r="H134" s="76">
        <v>511</v>
      </c>
      <c r="I134" s="76">
        <v>1353</v>
      </c>
      <c r="J134" s="77" t="s">
        <v>206</v>
      </c>
      <c r="K134" s="68">
        <v>0</v>
      </c>
      <c r="L134" s="68">
        <v>0</v>
      </c>
      <c r="M134" s="68">
        <v>0</v>
      </c>
      <c r="N134" s="68">
        <v>1892680</v>
      </c>
      <c r="O134" s="68">
        <v>0</v>
      </c>
      <c r="P134" s="68">
        <v>1892680</v>
      </c>
      <c r="Q134" s="68">
        <v>1892680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  <c r="X134" s="68">
        <v>0</v>
      </c>
      <c r="Y134" s="68">
        <v>0</v>
      </c>
      <c r="Z134" s="68">
        <v>0</v>
      </c>
      <c r="AA134" s="68">
        <v>0</v>
      </c>
      <c r="AB134" s="68">
        <v>0</v>
      </c>
      <c r="AC134" s="68">
        <v>0</v>
      </c>
      <c r="AD134" s="68">
        <v>0</v>
      </c>
      <c r="AE134" s="68">
        <v>0</v>
      </c>
      <c r="AF134" s="78">
        <v>0</v>
      </c>
      <c r="AG134" s="78">
        <v>0</v>
      </c>
      <c r="AH134" s="78">
        <v>0</v>
      </c>
      <c r="AI134" s="78">
        <v>0</v>
      </c>
      <c r="AJ134" s="78">
        <v>0</v>
      </c>
      <c r="AK134" s="78">
        <v>0</v>
      </c>
      <c r="AL134" s="78">
        <v>0</v>
      </c>
      <c r="AM134" s="68">
        <v>0</v>
      </c>
      <c r="AN134" s="68">
        <v>0</v>
      </c>
      <c r="AO134" s="68">
        <v>0</v>
      </c>
      <c r="AP134" s="68">
        <v>1892680</v>
      </c>
      <c r="AQ134" s="68">
        <v>0</v>
      </c>
      <c r="AR134" s="68">
        <v>1892680</v>
      </c>
      <c r="AS134" s="68">
        <v>1892680</v>
      </c>
      <c r="AT134" s="80" t="s">
        <v>128</v>
      </c>
      <c r="AU134" s="79">
        <v>840</v>
      </c>
      <c r="AV134" s="79"/>
      <c r="AW134" s="79">
        <v>0</v>
      </c>
      <c r="AX134" s="79">
        <v>0</v>
      </c>
      <c r="AY134" s="80">
        <v>840</v>
      </c>
      <c r="AZ134" s="80"/>
      <c r="BX134" s="81"/>
      <c r="BZ134" s="81"/>
      <c r="CD134" s="81"/>
    </row>
    <row r="135" spans="1:82">
      <c r="A135" s="82">
        <v>2025</v>
      </c>
      <c r="B135" s="82">
        <v>8311</v>
      </c>
      <c r="C135" s="82">
        <v>2</v>
      </c>
      <c r="D135" s="75">
        <v>5</v>
      </c>
      <c r="E135" s="75">
        <v>14</v>
      </c>
      <c r="F135" s="75">
        <v>5000</v>
      </c>
      <c r="G135" s="76">
        <v>5100</v>
      </c>
      <c r="H135" s="76">
        <v>511</v>
      </c>
      <c r="I135" s="76">
        <v>1361</v>
      </c>
      <c r="J135" s="83" t="s">
        <v>207</v>
      </c>
      <c r="K135" s="68">
        <v>0</v>
      </c>
      <c r="L135" s="68">
        <v>0</v>
      </c>
      <c r="M135" s="68">
        <v>0</v>
      </c>
      <c r="N135" s="68">
        <v>714210</v>
      </c>
      <c r="O135" s="68">
        <v>0</v>
      </c>
      <c r="P135" s="68">
        <v>714210</v>
      </c>
      <c r="Q135" s="68">
        <v>714210</v>
      </c>
      <c r="R135" s="68">
        <v>0</v>
      </c>
      <c r="S135" s="68">
        <v>0</v>
      </c>
      <c r="T135" s="68">
        <v>0</v>
      </c>
      <c r="U135" s="68">
        <v>0</v>
      </c>
      <c r="V135" s="68">
        <v>0</v>
      </c>
      <c r="W135" s="68">
        <v>0</v>
      </c>
      <c r="X135" s="68">
        <v>0</v>
      </c>
      <c r="Y135" s="68">
        <v>0</v>
      </c>
      <c r="Z135" s="68">
        <v>0</v>
      </c>
      <c r="AA135" s="68">
        <v>0</v>
      </c>
      <c r="AB135" s="68">
        <v>0</v>
      </c>
      <c r="AC135" s="68">
        <v>0</v>
      </c>
      <c r="AD135" s="68">
        <v>0</v>
      </c>
      <c r="AE135" s="68">
        <v>0</v>
      </c>
      <c r="AF135" s="78">
        <v>0</v>
      </c>
      <c r="AG135" s="78">
        <v>0</v>
      </c>
      <c r="AH135" s="78">
        <v>0</v>
      </c>
      <c r="AI135" s="78">
        <v>0</v>
      </c>
      <c r="AJ135" s="78">
        <v>0</v>
      </c>
      <c r="AK135" s="78">
        <v>0</v>
      </c>
      <c r="AL135" s="78">
        <v>0</v>
      </c>
      <c r="AM135" s="68">
        <v>0</v>
      </c>
      <c r="AN135" s="68">
        <v>0</v>
      </c>
      <c r="AO135" s="68">
        <v>0</v>
      </c>
      <c r="AP135" s="68">
        <v>714210</v>
      </c>
      <c r="AQ135" s="68">
        <v>0</v>
      </c>
      <c r="AR135" s="68">
        <v>714210</v>
      </c>
      <c r="AS135" s="68">
        <v>714210</v>
      </c>
      <c r="AT135" s="80" t="s">
        <v>128</v>
      </c>
      <c r="AU135" s="85">
        <v>111</v>
      </c>
      <c r="AV135" s="79"/>
      <c r="AW135" s="79">
        <v>0</v>
      </c>
      <c r="AX135" s="79">
        <v>0</v>
      </c>
      <c r="AY135" s="85">
        <v>111</v>
      </c>
      <c r="AZ135" s="80"/>
      <c r="BX135" s="81"/>
      <c r="BZ135" s="81"/>
      <c r="CD135" s="81"/>
    </row>
    <row r="136" spans="1:82">
      <c r="A136" s="82">
        <v>2025</v>
      </c>
      <c r="B136" s="82">
        <v>8311</v>
      </c>
      <c r="C136" s="82">
        <v>2</v>
      </c>
      <c r="D136" s="75">
        <v>5</v>
      </c>
      <c r="E136" s="75">
        <v>14</v>
      </c>
      <c r="F136" s="75">
        <v>5000</v>
      </c>
      <c r="G136" s="76">
        <v>5100</v>
      </c>
      <c r="H136" s="76">
        <v>512</v>
      </c>
      <c r="I136" s="76" t="s">
        <v>102</v>
      </c>
      <c r="J136" s="83" t="s">
        <v>208</v>
      </c>
      <c r="K136" s="68">
        <v>0</v>
      </c>
      <c r="L136" s="68">
        <v>0</v>
      </c>
      <c r="M136" s="68">
        <v>0</v>
      </c>
      <c r="N136" s="68">
        <v>846180</v>
      </c>
      <c r="O136" s="68">
        <v>0</v>
      </c>
      <c r="P136" s="68">
        <v>846180</v>
      </c>
      <c r="Q136" s="68">
        <v>846180</v>
      </c>
      <c r="R136" s="68">
        <v>0</v>
      </c>
      <c r="S136" s="68">
        <v>0</v>
      </c>
      <c r="T136" s="68">
        <v>0</v>
      </c>
      <c r="U136" s="68">
        <v>0</v>
      </c>
      <c r="V136" s="68">
        <v>0</v>
      </c>
      <c r="W136" s="68">
        <v>0</v>
      </c>
      <c r="X136" s="68">
        <v>0</v>
      </c>
      <c r="Y136" s="68">
        <v>0</v>
      </c>
      <c r="Z136" s="68">
        <v>0</v>
      </c>
      <c r="AA136" s="68">
        <v>0</v>
      </c>
      <c r="AB136" s="68">
        <v>0</v>
      </c>
      <c r="AC136" s="68">
        <v>0</v>
      </c>
      <c r="AD136" s="68">
        <v>0</v>
      </c>
      <c r="AE136" s="68">
        <v>0</v>
      </c>
      <c r="AF136" s="78">
        <v>0</v>
      </c>
      <c r="AG136" s="78">
        <v>0</v>
      </c>
      <c r="AH136" s="78">
        <v>0</v>
      </c>
      <c r="AI136" s="78">
        <v>0</v>
      </c>
      <c r="AJ136" s="78">
        <v>0</v>
      </c>
      <c r="AK136" s="78">
        <v>0</v>
      </c>
      <c r="AL136" s="78">
        <v>0</v>
      </c>
      <c r="AM136" s="68">
        <v>0</v>
      </c>
      <c r="AN136" s="68">
        <v>0</v>
      </c>
      <c r="AO136" s="68">
        <v>0</v>
      </c>
      <c r="AP136" s="68">
        <v>846180</v>
      </c>
      <c r="AQ136" s="68">
        <v>0</v>
      </c>
      <c r="AR136" s="68">
        <v>846180</v>
      </c>
      <c r="AS136" s="68">
        <v>846180</v>
      </c>
      <c r="AT136" s="80"/>
      <c r="AU136" s="85"/>
      <c r="AV136" s="79"/>
      <c r="AW136" s="79"/>
      <c r="AX136" s="79"/>
      <c r="AY136" s="85"/>
      <c r="AZ136" s="80"/>
      <c r="BX136" s="81"/>
      <c r="BZ136" s="81"/>
      <c r="CD136" s="81"/>
    </row>
    <row r="137" spans="1:82">
      <c r="A137" s="82">
        <v>2025</v>
      </c>
      <c r="B137" s="82">
        <v>8311</v>
      </c>
      <c r="C137" s="82">
        <v>2</v>
      </c>
      <c r="D137" s="75">
        <v>5</v>
      </c>
      <c r="E137" s="75">
        <v>14</v>
      </c>
      <c r="F137" s="75">
        <v>5000</v>
      </c>
      <c r="G137" s="76">
        <v>5100</v>
      </c>
      <c r="H137" s="76">
        <v>512</v>
      </c>
      <c r="I137" s="76">
        <v>876</v>
      </c>
      <c r="J137" s="83" t="s">
        <v>209</v>
      </c>
      <c r="K137" s="68">
        <v>0</v>
      </c>
      <c r="L137" s="68">
        <v>0</v>
      </c>
      <c r="M137" s="68">
        <v>0</v>
      </c>
      <c r="N137" s="68">
        <v>304500</v>
      </c>
      <c r="O137" s="68">
        <v>0</v>
      </c>
      <c r="P137" s="68">
        <v>304500</v>
      </c>
      <c r="Q137" s="68">
        <v>304500</v>
      </c>
      <c r="R137" s="68">
        <v>0</v>
      </c>
      <c r="S137" s="68">
        <v>0</v>
      </c>
      <c r="T137" s="68">
        <v>0</v>
      </c>
      <c r="U137" s="68">
        <v>0</v>
      </c>
      <c r="V137" s="68">
        <v>0</v>
      </c>
      <c r="W137" s="68">
        <v>0</v>
      </c>
      <c r="X137" s="68">
        <v>0</v>
      </c>
      <c r="Y137" s="68">
        <v>0</v>
      </c>
      <c r="Z137" s="68">
        <v>0</v>
      </c>
      <c r="AA137" s="68">
        <v>0</v>
      </c>
      <c r="AB137" s="68">
        <v>0</v>
      </c>
      <c r="AC137" s="68">
        <v>0</v>
      </c>
      <c r="AD137" s="68">
        <v>0</v>
      </c>
      <c r="AE137" s="68">
        <v>0</v>
      </c>
      <c r="AF137" s="78">
        <v>0</v>
      </c>
      <c r="AG137" s="78">
        <v>0</v>
      </c>
      <c r="AH137" s="78">
        <v>0</v>
      </c>
      <c r="AI137" s="78">
        <v>0</v>
      </c>
      <c r="AJ137" s="78">
        <v>0</v>
      </c>
      <c r="AK137" s="78">
        <v>0</v>
      </c>
      <c r="AL137" s="78">
        <v>0</v>
      </c>
      <c r="AM137" s="68">
        <v>0</v>
      </c>
      <c r="AN137" s="68">
        <v>0</v>
      </c>
      <c r="AO137" s="68">
        <v>0</v>
      </c>
      <c r="AP137" s="68">
        <v>304500</v>
      </c>
      <c r="AQ137" s="68">
        <v>0</v>
      </c>
      <c r="AR137" s="68">
        <v>304500</v>
      </c>
      <c r="AS137" s="68">
        <v>304500</v>
      </c>
      <c r="AT137" s="80" t="s">
        <v>128</v>
      </c>
      <c r="AU137" s="85">
        <v>50</v>
      </c>
      <c r="AV137" s="79"/>
      <c r="AW137" s="79">
        <v>0</v>
      </c>
      <c r="AX137" s="79">
        <v>0</v>
      </c>
      <c r="AY137" s="85">
        <v>50</v>
      </c>
      <c r="AZ137" s="80"/>
      <c r="BX137" s="81"/>
      <c r="BZ137" s="81"/>
      <c r="CD137" s="81"/>
    </row>
    <row r="138" spans="1:82">
      <c r="A138" s="74">
        <v>2025</v>
      </c>
      <c r="B138" s="74">
        <v>8311</v>
      </c>
      <c r="C138" s="74">
        <v>2</v>
      </c>
      <c r="D138" s="75">
        <v>5</v>
      </c>
      <c r="E138" s="75">
        <v>14</v>
      </c>
      <c r="F138" s="75">
        <v>5000</v>
      </c>
      <c r="G138" s="76">
        <v>5100</v>
      </c>
      <c r="H138" s="76">
        <v>512</v>
      </c>
      <c r="I138" s="76">
        <v>1226</v>
      </c>
      <c r="J138" s="83" t="s">
        <v>210</v>
      </c>
      <c r="K138" s="68">
        <v>0</v>
      </c>
      <c r="L138" s="68">
        <v>0</v>
      </c>
      <c r="M138" s="68">
        <v>0</v>
      </c>
      <c r="N138" s="68">
        <v>541680</v>
      </c>
      <c r="O138" s="68">
        <v>0</v>
      </c>
      <c r="P138" s="68">
        <v>541680</v>
      </c>
      <c r="Q138" s="68">
        <v>541680</v>
      </c>
      <c r="R138" s="68">
        <v>0</v>
      </c>
      <c r="S138" s="68">
        <v>0</v>
      </c>
      <c r="T138" s="68">
        <v>0</v>
      </c>
      <c r="U138" s="68">
        <v>0</v>
      </c>
      <c r="V138" s="68">
        <v>0</v>
      </c>
      <c r="W138" s="68">
        <v>0</v>
      </c>
      <c r="X138" s="68">
        <v>0</v>
      </c>
      <c r="Y138" s="68">
        <v>0</v>
      </c>
      <c r="Z138" s="68">
        <v>0</v>
      </c>
      <c r="AA138" s="68">
        <v>0</v>
      </c>
      <c r="AB138" s="68">
        <v>0</v>
      </c>
      <c r="AC138" s="68">
        <v>0</v>
      </c>
      <c r="AD138" s="68">
        <v>0</v>
      </c>
      <c r="AE138" s="68">
        <v>0</v>
      </c>
      <c r="AF138" s="78">
        <v>0</v>
      </c>
      <c r="AG138" s="78">
        <v>0</v>
      </c>
      <c r="AH138" s="78">
        <v>0</v>
      </c>
      <c r="AI138" s="78">
        <v>0</v>
      </c>
      <c r="AJ138" s="78">
        <v>0</v>
      </c>
      <c r="AK138" s="78">
        <v>0</v>
      </c>
      <c r="AL138" s="78">
        <v>0</v>
      </c>
      <c r="AM138" s="68">
        <v>0</v>
      </c>
      <c r="AN138" s="68">
        <v>0</v>
      </c>
      <c r="AO138" s="68">
        <v>0</v>
      </c>
      <c r="AP138" s="68">
        <v>541680</v>
      </c>
      <c r="AQ138" s="68">
        <v>0</v>
      </c>
      <c r="AR138" s="68">
        <v>541680</v>
      </c>
      <c r="AS138" s="68">
        <v>541680</v>
      </c>
      <c r="AT138" s="80" t="s">
        <v>128</v>
      </c>
      <c r="AU138" s="85">
        <v>40</v>
      </c>
      <c r="AV138" s="79"/>
      <c r="AW138" s="79">
        <v>0</v>
      </c>
      <c r="AX138" s="79">
        <v>0</v>
      </c>
      <c r="AY138" s="85">
        <v>40</v>
      </c>
      <c r="AZ138" s="80"/>
      <c r="BX138" s="81"/>
      <c r="BZ138" s="81"/>
      <c r="CD138" s="81"/>
    </row>
    <row r="139" spans="1:82">
      <c r="A139" s="82">
        <v>2025</v>
      </c>
      <c r="B139" s="82">
        <v>8311</v>
      </c>
      <c r="C139" s="82">
        <v>2</v>
      </c>
      <c r="D139" s="75">
        <v>5</v>
      </c>
      <c r="E139" s="75">
        <v>14</v>
      </c>
      <c r="F139" s="75">
        <v>5000</v>
      </c>
      <c r="G139" s="76">
        <v>5100</v>
      </c>
      <c r="H139" s="76">
        <v>515</v>
      </c>
      <c r="I139" s="76" t="s">
        <v>102</v>
      </c>
      <c r="J139" s="83" t="s">
        <v>148</v>
      </c>
      <c r="K139" s="68">
        <v>9745335.2300000004</v>
      </c>
      <c r="L139" s="68">
        <v>0</v>
      </c>
      <c r="M139" s="68">
        <v>9745335.2300000004</v>
      </c>
      <c r="N139" s="68">
        <v>4592540.2700000005</v>
      </c>
      <c r="O139" s="68">
        <v>0</v>
      </c>
      <c r="P139" s="68">
        <v>4592540.2700000005</v>
      </c>
      <c r="Q139" s="68">
        <v>14337875.5</v>
      </c>
      <c r="R139" s="68">
        <v>0</v>
      </c>
      <c r="S139" s="68">
        <v>0</v>
      </c>
      <c r="T139" s="68">
        <v>0</v>
      </c>
      <c r="U139" s="68">
        <v>0</v>
      </c>
      <c r="V139" s="68">
        <v>0</v>
      </c>
      <c r="W139" s="68">
        <v>0</v>
      </c>
      <c r="X139" s="68">
        <v>0</v>
      </c>
      <c r="Y139" s="68">
        <v>0</v>
      </c>
      <c r="Z139" s="68">
        <v>0</v>
      </c>
      <c r="AA139" s="68">
        <v>0</v>
      </c>
      <c r="AB139" s="68">
        <v>0</v>
      </c>
      <c r="AC139" s="68">
        <v>0</v>
      </c>
      <c r="AD139" s="68">
        <v>0</v>
      </c>
      <c r="AE139" s="68">
        <v>0</v>
      </c>
      <c r="AF139" s="78">
        <v>0</v>
      </c>
      <c r="AG139" s="78">
        <v>0</v>
      </c>
      <c r="AH139" s="78">
        <v>0</v>
      </c>
      <c r="AI139" s="78">
        <v>0</v>
      </c>
      <c r="AJ139" s="78">
        <v>0</v>
      </c>
      <c r="AK139" s="78">
        <v>0</v>
      </c>
      <c r="AL139" s="78">
        <v>0</v>
      </c>
      <c r="AM139" s="68">
        <v>9745335.2300000004</v>
      </c>
      <c r="AN139" s="68">
        <v>0</v>
      </c>
      <c r="AO139" s="68">
        <v>9745335.2300000004</v>
      </c>
      <c r="AP139" s="68">
        <v>4592540.2700000005</v>
      </c>
      <c r="AQ139" s="68">
        <v>0</v>
      </c>
      <c r="AR139" s="68">
        <v>4592540.2700000005</v>
      </c>
      <c r="AS139" s="68">
        <v>14337875.5</v>
      </c>
      <c r="AT139" s="68"/>
      <c r="AU139" s="85"/>
      <c r="AV139" s="79"/>
      <c r="AW139" s="79"/>
      <c r="AX139" s="79"/>
      <c r="AY139" s="85"/>
      <c r="AZ139" s="80"/>
      <c r="BX139" s="81"/>
      <c r="BZ139" s="81"/>
      <c r="CD139" s="81"/>
    </row>
    <row r="140" spans="1:82">
      <c r="A140" s="74">
        <v>2025</v>
      </c>
      <c r="B140" s="74">
        <v>8311</v>
      </c>
      <c r="C140" s="74">
        <v>2</v>
      </c>
      <c r="D140" s="75">
        <v>5</v>
      </c>
      <c r="E140" s="75">
        <v>14</v>
      </c>
      <c r="F140" s="75">
        <v>5000</v>
      </c>
      <c r="G140" s="76">
        <v>5100</v>
      </c>
      <c r="H140" s="76">
        <v>515</v>
      </c>
      <c r="I140" s="76">
        <v>1331</v>
      </c>
      <c r="J140" s="83" t="s">
        <v>211</v>
      </c>
      <c r="K140" s="68">
        <v>409500</v>
      </c>
      <c r="L140" s="68">
        <v>0</v>
      </c>
      <c r="M140" s="68">
        <v>409500</v>
      </c>
      <c r="N140" s="68">
        <v>0</v>
      </c>
      <c r="O140" s="68">
        <v>0</v>
      </c>
      <c r="P140" s="68">
        <v>0</v>
      </c>
      <c r="Q140" s="68">
        <v>409500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  <c r="X140" s="68">
        <v>0</v>
      </c>
      <c r="Y140" s="68">
        <v>0</v>
      </c>
      <c r="Z140" s="68">
        <v>0</v>
      </c>
      <c r="AA140" s="68">
        <v>0</v>
      </c>
      <c r="AB140" s="68">
        <v>0</v>
      </c>
      <c r="AC140" s="68">
        <v>0</v>
      </c>
      <c r="AD140" s="68">
        <v>0</v>
      </c>
      <c r="AE140" s="68">
        <v>0</v>
      </c>
      <c r="AF140" s="78">
        <v>0</v>
      </c>
      <c r="AG140" s="78">
        <v>0</v>
      </c>
      <c r="AH140" s="78">
        <v>0</v>
      </c>
      <c r="AI140" s="78">
        <v>0</v>
      </c>
      <c r="AJ140" s="78">
        <v>0</v>
      </c>
      <c r="AK140" s="78">
        <v>0</v>
      </c>
      <c r="AL140" s="78">
        <v>0</v>
      </c>
      <c r="AM140" s="68">
        <v>409500</v>
      </c>
      <c r="AN140" s="68">
        <v>0</v>
      </c>
      <c r="AO140" s="68">
        <v>409500</v>
      </c>
      <c r="AP140" s="68">
        <v>0</v>
      </c>
      <c r="AQ140" s="68">
        <v>0</v>
      </c>
      <c r="AR140" s="68">
        <v>0</v>
      </c>
      <c r="AS140" s="68">
        <v>409500</v>
      </c>
      <c r="AT140" s="80" t="s">
        <v>128</v>
      </c>
      <c r="AU140" s="85">
        <v>1</v>
      </c>
      <c r="AV140" s="79"/>
      <c r="AW140" s="79">
        <v>0</v>
      </c>
      <c r="AX140" s="79">
        <v>0</v>
      </c>
      <c r="AY140" s="85">
        <v>1</v>
      </c>
      <c r="AZ140" s="80"/>
      <c r="BC140" s="81"/>
      <c r="BD140" s="81"/>
      <c r="BE140" s="81"/>
      <c r="BF140" s="81"/>
      <c r="BH140" s="81"/>
      <c r="BI140" s="81"/>
      <c r="BX140" s="81"/>
      <c r="BY140" s="81"/>
      <c r="BZ140" s="81"/>
      <c r="CA140" s="81"/>
      <c r="CC140" s="81"/>
      <c r="CD140" s="81"/>
    </row>
    <row r="141" spans="1:82">
      <c r="A141" s="82">
        <v>2025</v>
      </c>
      <c r="B141" s="82">
        <v>8311</v>
      </c>
      <c r="C141" s="82">
        <v>2</v>
      </c>
      <c r="D141" s="75">
        <v>5</v>
      </c>
      <c r="E141" s="75">
        <v>14</v>
      </c>
      <c r="F141" s="75">
        <v>5000</v>
      </c>
      <c r="G141" s="76">
        <v>5100</v>
      </c>
      <c r="H141" s="76">
        <v>515</v>
      </c>
      <c r="I141" s="76">
        <v>340</v>
      </c>
      <c r="J141" s="83" t="s">
        <v>212</v>
      </c>
      <c r="K141" s="68">
        <v>3222369</v>
      </c>
      <c r="L141" s="68">
        <v>0</v>
      </c>
      <c r="M141" s="68">
        <v>3222369</v>
      </c>
      <c r="N141" s="68">
        <v>0</v>
      </c>
      <c r="O141" s="68">
        <v>0</v>
      </c>
      <c r="P141" s="68">
        <v>0</v>
      </c>
      <c r="Q141" s="68">
        <v>3222369</v>
      </c>
      <c r="R141" s="68">
        <v>0</v>
      </c>
      <c r="S141" s="68">
        <v>0</v>
      </c>
      <c r="T141" s="68">
        <v>0</v>
      </c>
      <c r="U141" s="68">
        <v>0</v>
      </c>
      <c r="V141" s="68">
        <v>0</v>
      </c>
      <c r="W141" s="68">
        <v>0</v>
      </c>
      <c r="X141" s="68">
        <v>0</v>
      </c>
      <c r="Y141" s="68">
        <v>0</v>
      </c>
      <c r="Z141" s="68">
        <v>0</v>
      </c>
      <c r="AA141" s="68">
        <v>0</v>
      </c>
      <c r="AB141" s="68">
        <v>0</v>
      </c>
      <c r="AC141" s="68">
        <v>0</v>
      </c>
      <c r="AD141" s="68">
        <v>0</v>
      </c>
      <c r="AE141" s="68">
        <v>0</v>
      </c>
      <c r="AF141" s="78">
        <v>0</v>
      </c>
      <c r="AG141" s="78">
        <v>0</v>
      </c>
      <c r="AH141" s="78">
        <v>0</v>
      </c>
      <c r="AI141" s="78">
        <v>0</v>
      </c>
      <c r="AJ141" s="78">
        <v>0</v>
      </c>
      <c r="AK141" s="78">
        <v>0</v>
      </c>
      <c r="AL141" s="78">
        <v>0</v>
      </c>
      <c r="AM141" s="68">
        <v>3222369</v>
      </c>
      <c r="AN141" s="68">
        <v>0</v>
      </c>
      <c r="AO141" s="68">
        <v>3222369</v>
      </c>
      <c r="AP141" s="68">
        <v>0</v>
      </c>
      <c r="AQ141" s="68">
        <v>0</v>
      </c>
      <c r="AR141" s="68">
        <v>0</v>
      </c>
      <c r="AS141" s="68">
        <v>3222369</v>
      </c>
      <c r="AT141" s="80" t="s">
        <v>128</v>
      </c>
      <c r="AU141" s="85">
        <v>150</v>
      </c>
      <c r="AV141" s="79"/>
      <c r="AW141" s="79">
        <v>0</v>
      </c>
      <c r="AX141" s="79">
        <v>0</v>
      </c>
      <c r="AY141" s="85">
        <v>150</v>
      </c>
      <c r="AZ141" s="80"/>
      <c r="BF141" s="81"/>
      <c r="BH141" s="81"/>
      <c r="BI141" s="81"/>
      <c r="CA141" s="81"/>
      <c r="CC141" s="81"/>
      <c r="CD141" s="81"/>
    </row>
    <row r="142" spans="1:82">
      <c r="A142" s="74">
        <v>2025</v>
      </c>
      <c r="B142" s="74">
        <v>8311</v>
      </c>
      <c r="C142" s="74">
        <v>2</v>
      </c>
      <c r="D142" s="75">
        <v>5</v>
      </c>
      <c r="E142" s="75">
        <v>14</v>
      </c>
      <c r="F142" s="75">
        <v>5000</v>
      </c>
      <c r="G142" s="76">
        <v>5100</v>
      </c>
      <c r="H142" s="76">
        <v>515</v>
      </c>
      <c r="I142" s="76">
        <v>344</v>
      </c>
      <c r="J142" s="83" t="s">
        <v>213</v>
      </c>
      <c r="K142" s="68">
        <v>3352309.4</v>
      </c>
      <c r="L142" s="68">
        <v>0</v>
      </c>
      <c r="M142" s="68">
        <v>3352309.4</v>
      </c>
      <c r="N142" s="68">
        <v>0</v>
      </c>
      <c r="O142" s="68">
        <v>0</v>
      </c>
      <c r="P142" s="68">
        <v>0</v>
      </c>
      <c r="Q142" s="68">
        <v>3352309.4</v>
      </c>
      <c r="R142" s="68">
        <v>0</v>
      </c>
      <c r="S142" s="68">
        <v>0</v>
      </c>
      <c r="T142" s="68">
        <v>0</v>
      </c>
      <c r="U142" s="68">
        <v>0</v>
      </c>
      <c r="V142" s="68">
        <v>0</v>
      </c>
      <c r="W142" s="68">
        <v>0</v>
      </c>
      <c r="X142" s="68">
        <v>0</v>
      </c>
      <c r="Y142" s="68">
        <v>0</v>
      </c>
      <c r="Z142" s="68">
        <v>0</v>
      </c>
      <c r="AA142" s="68">
        <v>0</v>
      </c>
      <c r="AB142" s="68">
        <v>0</v>
      </c>
      <c r="AC142" s="68">
        <v>0</v>
      </c>
      <c r="AD142" s="68">
        <v>0</v>
      </c>
      <c r="AE142" s="68">
        <v>0</v>
      </c>
      <c r="AF142" s="78">
        <v>0</v>
      </c>
      <c r="AG142" s="78">
        <v>0</v>
      </c>
      <c r="AH142" s="78">
        <v>0</v>
      </c>
      <c r="AI142" s="78">
        <v>0</v>
      </c>
      <c r="AJ142" s="78">
        <v>0</v>
      </c>
      <c r="AK142" s="78">
        <v>0</v>
      </c>
      <c r="AL142" s="78">
        <v>0</v>
      </c>
      <c r="AM142" s="68">
        <v>3352309.4</v>
      </c>
      <c r="AN142" s="68">
        <v>0</v>
      </c>
      <c r="AO142" s="68">
        <v>3352309.4</v>
      </c>
      <c r="AP142" s="68">
        <v>0</v>
      </c>
      <c r="AQ142" s="68">
        <v>0</v>
      </c>
      <c r="AR142" s="68">
        <v>0</v>
      </c>
      <c r="AS142" s="68">
        <v>3352309.4</v>
      </c>
      <c r="AT142" s="80" t="s">
        <v>128</v>
      </c>
      <c r="AU142" s="85">
        <v>100</v>
      </c>
      <c r="AV142" s="79"/>
      <c r="AW142" s="79">
        <v>0</v>
      </c>
      <c r="AX142" s="79">
        <v>0</v>
      </c>
      <c r="AY142" s="85">
        <v>100</v>
      </c>
      <c r="AZ142" s="80"/>
      <c r="BF142" s="81"/>
      <c r="BH142" s="81"/>
      <c r="BI142" s="81"/>
      <c r="CA142" s="81"/>
      <c r="CC142" s="81"/>
      <c r="CD142" s="81"/>
    </row>
    <row r="143" spans="1:82">
      <c r="A143" s="82">
        <v>2025</v>
      </c>
      <c r="B143" s="82">
        <v>8311</v>
      </c>
      <c r="C143" s="82">
        <v>2</v>
      </c>
      <c r="D143" s="75">
        <v>5</v>
      </c>
      <c r="E143" s="75">
        <v>14</v>
      </c>
      <c r="F143" s="75">
        <v>5000</v>
      </c>
      <c r="G143" s="76">
        <v>5100</v>
      </c>
      <c r="H143" s="76">
        <v>515</v>
      </c>
      <c r="I143" s="76">
        <v>355</v>
      </c>
      <c r="J143" s="83" t="s">
        <v>214</v>
      </c>
      <c r="K143" s="68">
        <v>0</v>
      </c>
      <c r="L143" s="68">
        <v>0</v>
      </c>
      <c r="M143" s="68">
        <v>0</v>
      </c>
      <c r="N143" s="68">
        <v>3683239.93</v>
      </c>
      <c r="O143" s="68">
        <v>0</v>
      </c>
      <c r="P143" s="68">
        <v>3683239.93</v>
      </c>
      <c r="Q143" s="68">
        <v>3683239.93</v>
      </c>
      <c r="R143" s="68">
        <v>0</v>
      </c>
      <c r="S143" s="68">
        <v>0</v>
      </c>
      <c r="T143" s="68">
        <v>0</v>
      </c>
      <c r="U143" s="68">
        <v>0</v>
      </c>
      <c r="V143" s="68">
        <v>0</v>
      </c>
      <c r="W143" s="68">
        <v>0</v>
      </c>
      <c r="X143" s="68">
        <v>0</v>
      </c>
      <c r="Y143" s="68">
        <v>0</v>
      </c>
      <c r="Z143" s="68">
        <v>0</v>
      </c>
      <c r="AA143" s="68">
        <v>0</v>
      </c>
      <c r="AB143" s="68">
        <v>0</v>
      </c>
      <c r="AC143" s="68">
        <v>0</v>
      </c>
      <c r="AD143" s="68">
        <v>0</v>
      </c>
      <c r="AE143" s="68">
        <v>0</v>
      </c>
      <c r="AF143" s="78">
        <v>0</v>
      </c>
      <c r="AG143" s="78">
        <v>0</v>
      </c>
      <c r="AH143" s="78">
        <v>0</v>
      </c>
      <c r="AI143" s="78">
        <v>0</v>
      </c>
      <c r="AJ143" s="78">
        <v>0</v>
      </c>
      <c r="AK143" s="78">
        <v>0</v>
      </c>
      <c r="AL143" s="78">
        <v>0</v>
      </c>
      <c r="AM143" s="68">
        <v>0</v>
      </c>
      <c r="AN143" s="68">
        <v>0</v>
      </c>
      <c r="AO143" s="68">
        <v>0</v>
      </c>
      <c r="AP143" s="68">
        <v>3683239.93</v>
      </c>
      <c r="AQ143" s="68">
        <v>0</v>
      </c>
      <c r="AR143" s="68">
        <v>3683239.93</v>
      </c>
      <c r="AS143" s="68">
        <v>3683239.93</v>
      </c>
      <c r="AT143" s="80" t="s">
        <v>128</v>
      </c>
      <c r="AU143" s="85">
        <v>18</v>
      </c>
      <c r="AV143" s="79"/>
      <c r="AW143" s="79">
        <v>0</v>
      </c>
      <c r="AX143" s="79">
        <v>0</v>
      </c>
      <c r="AY143" s="85">
        <v>18</v>
      </c>
      <c r="AZ143" s="80"/>
      <c r="BF143" s="81"/>
      <c r="BH143" s="81"/>
      <c r="BI143" s="81"/>
      <c r="CA143" s="81"/>
      <c r="CC143" s="81"/>
      <c r="CD143" s="81"/>
    </row>
    <row r="144" spans="1:82">
      <c r="A144" s="82">
        <v>2025</v>
      </c>
      <c r="B144" s="82">
        <v>8311</v>
      </c>
      <c r="C144" s="82">
        <v>2</v>
      </c>
      <c r="D144" s="75">
        <v>5</v>
      </c>
      <c r="E144" s="75">
        <v>14</v>
      </c>
      <c r="F144" s="75">
        <v>5000</v>
      </c>
      <c r="G144" s="76">
        <v>5100</v>
      </c>
      <c r="H144" s="76">
        <v>515</v>
      </c>
      <c r="I144" s="76">
        <v>621</v>
      </c>
      <c r="J144" s="83" t="s">
        <v>215</v>
      </c>
      <c r="K144" s="68">
        <v>401354.2</v>
      </c>
      <c r="L144" s="68">
        <v>0</v>
      </c>
      <c r="M144" s="68">
        <v>401354.2</v>
      </c>
      <c r="N144" s="68">
        <v>0</v>
      </c>
      <c r="O144" s="68">
        <v>0</v>
      </c>
      <c r="P144" s="68">
        <v>0</v>
      </c>
      <c r="Q144" s="68">
        <v>401354.2</v>
      </c>
      <c r="R144" s="68">
        <v>0</v>
      </c>
      <c r="S144" s="68">
        <v>0</v>
      </c>
      <c r="T144" s="68">
        <v>0</v>
      </c>
      <c r="U144" s="68">
        <v>0</v>
      </c>
      <c r="V144" s="68">
        <v>0</v>
      </c>
      <c r="W144" s="68">
        <v>0</v>
      </c>
      <c r="X144" s="68">
        <v>0</v>
      </c>
      <c r="Y144" s="68">
        <v>0</v>
      </c>
      <c r="Z144" s="68">
        <v>0</v>
      </c>
      <c r="AA144" s="68">
        <v>0</v>
      </c>
      <c r="AB144" s="68">
        <v>0</v>
      </c>
      <c r="AC144" s="68">
        <v>0</v>
      </c>
      <c r="AD144" s="68">
        <v>0</v>
      </c>
      <c r="AE144" s="68">
        <v>0</v>
      </c>
      <c r="AF144" s="78">
        <v>0</v>
      </c>
      <c r="AG144" s="78">
        <v>0</v>
      </c>
      <c r="AH144" s="78">
        <v>0</v>
      </c>
      <c r="AI144" s="78">
        <v>0</v>
      </c>
      <c r="AJ144" s="78">
        <v>0</v>
      </c>
      <c r="AK144" s="78">
        <v>0</v>
      </c>
      <c r="AL144" s="78">
        <v>0</v>
      </c>
      <c r="AM144" s="68">
        <v>401354.2</v>
      </c>
      <c r="AN144" s="68">
        <v>0</v>
      </c>
      <c r="AO144" s="68">
        <v>401354.2</v>
      </c>
      <c r="AP144" s="68">
        <v>0</v>
      </c>
      <c r="AQ144" s="68">
        <v>0</v>
      </c>
      <c r="AR144" s="68">
        <v>0</v>
      </c>
      <c r="AS144" s="68">
        <v>401354.2</v>
      </c>
      <c r="AT144" s="80" t="s">
        <v>128</v>
      </c>
      <c r="AU144" s="85">
        <v>30</v>
      </c>
      <c r="AV144" s="79"/>
      <c r="AW144" s="79">
        <v>0</v>
      </c>
      <c r="AX144" s="79">
        <v>0</v>
      </c>
      <c r="AY144" s="85">
        <v>30</v>
      </c>
      <c r="AZ144" s="80"/>
      <c r="BF144" s="81"/>
      <c r="BH144" s="81"/>
      <c r="BI144" s="81"/>
      <c r="CA144" s="81"/>
      <c r="CC144" s="81"/>
      <c r="CD144" s="81"/>
    </row>
    <row r="145" spans="1:89">
      <c r="A145" s="74">
        <v>2025</v>
      </c>
      <c r="B145" s="74">
        <v>8311</v>
      </c>
      <c r="C145" s="74">
        <v>2</v>
      </c>
      <c r="D145" s="75">
        <v>5</v>
      </c>
      <c r="E145" s="75">
        <v>14</v>
      </c>
      <c r="F145" s="75">
        <v>5000</v>
      </c>
      <c r="G145" s="76">
        <v>5100</v>
      </c>
      <c r="H145" s="76">
        <v>515</v>
      </c>
      <c r="I145" s="76">
        <v>1062</v>
      </c>
      <c r="J145" s="84" t="s">
        <v>216</v>
      </c>
      <c r="K145" s="68">
        <v>531245.19999999995</v>
      </c>
      <c r="L145" s="68">
        <v>0</v>
      </c>
      <c r="M145" s="68">
        <v>531245.19999999995</v>
      </c>
      <c r="N145" s="68">
        <v>0</v>
      </c>
      <c r="O145" s="68">
        <v>0</v>
      </c>
      <c r="P145" s="68">
        <v>0</v>
      </c>
      <c r="Q145" s="68">
        <v>531245.19999999995</v>
      </c>
      <c r="R145" s="68">
        <v>0</v>
      </c>
      <c r="S145" s="68">
        <v>0</v>
      </c>
      <c r="T145" s="68">
        <v>0</v>
      </c>
      <c r="U145" s="68">
        <v>0</v>
      </c>
      <c r="V145" s="68">
        <v>0</v>
      </c>
      <c r="W145" s="68">
        <v>0</v>
      </c>
      <c r="X145" s="68">
        <v>0</v>
      </c>
      <c r="Y145" s="68">
        <v>0</v>
      </c>
      <c r="Z145" s="68">
        <v>0</v>
      </c>
      <c r="AA145" s="68">
        <v>0</v>
      </c>
      <c r="AB145" s="68">
        <v>0</v>
      </c>
      <c r="AC145" s="68">
        <v>0</v>
      </c>
      <c r="AD145" s="68">
        <v>0</v>
      </c>
      <c r="AE145" s="68">
        <v>0</v>
      </c>
      <c r="AF145" s="78">
        <v>0</v>
      </c>
      <c r="AG145" s="78">
        <v>0</v>
      </c>
      <c r="AH145" s="78">
        <v>0</v>
      </c>
      <c r="AI145" s="78">
        <v>0</v>
      </c>
      <c r="AJ145" s="78">
        <v>0</v>
      </c>
      <c r="AK145" s="78">
        <v>0</v>
      </c>
      <c r="AL145" s="78">
        <v>0</v>
      </c>
      <c r="AM145" s="68">
        <v>531245.19999999995</v>
      </c>
      <c r="AN145" s="68">
        <v>0</v>
      </c>
      <c r="AO145" s="68">
        <v>531245.19999999995</v>
      </c>
      <c r="AP145" s="68">
        <v>0</v>
      </c>
      <c r="AQ145" s="68">
        <v>0</v>
      </c>
      <c r="AR145" s="68">
        <v>0</v>
      </c>
      <c r="AS145" s="68">
        <v>531245.19999999995</v>
      </c>
      <c r="AT145" s="68" t="s">
        <v>128</v>
      </c>
      <c r="AU145" s="85">
        <v>40</v>
      </c>
      <c r="AV145" s="79"/>
      <c r="AW145" s="79">
        <v>0</v>
      </c>
      <c r="AX145" s="79">
        <v>0</v>
      </c>
      <c r="AY145" s="85">
        <v>40</v>
      </c>
      <c r="AZ145" s="80"/>
      <c r="BF145" s="81"/>
      <c r="BH145" s="81"/>
      <c r="BI145" s="81"/>
      <c r="CA145" s="81"/>
      <c r="CC145" s="81"/>
      <c r="CD145" s="81"/>
    </row>
    <row r="146" spans="1:89">
      <c r="A146" s="74">
        <v>2025</v>
      </c>
      <c r="B146" s="74">
        <v>8311</v>
      </c>
      <c r="C146" s="74">
        <v>2</v>
      </c>
      <c r="D146" s="75">
        <v>5</v>
      </c>
      <c r="E146" s="75">
        <v>14</v>
      </c>
      <c r="F146" s="75">
        <v>5000</v>
      </c>
      <c r="G146" s="76">
        <v>5100</v>
      </c>
      <c r="H146" s="76">
        <v>515</v>
      </c>
      <c r="I146" s="76">
        <v>1467</v>
      </c>
      <c r="J146" s="83" t="s">
        <v>217</v>
      </c>
      <c r="K146" s="68">
        <v>0</v>
      </c>
      <c r="L146" s="68">
        <v>0</v>
      </c>
      <c r="M146" s="68">
        <v>0</v>
      </c>
      <c r="N146" s="68">
        <v>909300.34</v>
      </c>
      <c r="O146" s="68">
        <v>0</v>
      </c>
      <c r="P146" s="68">
        <v>909300.34</v>
      </c>
      <c r="Q146" s="68">
        <v>909300.34</v>
      </c>
      <c r="R146" s="68">
        <v>0</v>
      </c>
      <c r="S146" s="68">
        <v>0</v>
      </c>
      <c r="T146" s="68">
        <v>0</v>
      </c>
      <c r="U146" s="68">
        <v>0</v>
      </c>
      <c r="V146" s="68">
        <v>0</v>
      </c>
      <c r="W146" s="68">
        <v>0</v>
      </c>
      <c r="X146" s="68">
        <v>0</v>
      </c>
      <c r="Y146" s="68">
        <v>0</v>
      </c>
      <c r="Z146" s="68">
        <v>0</v>
      </c>
      <c r="AA146" s="68">
        <v>0</v>
      </c>
      <c r="AB146" s="68">
        <v>0</v>
      </c>
      <c r="AC146" s="68">
        <v>0</v>
      </c>
      <c r="AD146" s="68">
        <v>0</v>
      </c>
      <c r="AE146" s="68">
        <v>0</v>
      </c>
      <c r="AF146" s="78">
        <v>0</v>
      </c>
      <c r="AG146" s="78">
        <v>0</v>
      </c>
      <c r="AH146" s="78">
        <v>0</v>
      </c>
      <c r="AI146" s="78">
        <v>0</v>
      </c>
      <c r="AJ146" s="78">
        <v>0</v>
      </c>
      <c r="AK146" s="78">
        <v>0</v>
      </c>
      <c r="AL146" s="78">
        <v>0</v>
      </c>
      <c r="AM146" s="68">
        <v>0</v>
      </c>
      <c r="AN146" s="68">
        <v>0</v>
      </c>
      <c r="AO146" s="68">
        <v>0</v>
      </c>
      <c r="AP146" s="68">
        <v>909300.34</v>
      </c>
      <c r="AQ146" s="68">
        <v>0</v>
      </c>
      <c r="AR146" s="68">
        <v>909300.34</v>
      </c>
      <c r="AS146" s="68">
        <v>909300.34</v>
      </c>
      <c r="AT146" s="80" t="s">
        <v>128</v>
      </c>
      <c r="AU146" s="85">
        <v>151</v>
      </c>
      <c r="AV146" s="79"/>
      <c r="AW146" s="79">
        <v>0</v>
      </c>
      <c r="AX146" s="79">
        <v>0</v>
      </c>
      <c r="AY146" s="85">
        <v>151</v>
      </c>
      <c r="AZ146" s="80"/>
      <c r="BC146" s="81"/>
      <c r="BD146" s="81"/>
      <c r="BE146" s="81"/>
      <c r="BF146" s="81"/>
      <c r="BH146" s="81"/>
      <c r="BI146" s="81"/>
      <c r="BX146" s="81"/>
      <c r="BY146" s="81"/>
      <c r="BZ146" s="81"/>
      <c r="CA146" s="81"/>
      <c r="CC146" s="81"/>
      <c r="CD146" s="81"/>
    </row>
    <row r="147" spans="1:89">
      <c r="A147" s="74">
        <v>2025</v>
      </c>
      <c r="B147" s="74">
        <v>8311</v>
      </c>
      <c r="C147" s="74">
        <v>2</v>
      </c>
      <c r="D147" s="75">
        <v>5</v>
      </c>
      <c r="E147" s="75">
        <v>14</v>
      </c>
      <c r="F147" s="75">
        <v>5000</v>
      </c>
      <c r="G147" s="76">
        <v>5100</v>
      </c>
      <c r="H147" s="76">
        <v>515</v>
      </c>
      <c r="I147" s="76">
        <v>1519</v>
      </c>
      <c r="J147" s="84" t="s">
        <v>218</v>
      </c>
      <c r="K147" s="68">
        <v>1828557.43</v>
      </c>
      <c r="L147" s="68">
        <v>0</v>
      </c>
      <c r="M147" s="68">
        <v>1828557.43</v>
      </c>
      <c r="N147" s="68">
        <v>0</v>
      </c>
      <c r="O147" s="68">
        <v>0</v>
      </c>
      <c r="P147" s="68">
        <v>0</v>
      </c>
      <c r="Q147" s="68">
        <v>1828557.43</v>
      </c>
      <c r="R147" s="68">
        <v>0</v>
      </c>
      <c r="S147" s="68">
        <v>0</v>
      </c>
      <c r="T147" s="68">
        <v>0</v>
      </c>
      <c r="U147" s="68">
        <v>0</v>
      </c>
      <c r="V147" s="68">
        <v>0</v>
      </c>
      <c r="W147" s="68">
        <v>0</v>
      </c>
      <c r="X147" s="68">
        <v>0</v>
      </c>
      <c r="Y147" s="68">
        <v>0</v>
      </c>
      <c r="Z147" s="68">
        <v>0</v>
      </c>
      <c r="AA147" s="68">
        <v>0</v>
      </c>
      <c r="AB147" s="68">
        <v>0</v>
      </c>
      <c r="AC147" s="68">
        <v>0</v>
      </c>
      <c r="AD147" s="68">
        <v>0</v>
      </c>
      <c r="AE147" s="68">
        <v>0</v>
      </c>
      <c r="AF147" s="78">
        <v>0</v>
      </c>
      <c r="AG147" s="78">
        <v>0</v>
      </c>
      <c r="AH147" s="78">
        <v>0</v>
      </c>
      <c r="AI147" s="78">
        <v>0</v>
      </c>
      <c r="AJ147" s="78">
        <v>0</v>
      </c>
      <c r="AK147" s="78">
        <v>0</v>
      </c>
      <c r="AL147" s="78">
        <v>0</v>
      </c>
      <c r="AM147" s="68">
        <v>1828557.43</v>
      </c>
      <c r="AN147" s="68">
        <v>0</v>
      </c>
      <c r="AO147" s="68">
        <v>1828557.43</v>
      </c>
      <c r="AP147" s="68">
        <v>0</v>
      </c>
      <c r="AQ147" s="68">
        <v>0</v>
      </c>
      <c r="AR147" s="68">
        <v>0</v>
      </c>
      <c r="AS147" s="68">
        <v>1828557.43</v>
      </c>
      <c r="AT147" s="80" t="s">
        <v>128</v>
      </c>
      <c r="AU147" s="85">
        <v>209</v>
      </c>
      <c r="AV147" s="79"/>
      <c r="AW147" s="79">
        <v>0</v>
      </c>
      <c r="AX147" s="79">
        <v>0</v>
      </c>
      <c r="AY147" s="85">
        <v>209</v>
      </c>
      <c r="AZ147" s="80"/>
      <c r="BY147" s="81"/>
      <c r="BZ147" s="81"/>
      <c r="CD147" s="81"/>
    </row>
    <row r="148" spans="1:89">
      <c r="A148" s="74">
        <v>2025</v>
      </c>
      <c r="B148" s="74">
        <v>8311</v>
      </c>
      <c r="C148" s="74">
        <v>2</v>
      </c>
      <c r="D148" s="75">
        <v>5</v>
      </c>
      <c r="E148" s="75">
        <v>14</v>
      </c>
      <c r="F148" s="75">
        <v>5000</v>
      </c>
      <c r="G148" s="76">
        <v>5100</v>
      </c>
      <c r="H148" s="76">
        <v>519</v>
      </c>
      <c r="I148" s="76" t="s">
        <v>102</v>
      </c>
      <c r="J148" s="83" t="s">
        <v>219</v>
      </c>
      <c r="K148" s="68">
        <v>0</v>
      </c>
      <c r="L148" s="68">
        <v>0</v>
      </c>
      <c r="M148" s="68">
        <v>0</v>
      </c>
      <c r="N148" s="68">
        <v>1493320</v>
      </c>
      <c r="O148" s="68">
        <v>0</v>
      </c>
      <c r="P148" s="68">
        <v>1493320</v>
      </c>
      <c r="Q148" s="68">
        <v>1493320</v>
      </c>
      <c r="R148" s="68">
        <v>0</v>
      </c>
      <c r="S148" s="68">
        <v>0</v>
      </c>
      <c r="T148" s="68">
        <v>0</v>
      </c>
      <c r="U148" s="68">
        <v>0</v>
      </c>
      <c r="V148" s="68">
        <v>0</v>
      </c>
      <c r="W148" s="68">
        <v>0</v>
      </c>
      <c r="X148" s="68">
        <v>0</v>
      </c>
      <c r="Y148" s="68">
        <v>0</v>
      </c>
      <c r="Z148" s="68">
        <v>0</v>
      </c>
      <c r="AA148" s="68">
        <v>0</v>
      </c>
      <c r="AB148" s="68">
        <v>0</v>
      </c>
      <c r="AC148" s="68">
        <v>0</v>
      </c>
      <c r="AD148" s="68">
        <v>0</v>
      </c>
      <c r="AE148" s="68">
        <v>0</v>
      </c>
      <c r="AF148" s="78">
        <v>0</v>
      </c>
      <c r="AG148" s="78">
        <v>0</v>
      </c>
      <c r="AH148" s="78">
        <v>0</v>
      </c>
      <c r="AI148" s="78">
        <v>0</v>
      </c>
      <c r="AJ148" s="78">
        <v>0</v>
      </c>
      <c r="AK148" s="78">
        <v>0</v>
      </c>
      <c r="AL148" s="78">
        <v>0</v>
      </c>
      <c r="AM148" s="68">
        <v>0</v>
      </c>
      <c r="AN148" s="68">
        <v>0</v>
      </c>
      <c r="AO148" s="68">
        <v>0</v>
      </c>
      <c r="AP148" s="68">
        <v>1493320</v>
      </c>
      <c r="AQ148" s="68">
        <v>0</v>
      </c>
      <c r="AR148" s="68">
        <v>1493320</v>
      </c>
      <c r="AS148" s="68">
        <v>1493320</v>
      </c>
      <c r="AT148" s="80"/>
      <c r="AU148" s="85"/>
      <c r="AV148" s="79"/>
      <c r="AW148" s="79"/>
      <c r="AX148" s="79"/>
      <c r="AY148" s="85"/>
      <c r="AZ148" s="80"/>
      <c r="BY148" s="81"/>
      <c r="BZ148" s="81"/>
      <c r="CD148" s="81"/>
    </row>
    <row r="149" spans="1:89">
      <c r="A149" s="82">
        <v>2025</v>
      </c>
      <c r="B149" s="82">
        <v>8311</v>
      </c>
      <c r="C149" s="82">
        <v>2</v>
      </c>
      <c r="D149" s="75">
        <v>5</v>
      </c>
      <c r="E149" s="75">
        <v>14</v>
      </c>
      <c r="F149" s="75">
        <v>5000</v>
      </c>
      <c r="G149" s="76">
        <v>5100</v>
      </c>
      <c r="H149" s="76">
        <v>519</v>
      </c>
      <c r="I149" s="76">
        <v>18</v>
      </c>
      <c r="J149" s="83" t="s">
        <v>220</v>
      </c>
      <c r="K149" s="68">
        <v>0</v>
      </c>
      <c r="L149" s="68">
        <v>0</v>
      </c>
      <c r="M149" s="68">
        <v>0</v>
      </c>
      <c r="N149" s="68">
        <v>300000</v>
      </c>
      <c r="O149" s="68">
        <v>0</v>
      </c>
      <c r="P149" s="68">
        <v>300000</v>
      </c>
      <c r="Q149" s="68">
        <v>300000</v>
      </c>
      <c r="R149" s="68">
        <v>0</v>
      </c>
      <c r="S149" s="68">
        <v>0</v>
      </c>
      <c r="T149" s="68">
        <v>0</v>
      </c>
      <c r="U149" s="68">
        <v>0</v>
      </c>
      <c r="V149" s="68">
        <v>0</v>
      </c>
      <c r="W149" s="68">
        <v>0</v>
      </c>
      <c r="X149" s="68">
        <v>0</v>
      </c>
      <c r="Y149" s="68">
        <v>0</v>
      </c>
      <c r="Z149" s="68">
        <v>0</v>
      </c>
      <c r="AA149" s="68">
        <v>0</v>
      </c>
      <c r="AB149" s="68">
        <v>0</v>
      </c>
      <c r="AC149" s="68">
        <v>0</v>
      </c>
      <c r="AD149" s="68">
        <v>0</v>
      </c>
      <c r="AE149" s="68">
        <v>0</v>
      </c>
      <c r="AF149" s="78">
        <v>0</v>
      </c>
      <c r="AG149" s="78">
        <v>0</v>
      </c>
      <c r="AH149" s="78">
        <v>0</v>
      </c>
      <c r="AI149" s="78">
        <v>0</v>
      </c>
      <c r="AJ149" s="78">
        <v>0</v>
      </c>
      <c r="AK149" s="78">
        <v>0</v>
      </c>
      <c r="AL149" s="78">
        <v>0</v>
      </c>
      <c r="AM149" s="68">
        <v>0</v>
      </c>
      <c r="AN149" s="68">
        <v>0</v>
      </c>
      <c r="AO149" s="68">
        <v>0</v>
      </c>
      <c r="AP149" s="68">
        <v>300000</v>
      </c>
      <c r="AQ149" s="68">
        <v>0</v>
      </c>
      <c r="AR149" s="68">
        <v>300000</v>
      </c>
      <c r="AS149" s="68">
        <v>300000</v>
      </c>
      <c r="AT149" s="80" t="s">
        <v>128</v>
      </c>
      <c r="AU149" s="85">
        <v>15</v>
      </c>
      <c r="AV149" s="79"/>
      <c r="AW149" s="79">
        <v>0</v>
      </c>
      <c r="AX149" s="79">
        <v>0</v>
      </c>
      <c r="AY149" s="85">
        <v>15</v>
      </c>
      <c r="AZ149" s="80"/>
      <c r="BY149" s="81"/>
      <c r="BZ149" s="81"/>
      <c r="CD149" s="81"/>
    </row>
    <row r="150" spans="1:89">
      <c r="A150" s="82">
        <v>2025</v>
      </c>
      <c r="B150" s="82">
        <v>8311</v>
      </c>
      <c r="C150" s="82">
        <v>2</v>
      </c>
      <c r="D150" s="75">
        <v>5</v>
      </c>
      <c r="E150" s="75">
        <v>14</v>
      </c>
      <c r="F150" s="75">
        <v>5000</v>
      </c>
      <c r="G150" s="76">
        <v>5100</v>
      </c>
      <c r="H150" s="76">
        <v>519</v>
      </c>
      <c r="I150" s="76">
        <v>17</v>
      </c>
      <c r="J150" s="83" t="s">
        <v>221</v>
      </c>
      <c r="K150" s="68">
        <v>0</v>
      </c>
      <c r="L150" s="68">
        <v>0</v>
      </c>
      <c r="M150" s="68">
        <v>0</v>
      </c>
      <c r="N150" s="68">
        <v>533720</v>
      </c>
      <c r="O150" s="68">
        <v>0</v>
      </c>
      <c r="P150" s="68">
        <v>533720</v>
      </c>
      <c r="Q150" s="68">
        <v>533720</v>
      </c>
      <c r="R150" s="68">
        <v>0</v>
      </c>
      <c r="S150" s="68">
        <v>0</v>
      </c>
      <c r="T150" s="68">
        <v>0</v>
      </c>
      <c r="U150" s="68">
        <v>0</v>
      </c>
      <c r="V150" s="68">
        <v>0</v>
      </c>
      <c r="W150" s="68">
        <v>0</v>
      </c>
      <c r="X150" s="68">
        <v>0</v>
      </c>
      <c r="Y150" s="68">
        <v>0</v>
      </c>
      <c r="Z150" s="68">
        <v>0</v>
      </c>
      <c r="AA150" s="68">
        <v>0</v>
      </c>
      <c r="AB150" s="68">
        <v>0</v>
      </c>
      <c r="AC150" s="68">
        <v>0</v>
      </c>
      <c r="AD150" s="68">
        <v>0</v>
      </c>
      <c r="AE150" s="68">
        <v>0</v>
      </c>
      <c r="AF150" s="78">
        <v>0</v>
      </c>
      <c r="AG150" s="78">
        <v>0</v>
      </c>
      <c r="AH150" s="78">
        <v>0</v>
      </c>
      <c r="AI150" s="78">
        <v>0</v>
      </c>
      <c r="AJ150" s="78">
        <v>0</v>
      </c>
      <c r="AK150" s="78">
        <v>0</v>
      </c>
      <c r="AL150" s="78">
        <v>0</v>
      </c>
      <c r="AM150" s="68">
        <v>0</v>
      </c>
      <c r="AN150" s="68">
        <v>0</v>
      </c>
      <c r="AO150" s="68">
        <v>0</v>
      </c>
      <c r="AP150" s="68">
        <v>533720</v>
      </c>
      <c r="AQ150" s="68">
        <v>0</v>
      </c>
      <c r="AR150" s="68">
        <v>533720</v>
      </c>
      <c r="AS150" s="68">
        <v>533720</v>
      </c>
      <c r="AT150" s="80" t="s">
        <v>128</v>
      </c>
      <c r="AU150" s="85">
        <v>42</v>
      </c>
      <c r="AV150" s="79"/>
      <c r="AW150" s="79">
        <v>0</v>
      </c>
      <c r="AX150" s="79">
        <v>0</v>
      </c>
      <c r="AY150" s="85">
        <v>42</v>
      </c>
      <c r="AZ150" s="80"/>
      <c r="BY150" s="81"/>
      <c r="BZ150" s="81"/>
      <c r="CD150" s="81"/>
    </row>
    <row r="151" spans="1:89">
      <c r="A151" s="82">
        <v>2025</v>
      </c>
      <c r="B151" s="82">
        <v>8311</v>
      </c>
      <c r="C151" s="82">
        <v>2</v>
      </c>
      <c r="D151" s="75">
        <v>5</v>
      </c>
      <c r="E151" s="75">
        <v>14</v>
      </c>
      <c r="F151" s="75">
        <v>5000</v>
      </c>
      <c r="G151" s="76">
        <v>5100</v>
      </c>
      <c r="H151" s="76">
        <v>519</v>
      </c>
      <c r="I151" s="76">
        <v>536</v>
      </c>
      <c r="J151" s="83" t="s">
        <v>222</v>
      </c>
      <c r="K151" s="68">
        <v>0</v>
      </c>
      <c r="L151" s="68">
        <v>0</v>
      </c>
      <c r="M151" s="68">
        <v>0</v>
      </c>
      <c r="N151" s="68">
        <v>219600</v>
      </c>
      <c r="O151" s="68">
        <v>0</v>
      </c>
      <c r="P151" s="68">
        <v>219600</v>
      </c>
      <c r="Q151" s="68">
        <v>219600</v>
      </c>
      <c r="R151" s="68">
        <v>0</v>
      </c>
      <c r="S151" s="68">
        <v>0</v>
      </c>
      <c r="T151" s="68">
        <v>0</v>
      </c>
      <c r="U151" s="68">
        <v>0</v>
      </c>
      <c r="V151" s="68">
        <v>0</v>
      </c>
      <c r="W151" s="68">
        <v>0</v>
      </c>
      <c r="X151" s="68">
        <v>0</v>
      </c>
      <c r="Y151" s="68">
        <v>0</v>
      </c>
      <c r="Z151" s="68">
        <v>0</v>
      </c>
      <c r="AA151" s="68">
        <v>0</v>
      </c>
      <c r="AB151" s="68">
        <v>0</v>
      </c>
      <c r="AC151" s="68">
        <v>0</v>
      </c>
      <c r="AD151" s="68">
        <v>0</v>
      </c>
      <c r="AE151" s="68">
        <v>0</v>
      </c>
      <c r="AF151" s="78">
        <v>0</v>
      </c>
      <c r="AG151" s="78">
        <v>0</v>
      </c>
      <c r="AH151" s="78">
        <v>0</v>
      </c>
      <c r="AI151" s="78">
        <v>0</v>
      </c>
      <c r="AJ151" s="78">
        <v>0</v>
      </c>
      <c r="AK151" s="78">
        <v>0</v>
      </c>
      <c r="AL151" s="78">
        <v>0</v>
      </c>
      <c r="AM151" s="68">
        <v>0</v>
      </c>
      <c r="AN151" s="68">
        <v>0</v>
      </c>
      <c r="AO151" s="68">
        <v>0</v>
      </c>
      <c r="AP151" s="68">
        <v>219600</v>
      </c>
      <c r="AQ151" s="68">
        <v>0</v>
      </c>
      <c r="AR151" s="68">
        <v>219600</v>
      </c>
      <c r="AS151" s="68">
        <v>219600</v>
      </c>
      <c r="AT151" s="80" t="s">
        <v>128</v>
      </c>
      <c r="AU151" s="85">
        <v>73</v>
      </c>
      <c r="AV151" s="79"/>
      <c r="AW151" s="79">
        <v>0</v>
      </c>
      <c r="AX151" s="79">
        <v>0</v>
      </c>
      <c r="AY151" s="80">
        <v>73</v>
      </c>
      <c r="AZ151" s="80"/>
      <c r="BY151" s="81"/>
      <c r="BZ151" s="81"/>
      <c r="CD151" s="81"/>
    </row>
    <row r="152" spans="1:89">
      <c r="A152" s="74">
        <v>2025</v>
      </c>
      <c r="B152" s="74">
        <v>8311</v>
      </c>
      <c r="C152" s="74">
        <v>2</v>
      </c>
      <c r="D152" s="75">
        <v>5</v>
      </c>
      <c r="E152" s="75">
        <v>14</v>
      </c>
      <c r="F152" s="75">
        <v>5000</v>
      </c>
      <c r="G152" s="76">
        <v>5100</v>
      </c>
      <c r="H152" s="76">
        <v>519</v>
      </c>
      <c r="I152" s="76">
        <v>1540</v>
      </c>
      <c r="J152" s="83" t="s">
        <v>223</v>
      </c>
      <c r="K152" s="68">
        <v>0</v>
      </c>
      <c r="L152" s="68">
        <v>0</v>
      </c>
      <c r="M152" s="68">
        <v>0</v>
      </c>
      <c r="N152" s="68">
        <v>440000</v>
      </c>
      <c r="O152" s="68">
        <v>0</v>
      </c>
      <c r="P152" s="68">
        <v>440000</v>
      </c>
      <c r="Q152" s="68">
        <v>440000</v>
      </c>
      <c r="R152" s="68">
        <v>0</v>
      </c>
      <c r="S152" s="68">
        <v>0</v>
      </c>
      <c r="T152" s="68">
        <v>0</v>
      </c>
      <c r="U152" s="68">
        <v>0</v>
      </c>
      <c r="V152" s="68">
        <v>0</v>
      </c>
      <c r="W152" s="68">
        <v>0</v>
      </c>
      <c r="X152" s="68">
        <v>0</v>
      </c>
      <c r="Y152" s="68">
        <v>0</v>
      </c>
      <c r="Z152" s="68">
        <v>0</v>
      </c>
      <c r="AA152" s="68">
        <v>0</v>
      </c>
      <c r="AB152" s="68">
        <v>0</v>
      </c>
      <c r="AC152" s="68">
        <v>0</v>
      </c>
      <c r="AD152" s="68">
        <v>0</v>
      </c>
      <c r="AE152" s="68">
        <v>0</v>
      </c>
      <c r="AF152" s="78">
        <v>0</v>
      </c>
      <c r="AG152" s="78">
        <v>0</v>
      </c>
      <c r="AH152" s="78">
        <v>0</v>
      </c>
      <c r="AI152" s="78">
        <v>0</v>
      </c>
      <c r="AJ152" s="78">
        <v>0</v>
      </c>
      <c r="AK152" s="78">
        <v>0</v>
      </c>
      <c r="AL152" s="78">
        <v>0</v>
      </c>
      <c r="AM152" s="68">
        <v>0</v>
      </c>
      <c r="AN152" s="68">
        <v>0</v>
      </c>
      <c r="AO152" s="68">
        <v>0</v>
      </c>
      <c r="AP152" s="68">
        <v>440000</v>
      </c>
      <c r="AQ152" s="68">
        <v>0</v>
      </c>
      <c r="AR152" s="68">
        <v>440000</v>
      </c>
      <c r="AS152" s="68">
        <v>440000</v>
      </c>
      <c r="AT152" s="80" t="s">
        <v>128</v>
      </c>
      <c r="AU152" s="85">
        <v>169</v>
      </c>
      <c r="AV152" s="79"/>
      <c r="AW152" s="79">
        <v>0</v>
      </c>
      <c r="AX152" s="79">
        <v>0</v>
      </c>
      <c r="AY152" s="85">
        <v>169</v>
      </c>
      <c r="AZ152" s="80"/>
      <c r="BY152" s="81"/>
      <c r="BZ152" s="81"/>
      <c r="CD152" s="81"/>
    </row>
    <row r="153" spans="1:89">
      <c r="A153" s="82">
        <v>2025</v>
      </c>
      <c r="B153" s="82">
        <v>8311</v>
      </c>
      <c r="C153" s="82">
        <v>2</v>
      </c>
      <c r="D153" s="75">
        <v>5</v>
      </c>
      <c r="E153" s="75">
        <v>14</v>
      </c>
      <c r="F153" s="75">
        <v>5000</v>
      </c>
      <c r="G153" s="76">
        <v>5200</v>
      </c>
      <c r="H153" s="76"/>
      <c r="I153" s="76" t="s">
        <v>102</v>
      </c>
      <c r="J153" s="77" t="s">
        <v>154</v>
      </c>
      <c r="K153" s="68">
        <v>62996</v>
      </c>
      <c r="L153" s="68">
        <v>0</v>
      </c>
      <c r="M153" s="68">
        <v>62996</v>
      </c>
      <c r="N153" s="68">
        <v>0</v>
      </c>
      <c r="O153" s="68">
        <v>0</v>
      </c>
      <c r="P153" s="68">
        <v>0</v>
      </c>
      <c r="Q153" s="68">
        <v>62996</v>
      </c>
      <c r="R153" s="68">
        <v>0</v>
      </c>
      <c r="S153" s="68">
        <v>0</v>
      </c>
      <c r="T153" s="68">
        <v>0</v>
      </c>
      <c r="U153" s="68">
        <v>0</v>
      </c>
      <c r="V153" s="68">
        <v>0</v>
      </c>
      <c r="W153" s="68">
        <v>0</v>
      </c>
      <c r="X153" s="68">
        <v>0</v>
      </c>
      <c r="Y153" s="68">
        <v>0</v>
      </c>
      <c r="Z153" s="68">
        <v>0</v>
      </c>
      <c r="AA153" s="68">
        <v>0</v>
      </c>
      <c r="AB153" s="68">
        <v>0</v>
      </c>
      <c r="AC153" s="68">
        <v>0</v>
      </c>
      <c r="AD153" s="68">
        <v>0</v>
      </c>
      <c r="AE153" s="68">
        <v>0</v>
      </c>
      <c r="AF153" s="78">
        <v>0</v>
      </c>
      <c r="AG153" s="78">
        <v>0</v>
      </c>
      <c r="AH153" s="78">
        <v>0</v>
      </c>
      <c r="AI153" s="78">
        <v>0</v>
      </c>
      <c r="AJ153" s="78">
        <v>0</v>
      </c>
      <c r="AK153" s="78">
        <v>0</v>
      </c>
      <c r="AL153" s="78">
        <v>0</v>
      </c>
      <c r="AM153" s="68">
        <v>62996</v>
      </c>
      <c r="AN153" s="68">
        <v>0</v>
      </c>
      <c r="AO153" s="68">
        <v>62996</v>
      </c>
      <c r="AP153" s="68">
        <v>0</v>
      </c>
      <c r="AQ153" s="68">
        <v>0</v>
      </c>
      <c r="AR153" s="68">
        <v>0</v>
      </c>
      <c r="AS153" s="68">
        <v>62996</v>
      </c>
      <c r="AT153" s="80"/>
      <c r="AU153" s="85"/>
      <c r="AV153" s="79"/>
      <c r="AW153" s="79"/>
      <c r="AX153" s="79"/>
      <c r="AY153" s="85"/>
      <c r="AZ153" s="80"/>
      <c r="BY153" s="81"/>
      <c r="BZ153" s="81"/>
      <c r="CD153" s="81"/>
    </row>
    <row r="154" spans="1:89">
      <c r="A154" s="74">
        <v>2025</v>
      </c>
      <c r="B154" s="74">
        <v>8311</v>
      </c>
      <c r="C154" s="74">
        <v>2</v>
      </c>
      <c r="D154" s="75">
        <v>5</v>
      </c>
      <c r="E154" s="75">
        <v>14</v>
      </c>
      <c r="F154" s="75">
        <v>5000</v>
      </c>
      <c r="G154" s="76">
        <v>5200</v>
      </c>
      <c r="H154" s="76">
        <v>523</v>
      </c>
      <c r="I154" s="76" t="s">
        <v>102</v>
      </c>
      <c r="J154" s="77" t="s">
        <v>155</v>
      </c>
      <c r="K154" s="68">
        <v>62996</v>
      </c>
      <c r="L154" s="68">
        <v>0</v>
      </c>
      <c r="M154" s="68">
        <v>62996</v>
      </c>
      <c r="N154" s="68">
        <v>0</v>
      </c>
      <c r="O154" s="68">
        <v>0</v>
      </c>
      <c r="P154" s="68">
        <v>0</v>
      </c>
      <c r="Q154" s="68">
        <v>62996</v>
      </c>
      <c r="R154" s="68">
        <v>0</v>
      </c>
      <c r="S154" s="68">
        <v>0</v>
      </c>
      <c r="T154" s="68">
        <v>0</v>
      </c>
      <c r="U154" s="68">
        <v>0</v>
      </c>
      <c r="V154" s="68">
        <v>0</v>
      </c>
      <c r="W154" s="68">
        <v>0</v>
      </c>
      <c r="X154" s="68">
        <v>0</v>
      </c>
      <c r="Y154" s="68">
        <v>0</v>
      </c>
      <c r="Z154" s="68">
        <v>0</v>
      </c>
      <c r="AA154" s="68">
        <v>0</v>
      </c>
      <c r="AB154" s="68">
        <v>0</v>
      </c>
      <c r="AC154" s="68">
        <v>0</v>
      </c>
      <c r="AD154" s="68">
        <v>0</v>
      </c>
      <c r="AE154" s="68">
        <v>0</v>
      </c>
      <c r="AF154" s="78">
        <v>0</v>
      </c>
      <c r="AG154" s="78">
        <v>0</v>
      </c>
      <c r="AH154" s="78">
        <v>0</v>
      </c>
      <c r="AI154" s="78">
        <v>0</v>
      </c>
      <c r="AJ154" s="78">
        <v>0</v>
      </c>
      <c r="AK154" s="78">
        <v>0</v>
      </c>
      <c r="AL154" s="78">
        <v>0</v>
      </c>
      <c r="AM154" s="68">
        <v>62996</v>
      </c>
      <c r="AN154" s="68">
        <v>0</v>
      </c>
      <c r="AO154" s="68">
        <v>62996</v>
      </c>
      <c r="AP154" s="68">
        <v>0</v>
      </c>
      <c r="AQ154" s="68">
        <v>0</v>
      </c>
      <c r="AR154" s="68">
        <v>0</v>
      </c>
      <c r="AS154" s="68">
        <v>62996</v>
      </c>
      <c r="AT154" s="80"/>
      <c r="AU154" s="85"/>
      <c r="AV154" s="79"/>
      <c r="AW154" s="79"/>
      <c r="AX154" s="79"/>
      <c r="AY154" s="85"/>
      <c r="AZ154" s="80"/>
      <c r="BY154" s="81"/>
      <c r="BZ154" s="81"/>
      <c r="CD154" s="81"/>
    </row>
    <row r="155" spans="1:89">
      <c r="A155" s="82">
        <v>2025</v>
      </c>
      <c r="B155" s="82">
        <v>8311</v>
      </c>
      <c r="C155" s="82">
        <v>2</v>
      </c>
      <c r="D155" s="75">
        <v>5</v>
      </c>
      <c r="E155" s="75">
        <v>14</v>
      </c>
      <c r="F155" s="75">
        <v>5000</v>
      </c>
      <c r="G155" s="76">
        <v>5200</v>
      </c>
      <c r="H155" s="76">
        <v>523</v>
      </c>
      <c r="I155" s="76">
        <v>190</v>
      </c>
      <c r="J155" s="83" t="s">
        <v>224</v>
      </c>
      <c r="K155" s="68">
        <v>62996</v>
      </c>
      <c r="L155" s="68">
        <v>0</v>
      </c>
      <c r="M155" s="68">
        <v>62996</v>
      </c>
      <c r="N155" s="68">
        <v>0</v>
      </c>
      <c r="O155" s="68">
        <v>0</v>
      </c>
      <c r="P155" s="68">
        <v>0</v>
      </c>
      <c r="Q155" s="68">
        <v>62996</v>
      </c>
      <c r="R155" s="68">
        <v>0</v>
      </c>
      <c r="S155" s="68">
        <v>0</v>
      </c>
      <c r="T155" s="68">
        <v>0</v>
      </c>
      <c r="U155" s="68">
        <v>0</v>
      </c>
      <c r="V155" s="68">
        <v>0</v>
      </c>
      <c r="W155" s="68">
        <v>0</v>
      </c>
      <c r="X155" s="68">
        <v>0</v>
      </c>
      <c r="Y155" s="68">
        <v>0</v>
      </c>
      <c r="Z155" s="68">
        <v>0</v>
      </c>
      <c r="AA155" s="68">
        <v>0</v>
      </c>
      <c r="AB155" s="68">
        <v>0</v>
      </c>
      <c r="AC155" s="68">
        <v>0</v>
      </c>
      <c r="AD155" s="68">
        <v>0</v>
      </c>
      <c r="AE155" s="68">
        <v>0</v>
      </c>
      <c r="AF155" s="78">
        <v>0</v>
      </c>
      <c r="AG155" s="78">
        <v>0</v>
      </c>
      <c r="AH155" s="78">
        <v>0</v>
      </c>
      <c r="AI155" s="78">
        <v>0</v>
      </c>
      <c r="AJ155" s="78">
        <v>0</v>
      </c>
      <c r="AK155" s="78">
        <v>0</v>
      </c>
      <c r="AL155" s="78">
        <v>0</v>
      </c>
      <c r="AM155" s="68">
        <v>62996</v>
      </c>
      <c r="AN155" s="68">
        <v>0</v>
      </c>
      <c r="AO155" s="68">
        <v>62996</v>
      </c>
      <c r="AP155" s="68">
        <v>0</v>
      </c>
      <c r="AQ155" s="68">
        <v>0</v>
      </c>
      <c r="AR155" s="68">
        <v>0</v>
      </c>
      <c r="AS155" s="68">
        <v>62996</v>
      </c>
      <c r="AT155" s="80" t="s">
        <v>128</v>
      </c>
      <c r="AU155" s="85">
        <v>2</v>
      </c>
      <c r="AV155" s="79"/>
      <c r="AW155" s="79">
        <v>0</v>
      </c>
      <c r="AX155" s="79">
        <v>0</v>
      </c>
      <c r="AY155" s="80">
        <v>2</v>
      </c>
      <c r="AZ155" s="80"/>
      <c r="BY155" s="81"/>
      <c r="BZ155" s="81"/>
      <c r="CD155" s="81"/>
    </row>
    <row r="156" spans="1:89">
      <c r="A156" s="82">
        <v>2025</v>
      </c>
      <c r="B156" s="82">
        <v>8311</v>
      </c>
      <c r="C156" s="82">
        <v>2</v>
      </c>
      <c r="D156" s="75">
        <v>5</v>
      </c>
      <c r="E156" s="75">
        <v>14</v>
      </c>
      <c r="F156" s="75">
        <v>5000</v>
      </c>
      <c r="G156" s="76">
        <v>5400</v>
      </c>
      <c r="H156" s="76"/>
      <c r="I156" s="76" t="s">
        <v>102</v>
      </c>
      <c r="J156" s="83" t="s">
        <v>161</v>
      </c>
      <c r="K156" s="68">
        <v>89978894.520000011</v>
      </c>
      <c r="L156" s="68">
        <v>32162130</v>
      </c>
      <c r="M156" s="68">
        <v>122141024.52000001</v>
      </c>
      <c r="N156" s="68">
        <v>23250000</v>
      </c>
      <c r="O156" s="68">
        <v>0</v>
      </c>
      <c r="P156" s="68">
        <v>23250000</v>
      </c>
      <c r="Q156" s="68">
        <v>145391024.52000001</v>
      </c>
      <c r="R156" s="68">
        <v>0</v>
      </c>
      <c r="S156" s="68">
        <v>0</v>
      </c>
      <c r="T156" s="68">
        <v>0</v>
      </c>
      <c r="U156" s="68">
        <v>0</v>
      </c>
      <c r="V156" s="68">
        <v>0</v>
      </c>
      <c r="W156" s="68">
        <v>0</v>
      </c>
      <c r="X156" s="68">
        <v>0</v>
      </c>
      <c r="Y156" s="68">
        <v>0</v>
      </c>
      <c r="Z156" s="68">
        <v>0</v>
      </c>
      <c r="AA156" s="68">
        <v>0</v>
      </c>
      <c r="AB156" s="68">
        <v>0</v>
      </c>
      <c r="AC156" s="68">
        <v>0</v>
      </c>
      <c r="AD156" s="68">
        <v>0</v>
      </c>
      <c r="AE156" s="68">
        <v>0</v>
      </c>
      <c r="AF156" s="78">
        <v>0</v>
      </c>
      <c r="AG156" s="78">
        <v>0</v>
      </c>
      <c r="AH156" s="78">
        <v>0</v>
      </c>
      <c r="AI156" s="78">
        <v>0</v>
      </c>
      <c r="AJ156" s="78">
        <v>0</v>
      </c>
      <c r="AK156" s="78">
        <v>0</v>
      </c>
      <c r="AL156" s="78">
        <v>0</v>
      </c>
      <c r="AM156" s="68">
        <v>89978894.520000011</v>
      </c>
      <c r="AN156" s="68">
        <v>32162130</v>
      </c>
      <c r="AO156" s="68">
        <v>122141024.52000001</v>
      </c>
      <c r="AP156" s="68">
        <v>23250000</v>
      </c>
      <c r="AQ156" s="68">
        <v>0</v>
      </c>
      <c r="AR156" s="68">
        <v>23250000</v>
      </c>
      <c r="AS156" s="68">
        <v>145391024.52000001</v>
      </c>
      <c r="AT156" s="80"/>
      <c r="AU156" s="85"/>
      <c r="AV156" s="79"/>
      <c r="AW156" s="79"/>
      <c r="AX156" s="79"/>
      <c r="AY156" s="85"/>
      <c r="AZ156" s="80"/>
      <c r="BC156" s="81"/>
      <c r="BD156" s="81"/>
      <c r="BE156" s="81"/>
      <c r="BF156" s="81"/>
      <c r="BH156" s="81"/>
      <c r="BI156" s="81"/>
      <c r="BX156" s="81"/>
      <c r="BY156" s="81"/>
      <c r="BZ156" s="81"/>
      <c r="CA156" s="81"/>
      <c r="CC156" s="81"/>
      <c r="CD156" s="81"/>
    </row>
    <row r="157" spans="1:89">
      <c r="A157" s="82">
        <v>2025</v>
      </c>
      <c r="B157" s="82">
        <v>8311</v>
      </c>
      <c r="C157" s="82">
        <v>2</v>
      </c>
      <c r="D157" s="75">
        <v>5</v>
      </c>
      <c r="E157" s="75">
        <v>14</v>
      </c>
      <c r="F157" s="75">
        <v>5000</v>
      </c>
      <c r="G157" s="76">
        <v>5400</v>
      </c>
      <c r="H157" s="76">
        <v>541</v>
      </c>
      <c r="I157" s="76" t="s">
        <v>102</v>
      </c>
      <c r="J157" s="83" t="s">
        <v>162</v>
      </c>
      <c r="K157" s="68">
        <v>89978894.520000011</v>
      </c>
      <c r="L157" s="68">
        <v>32162130</v>
      </c>
      <c r="M157" s="68">
        <v>122141024.52000001</v>
      </c>
      <c r="N157" s="68">
        <v>23250000</v>
      </c>
      <c r="O157" s="68">
        <v>0</v>
      </c>
      <c r="P157" s="68">
        <v>23250000</v>
      </c>
      <c r="Q157" s="68">
        <v>145391024.52000001</v>
      </c>
      <c r="R157" s="68">
        <v>0</v>
      </c>
      <c r="S157" s="68">
        <v>0</v>
      </c>
      <c r="T157" s="68">
        <v>0</v>
      </c>
      <c r="U157" s="68">
        <v>0</v>
      </c>
      <c r="V157" s="68">
        <v>0</v>
      </c>
      <c r="W157" s="68">
        <v>0</v>
      </c>
      <c r="X157" s="68">
        <v>0</v>
      </c>
      <c r="Y157" s="68">
        <v>0</v>
      </c>
      <c r="Z157" s="68">
        <v>0</v>
      </c>
      <c r="AA157" s="68">
        <v>0</v>
      </c>
      <c r="AB157" s="68">
        <v>0</v>
      </c>
      <c r="AC157" s="68">
        <v>0</v>
      </c>
      <c r="AD157" s="68">
        <v>0</v>
      </c>
      <c r="AE157" s="68">
        <v>0</v>
      </c>
      <c r="AF157" s="78">
        <v>0</v>
      </c>
      <c r="AG157" s="78">
        <v>0</v>
      </c>
      <c r="AH157" s="78">
        <v>0</v>
      </c>
      <c r="AI157" s="78">
        <v>0</v>
      </c>
      <c r="AJ157" s="78">
        <v>0</v>
      </c>
      <c r="AK157" s="78">
        <v>0</v>
      </c>
      <c r="AL157" s="78">
        <v>0</v>
      </c>
      <c r="AM157" s="68">
        <v>89978894.520000011</v>
      </c>
      <c r="AN157" s="68">
        <v>32162130</v>
      </c>
      <c r="AO157" s="68">
        <v>122141024.52000001</v>
      </c>
      <c r="AP157" s="68">
        <v>23250000</v>
      </c>
      <c r="AQ157" s="68">
        <v>0</v>
      </c>
      <c r="AR157" s="68">
        <v>23250000</v>
      </c>
      <c r="AS157" s="68">
        <v>145391024.52000001</v>
      </c>
      <c r="AT157" s="80"/>
      <c r="AU157" s="85"/>
      <c r="AV157" s="79"/>
      <c r="AW157" s="79"/>
      <c r="AX157" s="79"/>
      <c r="AY157" s="85"/>
      <c r="AZ157" s="80"/>
      <c r="BC157" s="81"/>
      <c r="BE157" s="81"/>
      <c r="BF157" s="81"/>
      <c r="BH157" s="81"/>
      <c r="BI157" s="81"/>
      <c r="BX157" s="81"/>
      <c r="BZ157" s="81"/>
      <c r="CA157" s="81"/>
      <c r="CC157" s="81"/>
      <c r="CD157" s="81"/>
    </row>
    <row r="158" spans="1:89" ht="29">
      <c r="A158" s="74">
        <v>2025</v>
      </c>
      <c r="B158" s="74">
        <v>8311</v>
      </c>
      <c r="C158" s="74">
        <v>2</v>
      </c>
      <c r="D158" s="75">
        <v>5</v>
      </c>
      <c r="E158" s="75">
        <v>14</v>
      </c>
      <c r="F158" s="75">
        <v>5000</v>
      </c>
      <c r="G158" s="76">
        <v>5400</v>
      </c>
      <c r="H158" s="76">
        <v>541</v>
      </c>
      <c r="I158" s="76">
        <v>1124</v>
      </c>
      <c r="J158" s="83" t="s">
        <v>225</v>
      </c>
      <c r="K158" s="68">
        <v>28350000</v>
      </c>
      <c r="L158" s="68">
        <v>0</v>
      </c>
      <c r="M158" s="68">
        <v>28350000</v>
      </c>
      <c r="N158" s="68">
        <v>0</v>
      </c>
      <c r="O158" s="68">
        <v>0</v>
      </c>
      <c r="P158" s="68">
        <v>0</v>
      </c>
      <c r="Q158" s="68">
        <v>28350000</v>
      </c>
      <c r="R158" s="68">
        <v>0</v>
      </c>
      <c r="S158" s="68">
        <v>0</v>
      </c>
      <c r="T158" s="68">
        <v>0</v>
      </c>
      <c r="U158" s="68">
        <v>0</v>
      </c>
      <c r="V158" s="68">
        <v>0</v>
      </c>
      <c r="W158" s="68">
        <v>0</v>
      </c>
      <c r="X158" s="68">
        <v>0</v>
      </c>
      <c r="Y158" s="68">
        <v>0</v>
      </c>
      <c r="Z158" s="68">
        <v>0</v>
      </c>
      <c r="AA158" s="68">
        <v>0</v>
      </c>
      <c r="AB158" s="68">
        <v>0</v>
      </c>
      <c r="AC158" s="68">
        <v>0</v>
      </c>
      <c r="AD158" s="68">
        <v>0</v>
      </c>
      <c r="AE158" s="68">
        <v>0</v>
      </c>
      <c r="AF158" s="78">
        <v>0</v>
      </c>
      <c r="AG158" s="78">
        <v>0</v>
      </c>
      <c r="AH158" s="78">
        <v>0</v>
      </c>
      <c r="AI158" s="78">
        <v>0</v>
      </c>
      <c r="AJ158" s="78">
        <v>0</v>
      </c>
      <c r="AK158" s="78">
        <v>0</v>
      </c>
      <c r="AL158" s="78">
        <v>0</v>
      </c>
      <c r="AM158" s="68">
        <v>28350000</v>
      </c>
      <c r="AN158" s="68">
        <v>0</v>
      </c>
      <c r="AO158" s="68">
        <v>28350000</v>
      </c>
      <c r="AP158" s="68">
        <v>0</v>
      </c>
      <c r="AQ158" s="68">
        <v>0</v>
      </c>
      <c r="AR158" s="68">
        <v>0</v>
      </c>
      <c r="AS158" s="68">
        <v>28350000</v>
      </c>
      <c r="AT158" s="80" t="s">
        <v>128</v>
      </c>
      <c r="AU158" s="85">
        <v>19</v>
      </c>
      <c r="AV158" s="79"/>
      <c r="AW158" s="79">
        <v>0</v>
      </c>
      <c r="AX158" s="79">
        <v>0</v>
      </c>
      <c r="AY158" s="80">
        <v>19</v>
      </c>
      <c r="AZ158" s="80"/>
      <c r="BC158" s="81"/>
      <c r="BE158" s="81"/>
      <c r="BF158" s="81"/>
      <c r="BH158" s="81"/>
      <c r="BI158" s="81"/>
      <c r="BX158" s="81"/>
      <c r="BZ158" s="81"/>
      <c r="CA158" s="81"/>
      <c r="CC158" s="81"/>
      <c r="CD158" s="81"/>
    </row>
    <row r="159" spans="1:89" ht="29">
      <c r="A159" s="74">
        <v>2025</v>
      </c>
      <c r="B159" s="75">
        <v>8311</v>
      </c>
      <c r="C159" s="75">
        <v>2</v>
      </c>
      <c r="D159" s="75">
        <v>5</v>
      </c>
      <c r="E159" s="75">
        <v>14</v>
      </c>
      <c r="F159" s="75">
        <v>5000</v>
      </c>
      <c r="G159" s="76">
        <v>5400</v>
      </c>
      <c r="H159" s="76">
        <v>541</v>
      </c>
      <c r="I159" s="76">
        <v>1125</v>
      </c>
      <c r="J159" s="92" t="s">
        <v>226</v>
      </c>
      <c r="K159" s="68">
        <v>0</v>
      </c>
      <c r="L159" s="68">
        <v>32162130</v>
      </c>
      <c r="M159" s="68">
        <v>32162130</v>
      </c>
      <c r="N159" s="68">
        <v>0</v>
      </c>
      <c r="O159" s="68">
        <v>0</v>
      </c>
      <c r="P159" s="68">
        <v>0</v>
      </c>
      <c r="Q159" s="68">
        <v>32162130</v>
      </c>
      <c r="R159" s="68">
        <v>0</v>
      </c>
      <c r="S159" s="68">
        <v>0</v>
      </c>
      <c r="T159" s="68">
        <v>0</v>
      </c>
      <c r="U159" s="68">
        <v>0</v>
      </c>
      <c r="V159" s="68">
        <v>0</v>
      </c>
      <c r="W159" s="68">
        <v>0</v>
      </c>
      <c r="X159" s="68">
        <v>0</v>
      </c>
      <c r="Y159" s="68">
        <v>0</v>
      </c>
      <c r="Z159" s="68">
        <v>0</v>
      </c>
      <c r="AA159" s="68">
        <v>0</v>
      </c>
      <c r="AB159" s="68">
        <v>0</v>
      </c>
      <c r="AC159" s="68">
        <v>0</v>
      </c>
      <c r="AD159" s="68">
        <v>0</v>
      </c>
      <c r="AE159" s="68">
        <v>0</v>
      </c>
      <c r="AF159" s="78">
        <v>0</v>
      </c>
      <c r="AG159" s="78">
        <v>0</v>
      </c>
      <c r="AH159" s="78">
        <v>0</v>
      </c>
      <c r="AI159" s="78">
        <v>0</v>
      </c>
      <c r="AJ159" s="78">
        <v>0</v>
      </c>
      <c r="AK159" s="78">
        <v>0</v>
      </c>
      <c r="AL159" s="78">
        <v>0</v>
      </c>
      <c r="AM159" s="68">
        <v>0</v>
      </c>
      <c r="AN159" s="68">
        <v>32162130</v>
      </c>
      <c r="AO159" s="68">
        <v>32162130</v>
      </c>
      <c r="AP159" s="68">
        <v>0</v>
      </c>
      <c r="AQ159" s="68">
        <v>0</v>
      </c>
      <c r="AR159" s="68">
        <v>0</v>
      </c>
      <c r="AS159" s="68">
        <v>32162130</v>
      </c>
      <c r="AT159" s="80" t="s">
        <v>128</v>
      </c>
      <c r="AU159" s="79">
        <v>22</v>
      </c>
      <c r="AV159" s="79"/>
      <c r="AW159" s="79">
        <v>0</v>
      </c>
      <c r="AX159" s="79">
        <v>0</v>
      </c>
      <c r="AY159" s="85">
        <v>22</v>
      </c>
      <c r="AZ159" s="80"/>
      <c r="BC159" s="81"/>
      <c r="BE159" s="81"/>
      <c r="BF159" s="81"/>
      <c r="BH159" s="81"/>
      <c r="BI159" s="81"/>
      <c r="BX159" s="81"/>
      <c r="BZ159" s="81"/>
      <c r="CA159" s="81"/>
      <c r="CC159" s="81"/>
      <c r="CD159" s="81"/>
      <c r="CE159" s="89"/>
      <c r="CK159" s="89"/>
    </row>
    <row r="160" spans="1:89">
      <c r="A160" s="74">
        <v>2025</v>
      </c>
      <c r="B160" s="74">
        <v>8311</v>
      </c>
      <c r="C160" s="74">
        <v>2</v>
      </c>
      <c r="D160" s="75">
        <v>5</v>
      </c>
      <c r="E160" s="75">
        <v>14</v>
      </c>
      <c r="F160" s="75">
        <v>5000</v>
      </c>
      <c r="G160" s="76">
        <v>5400</v>
      </c>
      <c r="H160" s="76">
        <v>541</v>
      </c>
      <c r="I160" s="76">
        <v>1126</v>
      </c>
      <c r="J160" s="93" t="s">
        <v>227</v>
      </c>
      <c r="K160" s="68">
        <v>42224234.520000003</v>
      </c>
      <c r="L160" s="68">
        <v>0</v>
      </c>
      <c r="M160" s="68">
        <v>42224234.520000003</v>
      </c>
      <c r="N160" s="68">
        <v>0</v>
      </c>
      <c r="O160" s="68">
        <v>0</v>
      </c>
      <c r="P160" s="68">
        <v>0</v>
      </c>
      <c r="Q160" s="68">
        <v>42224234.520000003</v>
      </c>
      <c r="R160" s="68">
        <v>0</v>
      </c>
      <c r="S160" s="68">
        <v>0</v>
      </c>
      <c r="T160" s="68">
        <v>0</v>
      </c>
      <c r="U160" s="68">
        <v>0</v>
      </c>
      <c r="V160" s="68">
        <v>0</v>
      </c>
      <c r="W160" s="68">
        <v>0</v>
      </c>
      <c r="X160" s="68">
        <v>0</v>
      </c>
      <c r="Y160" s="68">
        <v>0</v>
      </c>
      <c r="Z160" s="68">
        <v>0</v>
      </c>
      <c r="AA160" s="68">
        <v>0</v>
      </c>
      <c r="AB160" s="68">
        <v>0</v>
      </c>
      <c r="AC160" s="68">
        <v>0</v>
      </c>
      <c r="AD160" s="68">
        <v>0</v>
      </c>
      <c r="AE160" s="68">
        <v>0</v>
      </c>
      <c r="AF160" s="78">
        <v>0</v>
      </c>
      <c r="AG160" s="78">
        <v>0</v>
      </c>
      <c r="AH160" s="78">
        <v>0</v>
      </c>
      <c r="AI160" s="78">
        <v>0</v>
      </c>
      <c r="AJ160" s="78">
        <v>0</v>
      </c>
      <c r="AK160" s="78">
        <v>0</v>
      </c>
      <c r="AL160" s="78">
        <v>0</v>
      </c>
      <c r="AM160" s="68">
        <v>42224234.520000003</v>
      </c>
      <c r="AN160" s="68">
        <v>0</v>
      </c>
      <c r="AO160" s="68">
        <v>42224234.520000003</v>
      </c>
      <c r="AP160" s="68">
        <v>0</v>
      </c>
      <c r="AQ160" s="68">
        <v>0</v>
      </c>
      <c r="AR160" s="68">
        <v>0</v>
      </c>
      <c r="AS160" s="68">
        <v>42224234.520000003</v>
      </c>
      <c r="AT160" s="80" t="s">
        <v>128</v>
      </c>
      <c r="AU160" s="79">
        <v>37</v>
      </c>
      <c r="AV160" s="79"/>
      <c r="AW160" s="79">
        <v>0</v>
      </c>
      <c r="AX160" s="79">
        <v>0</v>
      </c>
      <c r="AY160" s="85">
        <v>37</v>
      </c>
      <c r="AZ160" s="80"/>
      <c r="BC160" s="81"/>
      <c r="BE160" s="81"/>
      <c r="BI160" s="81"/>
      <c r="CE160" s="89"/>
      <c r="CK160" s="89"/>
    </row>
    <row r="161" spans="1:89">
      <c r="A161" s="74">
        <v>2025</v>
      </c>
      <c r="B161" s="74">
        <v>8311</v>
      </c>
      <c r="C161" s="74">
        <v>2</v>
      </c>
      <c r="D161" s="75">
        <v>5</v>
      </c>
      <c r="E161" s="75">
        <v>14</v>
      </c>
      <c r="F161" s="75">
        <v>5000</v>
      </c>
      <c r="G161" s="76">
        <v>5400</v>
      </c>
      <c r="H161" s="76">
        <v>541</v>
      </c>
      <c r="I161" s="76">
        <v>1299</v>
      </c>
      <c r="J161" s="93" t="s">
        <v>228</v>
      </c>
      <c r="K161" s="68">
        <v>12884660</v>
      </c>
      <c r="L161" s="68">
        <v>0</v>
      </c>
      <c r="M161" s="68">
        <v>12884660</v>
      </c>
      <c r="N161" s="68">
        <v>0</v>
      </c>
      <c r="O161" s="68">
        <v>0</v>
      </c>
      <c r="P161" s="68">
        <v>0</v>
      </c>
      <c r="Q161" s="68">
        <v>12884660</v>
      </c>
      <c r="R161" s="68">
        <v>0</v>
      </c>
      <c r="S161" s="68">
        <v>0</v>
      </c>
      <c r="T161" s="68">
        <v>0</v>
      </c>
      <c r="U161" s="68">
        <v>0</v>
      </c>
      <c r="V161" s="68">
        <v>0</v>
      </c>
      <c r="W161" s="68">
        <v>0</v>
      </c>
      <c r="X161" s="68">
        <v>0</v>
      </c>
      <c r="Y161" s="68">
        <v>0</v>
      </c>
      <c r="Z161" s="68">
        <v>0</v>
      </c>
      <c r="AA161" s="68">
        <v>0</v>
      </c>
      <c r="AB161" s="68">
        <v>0</v>
      </c>
      <c r="AC161" s="68">
        <v>0</v>
      </c>
      <c r="AD161" s="68">
        <v>0</v>
      </c>
      <c r="AE161" s="68">
        <v>0</v>
      </c>
      <c r="AF161" s="78">
        <v>0</v>
      </c>
      <c r="AG161" s="78">
        <v>0</v>
      </c>
      <c r="AH161" s="78">
        <v>0</v>
      </c>
      <c r="AI161" s="78">
        <v>0</v>
      </c>
      <c r="AJ161" s="78">
        <v>0</v>
      </c>
      <c r="AK161" s="78">
        <v>0</v>
      </c>
      <c r="AL161" s="78">
        <v>0</v>
      </c>
      <c r="AM161" s="68">
        <v>12884660</v>
      </c>
      <c r="AN161" s="68">
        <v>0</v>
      </c>
      <c r="AO161" s="68">
        <v>12884660</v>
      </c>
      <c r="AP161" s="68">
        <v>0</v>
      </c>
      <c r="AQ161" s="68">
        <v>0</v>
      </c>
      <c r="AR161" s="68">
        <v>0</v>
      </c>
      <c r="AS161" s="68">
        <v>12884660</v>
      </c>
      <c r="AT161" s="80" t="s">
        <v>128</v>
      </c>
      <c r="AU161" s="79">
        <v>38</v>
      </c>
      <c r="AV161" s="79"/>
      <c r="AW161" s="79">
        <v>0</v>
      </c>
      <c r="AX161" s="79">
        <v>0</v>
      </c>
      <c r="AY161" s="85">
        <v>38</v>
      </c>
      <c r="AZ161" s="80"/>
      <c r="BC161" s="81"/>
      <c r="BE161" s="81"/>
      <c r="BI161" s="81"/>
      <c r="BX161" s="81"/>
      <c r="BZ161" s="81"/>
      <c r="CD161" s="81"/>
      <c r="CE161" s="89"/>
      <c r="CK161" s="89"/>
    </row>
    <row r="162" spans="1:89">
      <c r="A162" s="82">
        <v>2025</v>
      </c>
      <c r="B162" s="82">
        <v>8311</v>
      </c>
      <c r="C162" s="82">
        <v>2</v>
      </c>
      <c r="D162" s="75">
        <v>5</v>
      </c>
      <c r="E162" s="75">
        <v>14</v>
      </c>
      <c r="F162" s="75">
        <v>5000</v>
      </c>
      <c r="G162" s="76">
        <v>5400</v>
      </c>
      <c r="H162" s="76">
        <v>541</v>
      </c>
      <c r="I162" s="76">
        <v>205</v>
      </c>
      <c r="J162" s="83" t="s">
        <v>229</v>
      </c>
      <c r="K162" s="68">
        <v>0</v>
      </c>
      <c r="L162" s="68">
        <v>0</v>
      </c>
      <c r="M162" s="68">
        <v>0</v>
      </c>
      <c r="N162" s="68">
        <v>21900000</v>
      </c>
      <c r="O162" s="68">
        <v>0</v>
      </c>
      <c r="P162" s="68">
        <v>21900000</v>
      </c>
      <c r="Q162" s="68">
        <v>21900000</v>
      </c>
      <c r="R162" s="68">
        <v>0</v>
      </c>
      <c r="S162" s="68">
        <v>0</v>
      </c>
      <c r="T162" s="68">
        <v>0</v>
      </c>
      <c r="U162" s="68">
        <v>0</v>
      </c>
      <c r="V162" s="68">
        <v>0</v>
      </c>
      <c r="W162" s="68">
        <v>0</v>
      </c>
      <c r="X162" s="68">
        <v>0</v>
      </c>
      <c r="Y162" s="68">
        <v>0</v>
      </c>
      <c r="Z162" s="68">
        <v>0</v>
      </c>
      <c r="AA162" s="68">
        <v>0</v>
      </c>
      <c r="AB162" s="68">
        <v>0</v>
      </c>
      <c r="AC162" s="68">
        <v>0</v>
      </c>
      <c r="AD162" s="68">
        <v>0</v>
      </c>
      <c r="AE162" s="68">
        <v>0</v>
      </c>
      <c r="AF162" s="78">
        <v>0</v>
      </c>
      <c r="AG162" s="78">
        <v>0</v>
      </c>
      <c r="AH162" s="78">
        <v>0</v>
      </c>
      <c r="AI162" s="78">
        <v>0</v>
      </c>
      <c r="AJ162" s="78">
        <v>0</v>
      </c>
      <c r="AK162" s="78">
        <v>0</v>
      </c>
      <c r="AL162" s="78">
        <v>0</v>
      </c>
      <c r="AM162" s="68">
        <v>0</v>
      </c>
      <c r="AN162" s="68">
        <v>0</v>
      </c>
      <c r="AO162" s="68">
        <v>0</v>
      </c>
      <c r="AP162" s="68">
        <v>21900000</v>
      </c>
      <c r="AQ162" s="68">
        <v>0</v>
      </c>
      <c r="AR162" s="68">
        <v>21900000</v>
      </c>
      <c r="AS162" s="68">
        <v>21900000</v>
      </c>
      <c r="AT162" s="80" t="s">
        <v>128</v>
      </c>
      <c r="AU162" s="79">
        <v>12</v>
      </c>
      <c r="AV162" s="79"/>
      <c r="AW162" s="79">
        <v>0</v>
      </c>
      <c r="AX162" s="79">
        <v>0</v>
      </c>
      <c r="AY162" s="85">
        <v>12</v>
      </c>
      <c r="AZ162" s="80"/>
      <c r="BC162" s="81"/>
      <c r="BE162" s="81"/>
      <c r="BI162" s="81"/>
      <c r="BX162" s="81"/>
      <c r="BZ162" s="81"/>
      <c r="CD162" s="81"/>
      <c r="CE162" s="89"/>
      <c r="CK162" s="89"/>
    </row>
    <row r="163" spans="1:89" ht="29">
      <c r="A163" s="82">
        <v>2025</v>
      </c>
      <c r="B163" s="82">
        <v>8311</v>
      </c>
      <c r="C163" s="82">
        <v>2</v>
      </c>
      <c r="D163" s="75">
        <v>5</v>
      </c>
      <c r="E163" s="75">
        <v>14</v>
      </c>
      <c r="F163" s="75">
        <v>5000</v>
      </c>
      <c r="G163" s="76">
        <v>5400</v>
      </c>
      <c r="H163" s="76">
        <v>541</v>
      </c>
      <c r="I163" s="76">
        <v>1620</v>
      </c>
      <c r="J163" s="83" t="s">
        <v>230</v>
      </c>
      <c r="K163" s="68">
        <v>6520000</v>
      </c>
      <c r="L163" s="68">
        <v>0</v>
      </c>
      <c r="M163" s="68">
        <v>6520000</v>
      </c>
      <c r="N163" s="68">
        <v>0</v>
      </c>
      <c r="O163" s="68">
        <v>0</v>
      </c>
      <c r="P163" s="68">
        <v>0</v>
      </c>
      <c r="Q163" s="68">
        <v>6520000</v>
      </c>
      <c r="R163" s="68">
        <v>0</v>
      </c>
      <c r="S163" s="68">
        <v>0</v>
      </c>
      <c r="T163" s="68">
        <v>0</v>
      </c>
      <c r="U163" s="68">
        <v>0</v>
      </c>
      <c r="V163" s="68">
        <v>0</v>
      </c>
      <c r="W163" s="68">
        <v>0</v>
      </c>
      <c r="X163" s="68">
        <v>0</v>
      </c>
      <c r="Y163" s="68">
        <v>0</v>
      </c>
      <c r="Z163" s="68">
        <v>0</v>
      </c>
      <c r="AA163" s="68">
        <v>0</v>
      </c>
      <c r="AB163" s="68">
        <v>0</v>
      </c>
      <c r="AC163" s="68">
        <v>0</v>
      </c>
      <c r="AD163" s="68">
        <v>0</v>
      </c>
      <c r="AE163" s="68">
        <v>0</v>
      </c>
      <c r="AF163" s="78">
        <v>0</v>
      </c>
      <c r="AG163" s="78">
        <v>0</v>
      </c>
      <c r="AH163" s="78">
        <v>0</v>
      </c>
      <c r="AI163" s="78">
        <v>0</v>
      </c>
      <c r="AJ163" s="78">
        <v>0</v>
      </c>
      <c r="AK163" s="78">
        <v>0</v>
      </c>
      <c r="AL163" s="78">
        <v>0</v>
      </c>
      <c r="AM163" s="68">
        <v>6520000</v>
      </c>
      <c r="AN163" s="68">
        <v>0</v>
      </c>
      <c r="AO163" s="68">
        <v>6520000</v>
      </c>
      <c r="AP163" s="68">
        <v>0</v>
      </c>
      <c r="AQ163" s="68">
        <v>0</v>
      </c>
      <c r="AR163" s="68">
        <v>0</v>
      </c>
      <c r="AS163" s="68">
        <v>6520000</v>
      </c>
      <c r="AT163" s="80" t="s">
        <v>128</v>
      </c>
      <c r="AU163" s="79">
        <v>5</v>
      </c>
      <c r="AV163" s="79"/>
      <c r="AW163" s="79">
        <v>0</v>
      </c>
      <c r="AX163" s="79">
        <v>0</v>
      </c>
      <c r="AY163" s="85">
        <v>5</v>
      </c>
      <c r="AZ163" s="80"/>
      <c r="BC163" s="81"/>
      <c r="BE163" s="81"/>
      <c r="BI163" s="81"/>
      <c r="BX163" s="81"/>
      <c r="BZ163" s="81"/>
      <c r="CD163" s="81"/>
      <c r="CE163" s="89"/>
      <c r="CK163" s="89"/>
    </row>
    <row r="164" spans="1:89">
      <c r="A164" s="82">
        <v>2025</v>
      </c>
      <c r="B164" s="82">
        <v>8311</v>
      </c>
      <c r="C164" s="82">
        <v>2</v>
      </c>
      <c r="D164" s="75">
        <v>5</v>
      </c>
      <c r="E164" s="75">
        <v>14</v>
      </c>
      <c r="F164" s="75">
        <v>5000</v>
      </c>
      <c r="G164" s="76">
        <v>5400</v>
      </c>
      <c r="H164" s="76">
        <v>541</v>
      </c>
      <c r="I164" s="76">
        <v>1621</v>
      </c>
      <c r="J164" s="83" t="s">
        <v>231</v>
      </c>
      <c r="K164" s="68">
        <v>0</v>
      </c>
      <c r="L164" s="68">
        <v>0</v>
      </c>
      <c r="M164" s="68">
        <v>0</v>
      </c>
      <c r="N164" s="68">
        <v>1350000</v>
      </c>
      <c r="O164" s="68">
        <v>0</v>
      </c>
      <c r="P164" s="68">
        <v>1350000</v>
      </c>
      <c r="Q164" s="68">
        <v>1350000</v>
      </c>
      <c r="R164" s="68">
        <v>0</v>
      </c>
      <c r="S164" s="68">
        <v>0</v>
      </c>
      <c r="T164" s="68">
        <v>0</v>
      </c>
      <c r="U164" s="68">
        <v>0</v>
      </c>
      <c r="V164" s="68">
        <v>0</v>
      </c>
      <c r="W164" s="68">
        <v>0</v>
      </c>
      <c r="X164" s="68">
        <v>0</v>
      </c>
      <c r="Y164" s="68">
        <v>0</v>
      </c>
      <c r="Z164" s="68">
        <v>0</v>
      </c>
      <c r="AA164" s="68">
        <v>0</v>
      </c>
      <c r="AB164" s="68">
        <v>0</v>
      </c>
      <c r="AC164" s="68">
        <v>0</v>
      </c>
      <c r="AD164" s="68">
        <v>0</v>
      </c>
      <c r="AE164" s="68">
        <v>0</v>
      </c>
      <c r="AF164" s="78">
        <v>0</v>
      </c>
      <c r="AG164" s="78">
        <v>0</v>
      </c>
      <c r="AH164" s="78">
        <v>0</v>
      </c>
      <c r="AI164" s="78">
        <v>0</v>
      </c>
      <c r="AJ164" s="78">
        <v>0</v>
      </c>
      <c r="AK164" s="78">
        <v>0</v>
      </c>
      <c r="AL164" s="78">
        <v>0</v>
      </c>
      <c r="AM164" s="68">
        <v>0</v>
      </c>
      <c r="AN164" s="68">
        <v>0</v>
      </c>
      <c r="AO164" s="68">
        <v>0</v>
      </c>
      <c r="AP164" s="68">
        <v>1350000</v>
      </c>
      <c r="AQ164" s="68">
        <v>0</v>
      </c>
      <c r="AR164" s="68">
        <v>1350000</v>
      </c>
      <c r="AS164" s="68">
        <v>1350000</v>
      </c>
      <c r="AT164" s="80" t="s">
        <v>128</v>
      </c>
      <c r="AU164" s="79">
        <v>3</v>
      </c>
      <c r="AV164" s="79"/>
      <c r="AW164" s="79">
        <v>0</v>
      </c>
      <c r="AX164" s="79">
        <v>0</v>
      </c>
      <c r="AY164" s="85">
        <v>3</v>
      </c>
      <c r="AZ164" s="80"/>
      <c r="BC164" s="81"/>
      <c r="BE164" s="81"/>
      <c r="BF164" s="81"/>
      <c r="BH164" s="81"/>
      <c r="BI164" s="81"/>
      <c r="BX164" s="81"/>
      <c r="BZ164" s="81"/>
      <c r="CA164" s="81"/>
      <c r="CC164" s="81"/>
      <c r="CD164" s="81"/>
      <c r="CE164" s="89"/>
      <c r="CK164" s="89"/>
    </row>
    <row r="165" spans="1:89">
      <c r="A165" s="82">
        <v>2025</v>
      </c>
      <c r="B165" s="82">
        <v>8311</v>
      </c>
      <c r="C165" s="82">
        <v>2</v>
      </c>
      <c r="D165" s="75">
        <v>5</v>
      </c>
      <c r="E165" s="75">
        <v>14</v>
      </c>
      <c r="F165" s="75">
        <v>5000</v>
      </c>
      <c r="G165" s="76">
        <v>5500</v>
      </c>
      <c r="H165" s="76"/>
      <c r="I165" s="76" t="s">
        <v>102</v>
      </c>
      <c r="J165" s="83" t="s">
        <v>232</v>
      </c>
      <c r="K165" s="68">
        <v>3416240</v>
      </c>
      <c r="L165" s="68">
        <v>0</v>
      </c>
      <c r="M165" s="68">
        <v>3416240</v>
      </c>
      <c r="N165" s="68">
        <v>0</v>
      </c>
      <c r="O165" s="68">
        <v>0</v>
      </c>
      <c r="P165" s="68">
        <v>0</v>
      </c>
      <c r="Q165" s="68">
        <v>3416240</v>
      </c>
      <c r="R165" s="68">
        <v>0</v>
      </c>
      <c r="S165" s="68">
        <v>0</v>
      </c>
      <c r="T165" s="68">
        <v>0</v>
      </c>
      <c r="U165" s="68">
        <v>0</v>
      </c>
      <c r="V165" s="68">
        <v>0</v>
      </c>
      <c r="W165" s="68">
        <v>0</v>
      </c>
      <c r="X165" s="68">
        <v>0</v>
      </c>
      <c r="Y165" s="68">
        <v>0</v>
      </c>
      <c r="Z165" s="68">
        <v>0</v>
      </c>
      <c r="AA165" s="68">
        <v>0</v>
      </c>
      <c r="AB165" s="68">
        <v>0</v>
      </c>
      <c r="AC165" s="68">
        <v>0</v>
      </c>
      <c r="AD165" s="68">
        <v>0</v>
      </c>
      <c r="AE165" s="68">
        <v>0</v>
      </c>
      <c r="AF165" s="78">
        <v>0</v>
      </c>
      <c r="AG165" s="78">
        <v>0</v>
      </c>
      <c r="AH165" s="78">
        <v>0</v>
      </c>
      <c r="AI165" s="78">
        <v>0</v>
      </c>
      <c r="AJ165" s="78">
        <v>0</v>
      </c>
      <c r="AK165" s="78">
        <v>0</v>
      </c>
      <c r="AL165" s="78">
        <v>0</v>
      </c>
      <c r="AM165" s="68">
        <v>3416240</v>
      </c>
      <c r="AN165" s="68">
        <v>0</v>
      </c>
      <c r="AO165" s="68">
        <v>3416240</v>
      </c>
      <c r="AP165" s="68">
        <v>0</v>
      </c>
      <c r="AQ165" s="68">
        <v>0</v>
      </c>
      <c r="AR165" s="68">
        <v>0</v>
      </c>
      <c r="AS165" s="68">
        <v>3416240</v>
      </c>
      <c r="AT165" s="80"/>
      <c r="AU165" s="79"/>
      <c r="AV165" s="79"/>
      <c r="AW165" s="79"/>
      <c r="AX165" s="79"/>
      <c r="AY165" s="85"/>
      <c r="AZ165" s="80"/>
      <c r="BC165" s="81"/>
      <c r="BE165" s="81"/>
      <c r="BI165" s="81"/>
      <c r="BX165" s="81"/>
      <c r="BZ165" s="81"/>
      <c r="CD165" s="81"/>
    </row>
    <row r="166" spans="1:89">
      <c r="A166" s="74">
        <v>2025</v>
      </c>
      <c r="B166" s="74">
        <v>8311</v>
      </c>
      <c r="C166" s="74">
        <v>2</v>
      </c>
      <c r="D166" s="75">
        <v>5</v>
      </c>
      <c r="E166" s="75">
        <v>14</v>
      </c>
      <c r="F166" s="75">
        <v>5000</v>
      </c>
      <c r="G166" s="76">
        <v>5500</v>
      </c>
      <c r="H166" s="76">
        <v>551</v>
      </c>
      <c r="I166" s="76" t="s">
        <v>102</v>
      </c>
      <c r="J166" s="83" t="s">
        <v>233</v>
      </c>
      <c r="K166" s="68">
        <v>3416240</v>
      </c>
      <c r="L166" s="68">
        <v>0</v>
      </c>
      <c r="M166" s="68">
        <v>3416240</v>
      </c>
      <c r="N166" s="68">
        <v>0</v>
      </c>
      <c r="O166" s="68">
        <v>0</v>
      </c>
      <c r="P166" s="68">
        <v>0</v>
      </c>
      <c r="Q166" s="68">
        <v>3416240</v>
      </c>
      <c r="R166" s="68">
        <v>0</v>
      </c>
      <c r="S166" s="68">
        <v>0</v>
      </c>
      <c r="T166" s="68">
        <v>0</v>
      </c>
      <c r="U166" s="68">
        <v>0</v>
      </c>
      <c r="V166" s="68">
        <v>0</v>
      </c>
      <c r="W166" s="68">
        <v>0</v>
      </c>
      <c r="X166" s="68">
        <v>0</v>
      </c>
      <c r="Y166" s="68">
        <v>0</v>
      </c>
      <c r="Z166" s="68">
        <v>0</v>
      </c>
      <c r="AA166" s="68">
        <v>0</v>
      </c>
      <c r="AB166" s="68">
        <v>0</v>
      </c>
      <c r="AC166" s="68">
        <v>0</v>
      </c>
      <c r="AD166" s="68">
        <v>0</v>
      </c>
      <c r="AE166" s="68">
        <v>0</v>
      </c>
      <c r="AF166" s="78">
        <v>0</v>
      </c>
      <c r="AG166" s="78">
        <v>0</v>
      </c>
      <c r="AH166" s="78">
        <v>0</v>
      </c>
      <c r="AI166" s="78">
        <v>0</v>
      </c>
      <c r="AJ166" s="78">
        <v>0</v>
      </c>
      <c r="AK166" s="78">
        <v>0</v>
      </c>
      <c r="AL166" s="78">
        <v>0</v>
      </c>
      <c r="AM166" s="68">
        <v>3416240</v>
      </c>
      <c r="AN166" s="68">
        <v>0</v>
      </c>
      <c r="AO166" s="68">
        <v>3416240</v>
      </c>
      <c r="AP166" s="68">
        <v>0</v>
      </c>
      <c r="AQ166" s="68">
        <v>0</v>
      </c>
      <c r="AR166" s="68">
        <v>0</v>
      </c>
      <c r="AS166" s="68">
        <v>3416240</v>
      </c>
      <c r="AT166" s="80"/>
      <c r="AU166" s="79"/>
      <c r="AV166" s="79"/>
      <c r="AW166" s="79"/>
      <c r="AX166" s="79"/>
      <c r="AY166" s="80"/>
      <c r="AZ166" s="80"/>
      <c r="BC166" s="81"/>
      <c r="BE166" s="81"/>
      <c r="BI166" s="81"/>
    </row>
    <row r="167" spans="1:89">
      <c r="A167" s="74">
        <v>2025</v>
      </c>
      <c r="B167" s="74">
        <v>8311</v>
      </c>
      <c r="C167" s="74">
        <v>2</v>
      </c>
      <c r="D167" s="75">
        <v>5</v>
      </c>
      <c r="E167" s="75">
        <v>14</v>
      </c>
      <c r="F167" s="75">
        <v>5000</v>
      </c>
      <c r="G167" s="76">
        <v>5500</v>
      </c>
      <c r="H167" s="76">
        <v>551</v>
      </c>
      <c r="I167" s="76">
        <v>560</v>
      </c>
      <c r="J167" s="83" t="s">
        <v>234</v>
      </c>
      <c r="K167" s="68">
        <v>3416240</v>
      </c>
      <c r="L167" s="68">
        <v>0</v>
      </c>
      <c r="M167" s="68">
        <v>3416240</v>
      </c>
      <c r="N167" s="68">
        <v>0</v>
      </c>
      <c r="O167" s="68">
        <v>0</v>
      </c>
      <c r="P167" s="68">
        <v>0</v>
      </c>
      <c r="Q167" s="68">
        <v>3416240</v>
      </c>
      <c r="R167" s="68">
        <v>0</v>
      </c>
      <c r="S167" s="68">
        <v>0</v>
      </c>
      <c r="T167" s="68">
        <v>0</v>
      </c>
      <c r="U167" s="68">
        <v>0</v>
      </c>
      <c r="V167" s="68">
        <v>0</v>
      </c>
      <c r="W167" s="68">
        <v>0</v>
      </c>
      <c r="X167" s="68">
        <v>0</v>
      </c>
      <c r="Y167" s="68">
        <v>0</v>
      </c>
      <c r="Z167" s="68">
        <v>0</v>
      </c>
      <c r="AA167" s="68">
        <v>0</v>
      </c>
      <c r="AB167" s="68">
        <v>0</v>
      </c>
      <c r="AC167" s="68">
        <v>0</v>
      </c>
      <c r="AD167" s="68">
        <v>0</v>
      </c>
      <c r="AE167" s="68">
        <v>0</v>
      </c>
      <c r="AF167" s="78">
        <v>0</v>
      </c>
      <c r="AG167" s="78">
        <v>0</v>
      </c>
      <c r="AH167" s="78">
        <v>0</v>
      </c>
      <c r="AI167" s="78">
        <v>0</v>
      </c>
      <c r="AJ167" s="78">
        <v>0</v>
      </c>
      <c r="AK167" s="78">
        <v>0</v>
      </c>
      <c r="AL167" s="78">
        <v>0</v>
      </c>
      <c r="AM167" s="68">
        <v>3416240</v>
      </c>
      <c r="AN167" s="68">
        <v>0</v>
      </c>
      <c r="AO167" s="68">
        <v>3416240</v>
      </c>
      <c r="AP167" s="68">
        <v>0</v>
      </c>
      <c r="AQ167" s="68">
        <v>0</v>
      </c>
      <c r="AR167" s="68">
        <v>0</v>
      </c>
      <c r="AS167" s="68">
        <v>3416240</v>
      </c>
      <c r="AT167" s="80" t="s">
        <v>176</v>
      </c>
      <c r="AU167" s="79">
        <v>151</v>
      </c>
      <c r="AV167" s="79"/>
      <c r="AW167" s="79">
        <v>0</v>
      </c>
      <c r="AX167" s="79">
        <v>0</v>
      </c>
      <c r="AY167" s="85">
        <v>151</v>
      </c>
      <c r="AZ167" s="80"/>
      <c r="BC167" s="81"/>
      <c r="BE167" s="81"/>
      <c r="BI167" s="81"/>
      <c r="BX167" s="81"/>
      <c r="BZ167" s="81"/>
      <c r="CD167" s="81"/>
      <c r="CE167" s="89"/>
      <c r="CK167" s="89"/>
    </row>
    <row r="168" spans="1:89">
      <c r="A168" s="75">
        <v>2025</v>
      </c>
      <c r="B168" s="82">
        <v>8311</v>
      </c>
      <c r="C168" s="82">
        <v>2</v>
      </c>
      <c r="D168" s="75">
        <v>5</v>
      </c>
      <c r="E168" s="75">
        <v>14</v>
      </c>
      <c r="F168" s="75">
        <v>5000</v>
      </c>
      <c r="G168" s="76">
        <v>5900</v>
      </c>
      <c r="H168" s="76"/>
      <c r="I168" s="76" t="s">
        <v>102</v>
      </c>
      <c r="J168" s="93" t="s">
        <v>235</v>
      </c>
      <c r="K168" s="68">
        <v>11082000</v>
      </c>
      <c r="L168" s="68">
        <v>0</v>
      </c>
      <c r="M168" s="68">
        <v>11082000</v>
      </c>
      <c r="N168" s="68">
        <v>0</v>
      </c>
      <c r="O168" s="68">
        <v>0</v>
      </c>
      <c r="P168" s="68">
        <v>0</v>
      </c>
      <c r="Q168" s="68">
        <v>11082000</v>
      </c>
      <c r="R168" s="68">
        <v>0</v>
      </c>
      <c r="S168" s="68">
        <v>0</v>
      </c>
      <c r="T168" s="68">
        <v>0</v>
      </c>
      <c r="U168" s="68">
        <v>0</v>
      </c>
      <c r="V168" s="68">
        <v>0</v>
      </c>
      <c r="W168" s="68">
        <v>0</v>
      </c>
      <c r="X168" s="68">
        <v>0</v>
      </c>
      <c r="Y168" s="68">
        <v>0</v>
      </c>
      <c r="Z168" s="68">
        <v>0</v>
      </c>
      <c r="AA168" s="68">
        <v>0</v>
      </c>
      <c r="AB168" s="68">
        <v>0</v>
      </c>
      <c r="AC168" s="68">
        <v>0</v>
      </c>
      <c r="AD168" s="68">
        <v>0</v>
      </c>
      <c r="AE168" s="68">
        <v>0</v>
      </c>
      <c r="AF168" s="78">
        <v>0</v>
      </c>
      <c r="AG168" s="78">
        <v>0</v>
      </c>
      <c r="AH168" s="78">
        <v>0</v>
      </c>
      <c r="AI168" s="78">
        <v>0</v>
      </c>
      <c r="AJ168" s="78">
        <v>0</v>
      </c>
      <c r="AK168" s="78">
        <v>0</v>
      </c>
      <c r="AL168" s="78">
        <v>0</v>
      </c>
      <c r="AM168" s="68">
        <v>11082000</v>
      </c>
      <c r="AN168" s="68">
        <v>0</v>
      </c>
      <c r="AO168" s="68">
        <v>11082000</v>
      </c>
      <c r="AP168" s="68">
        <v>0</v>
      </c>
      <c r="AQ168" s="68">
        <v>0</v>
      </c>
      <c r="AR168" s="68">
        <v>0</v>
      </c>
      <c r="AS168" s="68">
        <v>11082000</v>
      </c>
      <c r="AT168" s="80"/>
      <c r="AU168" s="79"/>
      <c r="AV168" s="79"/>
      <c r="AW168" s="79"/>
      <c r="AX168" s="79"/>
      <c r="AY168" s="85"/>
      <c r="AZ168" s="80"/>
      <c r="BX168" s="81"/>
      <c r="BZ168" s="81"/>
      <c r="CD168" s="81"/>
      <c r="CE168" s="89"/>
      <c r="CK168" s="89"/>
    </row>
    <row r="169" spans="1:89">
      <c r="A169" s="82">
        <v>2025</v>
      </c>
      <c r="B169" s="82">
        <v>8311</v>
      </c>
      <c r="C169" s="82">
        <v>2</v>
      </c>
      <c r="D169" s="75">
        <v>5</v>
      </c>
      <c r="E169" s="75">
        <v>14</v>
      </c>
      <c r="F169" s="75">
        <v>5000</v>
      </c>
      <c r="G169" s="76">
        <v>5900</v>
      </c>
      <c r="H169" s="76">
        <v>597</v>
      </c>
      <c r="I169" s="76" t="s">
        <v>102</v>
      </c>
      <c r="J169" s="83" t="s">
        <v>236</v>
      </c>
      <c r="K169" s="68">
        <v>11082000</v>
      </c>
      <c r="L169" s="68">
        <v>0</v>
      </c>
      <c r="M169" s="68">
        <v>11082000</v>
      </c>
      <c r="N169" s="68">
        <v>0</v>
      </c>
      <c r="O169" s="68">
        <v>0</v>
      </c>
      <c r="P169" s="68">
        <v>0</v>
      </c>
      <c r="Q169" s="68">
        <v>11082000</v>
      </c>
      <c r="R169" s="68">
        <v>0</v>
      </c>
      <c r="S169" s="68">
        <v>0</v>
      </c>
      <c r="T169" s="68">
        <v>0</v>
      </c>
      <c r="U169" s="68">
        <v>0</v>
      </c>
      <c r="V169" s="68">
        <v>0</v>
      </c>
      <c r="W169" s="68">
        <v>0</v>
      </c>
      <c r="X169" s="68">
        <v>0</v>
      </c>
      <c r="Y169" s="68">
        <v>0</v>
      </c>
      <c r="Z169" s="68">
        <v>0</v>
      </c>
      <c r="AA169" s="68">
        <v>0</v>
      </c>
      <c r="AB169" s="68">
        <v>0</v>
      </c>
      <c r="AC169" s="68">
        <v>0</v>
      </c>
      <c r="AD169" s="68">
        <v>0</v>
      </c>
      <c r="AE169" s="68">
        <v>0</v>
      </c>
      <c r="AF169" s="78">
        <v>0</v>
      </c>
      <c r="AG169" s="78">
        <v>0</v>
      </c>
      <c r="AH169" s="78">
        <v>0</v>
      </c>
      <c r="AI169" s="78">
        <v>0</v>
      </c>
      <c r="AJ169" s="78">
        <v>0</v>
      </c>
      <c r="AK169" s="78">
        <v>0</v>
      </c>
      <c r="AL169" s="78">
        <v>0</v>
      </c>
      <c r="AM169" s="68">
        <v>11082000</v>
      </c>
      <c r="AN169" s="68">
        <v>0</v>
      </c>
      <c r="AO169" s="68">
        <v>11082000</v>
      </c>
      <c r="AP169" s="68">
        <v>0</v>
      </c>
      <c r="AQ169" s="68">
        <v>0</v>
      </c>
      <c r="AR169" s="68">
        <v>0</v>
      </c>
      <c r="AS169" s="68">
        <v>11082000</v>
      </c>
      <c r="AT169" s="80"/>
      <c r="AU169" s="79"/>
      <c r="AV169" s="79"/>
      <c r="AW169" s="79"/>
      <c r="AX169" s="79"/>
      <c r="AY169" s="85"/>
      <c r="AZ169" s="80"/>
      <c r="BC169" s="81"/>
      <c r="BE169" s="81"/>
      <c r="BI169" s="81"/>
      <c r="BX169" s="81"/>
      <c r="BZ169" s="81"/>
      <c r="CD169" s="81"/>
    </row>
    <row r="170" spans="1:89">
      <c r="A170" s="82">
        <v>2025</v>
      </c>
      <c r="B170" s="82">
        <v>8311</v>
      </c>
      <c r="C170" s="82">
        <v>2</v>
      </c>
      <c r="D170" s="75">
        <v>5</v>
      </c>
      <c r="E170" s="75">
        <v>14</v>
      </c>
      <c r="F170" s="75">
        <v>5000</v>
      </c>
      <c r="G170" s="76">
        <v>5900</v>
      </c>
      <c r="H170" s="76">
        <v>597</v>
      </c>
      <c r="I170" s="76">
        <v>871</v>
      </c>
      <c r="J170" s="83" t="s">
        <v>237</v>
      </c>
      <c r="K170" s="68">
        <v>11082000</v>
      </c>
      <c r="L170" s="68">
        <v>0</v>
      </c>
      <c r="M170" s="68">
        <v>11082000</v>
      </c>
      <c r="N170" s="68">
        <v>0</v>
      </c>
      <c r="O170" s="68">
        <v>0</v>
      </c>
      <c r="P170" s="68">
        <v>0</v>
      </c>
      <c r="Q170" s="68">
        <v>11082000</v>
      </c>
      <c r="R170" s="68">
        <v>0</v>
      </c>
      <c r="S170" s="68">
        <v>0</v>
      </c>
      <c r="T170" s="68">
        <v>0</v>
      </c>
      <c r="U170" s="68">
        <v>0</v>
      </c>
      <c r="V170" s="68">
        <v>0</v>
      </c>
      <c r="W170" s="68">
        <v>0</v>
      </c>
      <c r="X170" s="68">
        <v>0</v>
      </c>
      <c r="Y170" s="68">
        <v>0</v>
      </c>
      <c r="Z170" s="68">
        <v>0</v>
      </c>
      <c r="AA170" s="68">
        <v>0</v>
      </c>
      <c r="AB170" s="68">
        <v>0</v>
      </c>
      <c r="AC170" s="68">
        <v>0</v>
      </c>
      <c r="AD170" s="68">
        <v>0</v>
      </c>
      <c r="AE170" s="68">
        <v>0</v>
      </c>
      <c r="AF170" s="78">
        <v>0</v>
      </c>
      <c r="AG170" s="78">
        <v>0</v>
      </c>
      <c r="AH170" s="78">
        <v>0</v>
      </c>
      <c r="AI170" s="78">
        <v>0</v>
      </c>
      <c r="AJ170" s="78">
        <v>0</v>
      </c>
      <c r="AK170" s="78">
        <v>0</v>
      </c>
      <c r="AL170" s="78">
        <v>0</v>
      </c>
      <c r="AM170" s="68">
        <v>11082000</v>
      </c>
      <c r="AN170" s="68">
        <v>0</v>
      </c>
      <c r="AO170" s="68">
        <v>11082000</v>
      </c>
      <c r="AP170" s="68">
        <v>0</v>
      </c>
      <c r="AQ170" s="68">
        <v>0</v>
      </c>
      <c r="AR170" s="68">
        <v>0</v>
      </c>
      <c r="AS170" s="68">
        <v>11082000</v>
      </c>
      <c r="AT170" s="80" t="s">
        <v>238</v>
      </c>
      <c r="AU170" s="79">
        <v>3</v>
      </c>
      <c r="AV170" s="79"/>
      <c r="AW170" s="79">
        <v>0</v>
      </c>
      <c r="AX170" s="79">
        <v>0</v>
      </c>
      <c r="AY170" s="85">
        <v>3</v>
      </c>
      <c r="AZ170" s="80"/>
      <c r="BX170" s="81"/>
      <c r="BZ170" s="81"/>
      <c r="CD170" s="81"/>
      <c r="CE170" s="89"/>
      <c r="CK170" s="89"/>
    </row>
    <row r="171" spans="1:89" ht="29">
      <c r="A171" s="82">
        <v>2025</v>
      </c>
      <c r="B171" s="82">
        <v>8311</v>
      </c>
      <c r="C171" s="82">
        <v>2</v>
      </c>
      <c r="D171" s="75">
        <v>6</v>
      </c>
      <c r="E171" s="75"/>
      <c r="F171" s="75"/>
      <c r="G171" s="76"/>
      <c r="H171" s="76"/>
      <c r="I171" s="76" t="s">
        <v>102</v>
      </c>
      <c r="J171" s="83" t="s">
        <v>25</v>
      </c>
      <c r="K171" s="68">
        <v>0</v>
      </c>
      <c r="L171" s="68">
        <v>0</v>
      </c>
      <c r="M171" s="68">
        <v>0</v>
      </c>
      <c r="N171" s="68">
        <v>8795777.1500000004</v>
      </c>
      <c r="O171" s="68">
        <v>0</v>
      </c>
      <c r="P171" s="68">
        <v>8795777.1500000004</v>
      </c>
      <c r="Q171" s="68">
        <v>8795777.1500000004</v>
      </c>
      <c r="R171" s="68">
        <v>0</v>
      </c>
      <c r="S171" s="68">
        <v>0</v>
      </c>
      <c r="T171" s="68">
        <v>0</v>
      </c>
      <c r="U171" s="68">
        <v>0</v>
      </c>
      <c r="V171" s="68">
        <v>0</v>
      </c>
      <c r="W171" s="68">
        <v>0</v>
      </c>
      <c r="X171" s="68">
        <v>0</v>
      </c>
      <c r="Y171" s="68">
        <v>0</v>
      </c>
      <c r="Z171" s="68">
        <v>0</v>
      </c>
      <c r="AA171" s="68">
        <v>0</v>
      </c>
      <c r="AB171" s="68">
        <v>0</v>
      </c>
      <c r="AC171" s="68">
        <v>0</v>
      </c>
      <c r="AD171" s="68">
        <v>0</v>
      </c>
      <c r="AE171" s="68">
        <v>0</v>
      </c>
      <c r="AF171" s="78">
        <v>0</v>
      </c>
      <c r="AG171" s="78">
        <v>0</v>
      </c>
      <c r="AH171" s="78">
        <v>0</v>
      </c>
      <c r="AI171" s="78">
        <v>0</v>
      </c>
      <c r="AJ171" s="78">
        <v>0</v>
      </c>
      <c r="AK171" s="78">
        <v>0</v>
      </c>
      <c r="AL171" s="78">
        <v>0</v>
      </c>
      <c r="AM171" s="68">
        <v>0</v>
      </c>
      <c r="AN171" s="68">
        <v>0</v>
      </c>
      <c r="AO171" s="68">
        <v>0</v>
      </c>
      <c r="AP171" s="68">
        <v>8795777.1500000004</v>
      </c>
      <c r="AQ171" s="68">
        <v>0</v>
      </c>
      <c r="AR171" s="68">
        <v>8795777.1500000004</v>
      </c>
      <c r="AS171" s="68">
        <v>8795777.1500000004</v>
      </c>
      <c r="AT171" s="80"/>
      <c r="AU171" s="79"/>
      <c r="AV171" s="79"/>
      <c r="AW171" s="79"/>
      <c r="AX171" s="79"/>
      <c r="AY171" s="85"/>
      <c r="AZ171" s="80"/>
      <c r="BX171" s="81"/>
      <c r="BZ171" s="81"/>
      <c r="CD171" s="81"/>
      <c r="CE171" s="89"/>
      <c r="CK171" s="89"/>
    </row>
    <row r="172" spans="1:89">
      <c r="A172" s="74">
        <v>2025</v>
      </c>
      <c r="B172" s="74">
        <v>8311</v>
      </c>
      <c r="C172" s="74">
        <v>2</v>
      </c>
      <c r="D172" s="75">
        <v>6</v>
      </c>
      <c r="E172" s="75">
        <v>16</v>
      </c>
      <c r="F172" s="75"/>
      <c r="G172" s="76"/>
      <c r="H172" s="76"/>
      <c r="I172" s="76" t="s">
        <v>102</v>
      </c>
      <c r="J172" s="83" t="s">
        <v>239</v>
      </c>
      <c r="K172" s="68">
        <v>0</v>
      </c>
      <c r="L172" s="68">
        <v>0</v>
      </c>
      <c r="M172" s="68">
        <v>0</v>
      </c>
      <c r="N172" s="68">
        <v>8795777.1500000004</v>
      </c>
      <c r="O172" s="68">
        <v>0</v>
      </c>
      <c r="P172" s="68">
        <v>8795777.1500000004</v>
      </c>
      <c r="Q172" s="68">
        <v>8795777.1500000004</v>
      </c>
      <c r="R172" s="68">
        <v>0</v>
      </c>
      <c r="S172" s="68">
        <v>0</v>
      </c>
      <c r="T172" s="68">
        <v>0</v>
      </c>
      <c r="U172" s="68">
        <v>0</v>
      </c>
      <c r="V172" s="68">
        <v>0</v>
      </c>
      <c r="W172" s="68">
        <v>0</v>
      </c>
      <c r="X172" s="68">
        <v>0</v>
      </c>
      <c r="Y172" s="68">
        <v>0</v>
      </c>
      <c r="Z172" s="68">
        <v>0</v>
      </c>
      <c r="AA172" s="68">
        <v>0</v>
      </c>
      <c r="AB172" s="68">
        <v>0</v>
      </c>
      <c r="AC172" s="68">
        <v>0</v>
      </c>
      <c r="AD172" s="68">
        <v>0</v>
      </c>
      <c r="AE172" s="68">
        <v>0</v>
      </c>
      <c r="AF172" s="78">
        <v>0</v>
      </c>
      <c r="AG172" s="78">
        <v>0</v>
      </c>
      <c r="AH172" s="78">
        <v>0</v>
      </c>
      <c r="AI172" s="78">
        <v>0</v>
      </c>
      <c r="AJ172" s="78">
        <v>0</v>
      </c>
      <c r="AK172" s="78">
        <v>0</v>
      </c>
      <c r="AL172" s="78">
        <v>0</v>
      </c>
      <c r="AM172" s="68">
        <v>0</v>
      </c>
      <c r="AN172" s="68">
        <v>0</v>
      </c>
      <c r="AO172" s="68">
        <v>0</v>
      </c>
      <c r="AP172" s="68">
        <v>8795777.1500000004</v>
      </c>
      <c r="AQ172" s="68">
        <v>0</v>
      </c>
      <c r="AR172" s="68">
        <v>8795777.1500000004</v>
      </c>
      <c r="AS172" s="68">
        <v>8795777.1500000004</v>
      </c>
      <c r="AT172" s="80"/>
      <c r="AU172" s="79"/>
      <c r="AV172" s="79"/>
      <c r="AW172" s="79"/>
      <c r="AX172" s="79"/>
      <c r="AY172" s="85"/>
      <c r="AZ172" s="80"/>
      <c r="BC172" s="81"/>
      <c r="BD172" s="81"/>
      <c r="BE172" s="81"/>
      <c r="BI172" s="81"/>
      <c r="BX172" s="81"/>
      <c r="BY172" s="81"/>
      <c r="BZ172" s="81"/>
      <c r="CD172" s="81"/>
    </row>
    <row r="173" spans="1:89">
      <c r="A173" s="82">
        <v>2025</v>
      </c>
      <c r="B173" s="82">
        <v>8311</v>
      </c>
      <c r="C173" s="82">
        <v>2</v>
      </c>
      <c r="D173" s="75">
        <v>6</v>
      </c>
      <c r="E173" s="75">
        <v>16</v>
      </c>
      <c r="F173" s="75">
        <v>3000</v>
      </c>
      <c r="G173" s="76"/>
      <c r="H173" s="76"/>
      <c r="I173" s="76" t="s">
        <v>102</v>
      </c>
      <c r="J173" s="83" t="s">
        <v>6</v>
      </c>
      <c r="K173" s="68">
        <v>0</v>
      </c>
      <c r="L173" s="68">
        <v>0</v>
      </c>
      <c r="M173" s="68">
        <v>0</v>
      </c>
      <c r="N173" s="68">
        <v>8795777.1500000004</v>
      </c>
      <c r="O173" s="68">
        <v>0</v>
      </c>
      <c r="P173" s="68">
        <v>8795777.1500000004</v>
      </c>
      <c r="Q173" s="68">
        <v>8795777.1500000004</v>
      </c>
      <c r="R173" s="68">
        <v>0</v>
      </c>
      <c r="S173" s="68">
        <v>0</v>
      </c>
      <c r="T173" s="68">
        <v>0</v>
      </c>
      <c r="U173" s="68">
        <v>0</v>
      </c>
      <c r="V173" s="68">
        <v>0</v>
      </c>
      <c r="W173" s="68">
        <v>0</v>
      </c>
      <c r="X173" s="68">
        <v>0</v>
      </c>
      <c r="Y173" s="68">
        <v>0</v>
      </c>
      <c r="Z173" s="68">
        <v>0</v>
      </c>
      <c r="AA173" s="68">
        <v>0</v>
      </c>
      <c r="AB173" s="68">
        <v>0</v>
      </c>
      <c r="AC173" s="68">
        <v>0</v>
      </c>
      <c r="AD173" s="68">
        <v>0</v>
      </c>
      <c r="AE173" s="68">
        <v>0</v>
      </c>
      <c r="AF173" s="78">
        <v>0</v>
      </c>
      <c r="AG173" s="78">
        <v>0</v>
      </c>
      <c r="AH173" s="78">
        <v>0</v>
      </c>
      <c r="AI173" s="78">
        <v>0</v>
      </c>
      <c r="AJ173" s="78">
        <v>0</v>
      </c>
      <c r="AK173" s="78">
        <v>0</v>
      </c>
      <c r="AL173" s="78">
        <v>0</v>
      </c>
      <c r="AM173" s="68">
        <v>0</v>
      </c>
      <c r="AN173" s="68">
        <v>0</v>
      </c>
      <c r="AO173" s="68">
        <v>0</v>
      </c>
      <c r="AP173" s="68">
        <v>8795777.1500000004</v>
      </c>
      <c r="AQ173" s="68">
        <v>0</v>
      </c>
      <c r="AR173" s="68">
        <v>8795777.1500000004</v>
      </c>
      <c r="AS173" s="68">
        <v>8795777.1500000004</v>
      </c>
      <c r="AT173" s="80"/>
      <c r="AU173" s="79"/>
      <c r="AV173" s="79"/>
      <c r="AW173" s="79"/>
      <c r="AX173" s="79"/>
      <c r="AY173" s="80"/>
      <c r="AZ173" s="80"/>
      <c r="BC173" s="81"/>
      <c r="BD173" s="81"/>
      <c r="BE173" s="81"/>
      <c r="BI173" s="81"/>
      <c r="BX173" s="81"/>
      <c r="BY173" s="81"/>
      <c r="BZ173" s="81"/>
      <c r="CD173" s="81"/>
    </row>
    <row r="174" spans="1:89">
      <c r="A174" s="74">
        <v>2025</v>
      </c>
      <c r="B174" s="74">
        <v>8311</v>
      </c>
      <c r="C174" s="74">
        <v>2</v>
      </c>
      <c r="D174" s="75">
        <v>6</v>
      </c>
      <c r="E174" s="75">
        <v>16</v>
      </c>
      <c r="F174" s="75">
        <v>3000</v>
      </c>
      <c r="G174" s="76">
        <v>3600</v>
      </c>
      <c r="H174" s="76"/>
      <c r="I174" s="76" t="s">
        <v>102</v>
      </c>
      <c r="J174" s="83" t="s">
        <v>240</v>
      </c>
      <c r="K174" s="68">
        <v>0</v>
      </c>
      <c r="L174" s="68">
        <v>0</v>
      </c>
      <c r="M174" s="68">
        <v>0</v>
      </c>
      <c r="N174" s="68">
        <v>3690000.95</v>
      </c>
      <c r="O174" s="68">
        <v>0</v>
      </c>
      <c r="P174" s="68">
        <v>3690000.95</v>
      </c>
      <c r="Q174" s="68">
        <v>3690000.95</v>
      </c>
      <c r="R174" s="68">
        <v>0</v>
      </c>
      <c r="S174" s="68">
        <v>0</v>
      </c>
      <c r="T174" s="68">
        <v>0</v>
      </c>
      <c r="U174" s="68">
        <v>0</v>
      </c>
      <c r="V174" s="68">
        <v>0</v>
      </c>
      <c r="W174" s="68">
        <v>0</v>
      </c>
      <c r="X174" s="68">
        <v>0</v>
      </c>
      <c r="Y174" s="68">
        <v>0</v>
      </c>
      <c r="Z174" s="68">
        <v>0</v>
      </c>
      <c r="AA174" s="68">
        <v>0</v>
      </c>
      <c r="AB174" s="68">
        <v>0</v>
      </c>
      <c r="AC174" s="68">
        <v>0</v>
      </c>
      <c r="AD174" s="68">
        <v>0</v>
      </c>
      <c r="AE174" s="68">
        <v>0</v>
      </c>
      <c r="AF174" s="78">
        <v>0</v>
      </c>
      <c r="AG174" s="78">
        <v>0</v>
      </c>
      <c r="AH174" s="78">
        <v>0</v>
      </c>
      <c r="AI174" s="78">
        <v>0</v>
      </c>
      <c r="AJ174" s="78">
        <v>0</v>
      </c>
      <c r="AK174" s="78">
        <v>0</v>
      </c>
      <c r="AL174" s="78">
        <v>0</v>
      </c>
      <c r="AM174" s="68">
        <v>0</v>
      </c>
      <c r="AN174" s="68">
        <v>0</v>
      </c>
      <c r="AO174" s="68">
        <v>0</v>
      </c>
      <c r="AP174" s="68">
        <v>3690000.95</v>
      </c>
      <c r="AQ174" s="68">
        <v>0</v>
      </c>
      <c r="AR174" s="68">
        <v>3690000.95</v>
      </c>
      <c r="AS174" s="68">
        <v>3690000.95</v>
      </c>
      <c r="AT174" s="80"/>
      <c r="AU174" s="79"/>
      <c r="AV174" s="79"/>
      <c r="AW174" s="79"/>
      <c r="AX174" s="79"/>
      <c r="AY174" s="80"/>
      <c r="AZ174" s="80"/>
      <c r="BC174" s="81"/>
      <c r="BE174" s="81"/>
      <c r="BI174" s="81"/>
      <c r="BX174" s="81"/>
      <c r="BZ174" s="81"/>
      <c r="CD174" s="81"/>
    </row>
    <row r="175" spans="1:89" ht="29">
      <c r="A175" s="82">
        <v>2025</v>
      </c>
      <c r="B175" s="82">
        <v>8311</v>
      </c>
      <c r="C175" s="82">
        <v>2</v>
      </c>
      <c r="D175" s="75">
        <v>6</v>
      </c>
      <c r="E175" s="75">
        <v>16</v>
      </c>
      <c r="F175" s="75">
        <v>3000</v>
      </c>
      <c r="G175" s="76">
        <v>3600</v>
      </c>
      <c r="H175" s="76">
        <v>361</v>
      </c>
      <c r="I175" s="76" t="s">
        <v>102</v>
      </c>
      <c r="J175" s="83" t="s">
        <v>241</v>
      </c>
      <c r="K175" s="68">
        <v>0</v>
      </c>
      <c r="L175" s="68">
        <v>0</v>
      </c>
      <c r="M175" s="68">
        <v>0</v>
      </c>
      <c r="N175" s="68">
        <v>3690000.95</v>
      </c>
      <c r="O175" s="68">
        <v>0</v>
      </c>
      <c r="P175" s="68">
        <v>3690000.95</v>
      </c>
      <c r="Q175" s="68">
        <v>3690000.95</v>
      </c>
      <c r="R175" s="68">
        <v>0</v>
      </c>
      <c r="S175" s="68">
        <v>0</v>
      </c>
      <c r="T175" s="68">
        <v>0</v>
      </c>
      <c r="U175" s="68">
        <v>0</v>
      </c>
      <c r="V175" s="68">
        <v>0</v>
      </c>
      <c r="W175" s="68">
        <v>0</v>
      </c>
      <c r="X175" s="68">
        <v>0</v>
      </c>
      <c r="Y175" s="68">
        <v>0</v>
      </c>
      <c r="Z175" s="68">
        <v>0</v>
      </c>
      <c r="AA175" s="68">
        <v>0</v>
      </c>
      <c r="AB175" s="68">
        <v>0</v>
      </c>
      <c r="AC175" s="68">
        <v>0</v>
      </c>
      <c r="AD175" s="68">
        <v>0</v>
      </c>
      <c r="AE175" s="68">
        <v>0</v>
      </c>
      <c r="AF175" s="78">
        <v>0</v>
      </c>
      <c r="AG175" s="78">
        <v>0</v>
      </c>
      <c r="AH175" s="78">
        <v>0</v>
      </c>
      <c r="AI175" s="78">
        <v>0</v>
      </c>
      <c r="AJ175" s="78">
        <v>0</v>
      </c>
      <c r="AK175" s="78">
        <v>0</v>
      </c>
      <c r="AL175" s="78">
        <v>0</v>
      </c>
      <c r="AM175" s="68">
        <v>0</v>
      </c>
      <c r="AN175" s="68">
        <v>0</v>
      </c>
      <c r="AO175" s="68">
        <v>0</v>
      </c>
      <c r="AP175" s="68">
        <v>3690000.95</v>
      </c>
      <c r="AQ175" s="68">
        <v>0</v>
      </c>
      <c r="AR175" s="68">
        <v>3690000.95</v>
      </c>
      <c r="AS175" s="68">
        <v>3690000.95</v>
      </c>
      <c r="AT175" s="80"/>
      <c r="AU175" s="79"/>
      <c r="AV175" s="79"/>
      <c r="AW175" s="79"/>
      <c r="AX175" s="79"/>
      <c r="AY175" s="80"/>
      <c r="AZ175" s="80"/>
      <c r="BC175" s="81"/>
      <c r="BE175" s="81"/>
      <c r="BI175" s="81"/>
      <c r="BX175" s="81"/>
      <c r="BZ175" s="81"/>
      <c r="CD175" s="81"/>
    </row>
    <row r="176" spans="1:89">
      <c r="A176" s="74">
        <v>2025</v>
      </c>
      <c r="B176" s="74">
        <v>8311</v>
      </c>
      <c r="C176" s="74">
        <v>2</v>
      </c>
      <c r="D176" s="75">
        <v>6</v>
      </c>
      <c r="E176" s="75">
        <v>16</v>
      </c>
      <c r="F176" s="75">
        <v>3000</v>
      </c>
      <c r="G176" s="76">
        <v>3600</v>
      </c>
      <c r="H176" s="76">
        <v>361</v>
      </c>
      <c r="I176" s="76">
        <v>505</v>
      </c>
      <c r="J176" s="83" t="s">
        <v>242</v>
      </c>
      <c r="K176" s="68">
        <v>0</v>
      </c>
      <c r="L176" s="68">
        <v>0</v>
      </c>
      <c r="M176" s="68">
        <v>0</v>
      </c>
      <c r="N176" s="68">
        <v>3690000.95</v>
      </c>
      <c r="O176" s="68">
        <v>0</v>
      </c>
      <c r="P176" s="68">
        <v>3690000.95</v>
      </c>
      <c r="Q176" s="68">
        <v>3690000.95</v>
      </c>
      <c r="R176" s="68">
        <v>0</v>
      </c>
      <c r="S176" s="68">
        <v>0</v>
      </c>
      <c r="T176" s="68">
        <v>0</v>
      </c>
      <c r="U176" s="68">
        <v>0</v>
      </c>
      <c r="V176" s="68">
        <v>0</v>
      </c>
      <c r="W176" s="68">
        <v>0</v>
      </c>
      <c r="X176" s="68">
        <v>0</v>
      </c>
      <c r="Y176" s="68">
        <v>0</v>
      </c>
      <c r="Z176" s="68">
        <v>0</v>
      </c>
      <c r="AA176" s="68">
        <v>0</v>
      </c>
      <c r="AB176" s="68">
        <v>0</v>
      </c>
      <c r="AC176" s="68">
        <v>0</v>
      </c>
      <c r="AD176" s="68">
        <v>0</v>
      </c>
      <c r="AE176" s="68">
        <v>0</v>
      </c>
      <c r="AF176" s="78">
        <v>0</v>
      </c>
      <c r="AG176" s="78">
        <v>0</v>
      </c>
      <c r="AH176" s="78">
        <v>0</v>
      </c>
      <c r="AI176" s="78">
        <v>0</v>
      </c>
      <c r="AJ176" s="78">
        <v>0</v>
      </c>
      <c r="AK176" s="78">
        <v>0</v>
      </c>
      <c r="AL176" s="78">
        <v>0</v>
      </c>
      <c r="AM176" s="68">
        <v>0</v>
      </c>
      <c r="AN176" s="68">
        <v>0</v>
      </c>
      <c r="AO176" s="68">
        <v>0</v>
      </c>
      <c r="AP176" s="68">
        <v>3690000.95</v>
      </c>
      <c r="AQ176" s="68">
        <v>0</v>
      </c>
      <c r="AR176" s="68">
        <v>3690000.95</v>
      </c>
      <c r="AS176" s="68">
        <v>3690000.95</v>
      </c>
      <c r="AT176" s="80" t="s">
        <v>110</v>
      </c>
      <c r="AU176" s="79">
        <v>2</v>
      </c>
      <c r="AV176" s="79"/>
      <c r="AW176" s="79">
        <v>0</v>
      </c>
      <c r="AX176" s="79">
        <v>0</v>
      </c>
      <c r="AY176" s="80">
        <v>2</v>
      </c>
      <c r="AZ176" s="80"/>
      <c r="BD176" s="81"/>
      <c r="BE176" s="81"/>
      <c r="BI176" s="81"/>
      <c r="BY176" s="81"/>
      <c r="BZ176" s="81"/>
      <c r="CD176" s="81"/>
    </row>
    <row r="177" spans="1:82">
      <c r="A177" s="82">
        <v>2025</v>
      </c>
      <c r="B177" s="82">
        <v>8311</v>
      </c>
      <c r="C177" s="82">
        <v>2</v>
      </c>
      <c r="D177" s="75">
        <v>6</v>
      </c>
      <c r="E177" s="75">
        <v>16</v>
      </c>
      <c r="F177" s="75">
        <v>3000</v>
      </c>
      <c r="G177" s="76">
        <v>3800</v>
      </c>
      <c r="H177" s="76"/>
      <c r="I177" s="76" t="s">
        <v>102</v>
      </c>
      <c r="J177" s="83" t="s">
        <v>243</v>
      </c>
      <c r="K177" s="68">
        <v>0</v>
      </c>
      <c r="L177" s="68">
        <v>0</v>
      </c>
      <c r="M177" s="68">
        <v>0</v>
      </c>
      <c r="N177" s="68">
        <v>5105776.2</v>
      </c>
      <c r="O177" s="68">
        <v>0</v>
      </c>
      <c r="P177" s="68">
        <v>5105776.2</v>
      </c>
      <c r="Q177" s="68">
        <v>5105776.2</v>
      </c>
      <c r="R177" s="68">
        <v>0</v>
      </c>
      <c r="S177" s="68">
        <v>0</v>
      </c>
      <c r="T177" s="68">
        <v>0</v>
      </c>
      <c r="U177" s="68">
        <v>0</v>
      </c>
      <c r="V177" s="68">
        <v>0</v>
      </c>
      <c r="W177" s="68">
        <v>0</v>
      </c>
      <c r="X177" s="68">
        <v>0</v>
      </c>
      <c r="Y177" s="68">
        <v>0</v>
      </c>
      <c r="Z177" s="68">
        <v>0</v>
      </c>
      <c r="AA177" s="68">
        <v>0</v>
      </c>
      <c r="AB177" s="68">
        <v>0</v>
      </c>
      <c r="AC177" s="68">
        <v>0</v>
      </c>
      <c r="AD177" s="68">
        <v>0</v>
      </c>
      <c r="AE177" s="68">
        <v>0</v>
      </c>
      <c r="AF177" s="78">
        <v>0</v>
      </c>
      <c r="AG177" s="78">
        <v>0</v>
      </c>
      <c r="AH177" s="78">
        <v>0</v>
      </c>
      <c r="AI177" s="78">
        <v>0</v>
      </c>
      <c r="AJ177" s="78">
        <v>0</v>
      </c>
      <c r="AK177" s="78">
        <v>0</v>
      </c>
      <c r="AL177" s="78">
        <v>0</v>
      </c>
      <c r="AM177" s="68">
        <v>0</v>
      </c>
      <c r="AN177" s="68">
        <v>0</v>
      </c>
      <c r="AO177" s="68">
        <v>0</v>
      </c>
      <c r="AP177" s="68">
        <v>5105776.2</v>
      </c>
      <c r="AQ177" s="68">
        <v>0</v>
      </c>
      <c r="AR177" s="68">
        <v>5105776.2</v>
      </c>
      <c r="AS177" s="68">
        <v>5105776.2</v>
      </c>
      <c r="AT177" s="80"/>
      <c r="AU177" s="79"/>
      <c r="AV177" s="79"/>
      <c r="AW177" s="79"/>
      <c r="AX177" s="79"/>
      <c r="AY177" s="80"/>
      <c r="AZ177" s="80"/>
      <c r="BY177" s="81"/>
      <c r="BZ177" s="81"/>
      <c r="CD177" s="81"/>
    </row>
    <row r="178" spans="1:82">
      <c r="A178" s="82">
        <v>2025</v>
      </c>
      <c r="B178" s="82">
        <v>8311</v>
      </c>
      <c r="C178" s="82">
        <v>2</v>
      </c>
      <c r="D178" s="75">
        <v>6</v>
      </c>
      <c r="E178" s="75">
        <v>16</v>
      </c>
      <c r="F178" s="75">
        <v>3000</v>
      </c>
      <c r="G178" s="76">
        <v>3800</v>
      </c>
      <c r="H178" s="76">
        <v>383</v>
      </c>
      <c r="I178" s="76" t="s">
        <v>102</v>
      </c>
      <c r="J178" s="83" t="s">
        <v>244</v>
      </c>
      <c r="K178" s="68">
        <v>0</v>
      </c>
      <c r="L178" s="68">
        <v>0</v>
      </c>
      <c r="M178" s="68">
        <v>0</v>
      </c>
      <c r="N178" s="68">
        <v>5105776.2</v>
      </c>
      <c r="O178" s="68">
        <v>0</v>
      </c>
      <c r="P178" s="68">
        <v>5105776.2</v>
      </c>
      <c r="Q178" s="68">
        <v>5105776.2</v>
      </c>
      <c r="R178" s="68">
        <v>0</v>
      </c>
      <c r="S178" s="68">
        <v>0</v>
      </c>
      <c r="T178" s="68">
        <v>0</v>
      </c>
      <c r="U178" s="68">
        <v>0</v>
      </c>
      <c r="V178" s="68">
        <v>0</v>
      </c>
      <c r="W178" s="68">
        <v>0</v>
      </c>
      <c r="X178" s="68">
        <v>0</v>
      </c>
      <c r="Y178" s="68">
        <v>0</v>
      </c>
      <c r="Z178" s="68">
        <v>0</v>
      </c>
      <c r="AA178" s="68">
        <v>0</v>
      </c>
      <c r="AB178" s="68">
        <v>0</v>
      </c>
      <c r="AC178" s="68">
        <v>0</v>
      </c>
      <c r="AD178" s="68">
        <v>0</v>
      </c>
      <c r="AE178" s="68">
        <v>0</v>
      </c>
      <c r="AF178" s="78">
        <v>0</v>
      </c>
      <c r="AG178" s="78">
        <v>0</v>
      </c>
      <c r="AH178" s="78">
        <v>0</v>
      </c>
      <c r="AI178" s="78">
        <v>0</v>
      </c>
      <c r="AJ178" s="78">
        <v>0</v>
      </c>
      <c r="AK178" s="78">
        <v>0</v>
      </c>
      <c r="AL178" s="78">
        <v>0</v>
      </c>
      <c r="AM178" s="68">
        <v>0</v>
      </c>
      <c r="AN178" s="68">
        <v>0</v>
      </c>
      <c r="AO178" s="68">
        <v>0</v>
      </c>
      <c r="AP178" s="68">
        <v>5105776.2</v>
      </c>
      <c r="AQ178" s="68">
        <v>0</v>
      </c>
      <c r="AR178" s="68">
        <v>5105776.2</v>
      </c>
      <c r="AS178" s="68">
        <v>5105776.2</v>
      </c>
      <c r="AT178" s="80"/>
      <c r="AU178" s="79"/>
      <c r="AV178" s="79"/>
      <c r="AW178" s="79"/>
      <c r="AX178" s="79"/>
      <c r="AY178" s="80"/>
      <c r="AZ178" s="80"/>
      <c r="BD178" s="81"/>
      <c r="BE178" s="81"/>
      <c r="BI178" s="81"/>
      <c r="BY178" s="81"/>
      <c r="BZ178" s="81"/>
      <c r="CD178" s="81"/>
    </row>
    <row r="179" spans="1:82">
      <c r="A179" s="82">
        <v>2025</v>
      </c>
      <c r="B179" s="82">
        <v>8311</v>
      </c>
      <c r="C179" s="82">
        <v>2</v>
      </c>
      <c r="D179" s="75">
        <v>6</v>
      </c>
      <c r="E179" s="75">
        <v>16</v>
      </c>
      <c r="F179" s="75">
        <v>3000</v>
      </c>
      <c r="G179" s="76">
        <v>3800</v>
      </c>
      <c r="H179" s="76">
        <v>383</v>
      </c>
      <c r="I179" s="76">
        <v>348</v>
      </c>
      <c r="J179" s="94" t="s">
        <v>244</v>
      </c>
      <c r="K179" s="68">
        <v>0</v>
      </c>
      <c r="L179" s="68">
        <v>0</v>
      </c>
      <c r="M179" s="68">
        <v>0</v>
      </c>
      <c r="N179" s="68">
        <v>5105776.2</v>
      </c>
      <c r="O179" s="68">
        <v>0</v>
      </c>
      <c r="P179" s="68">
        <v>5105776.2</v>
      </c>
      <c r="Q179" s="68">
        <v>5105776.2</v>
      </c>
      <c r="R179" s="68">
        <v>0</v>
      </c>
      <c r="S179" s="68">
        <v>0</v>
      </c>
      <c r="T179" s="68">
        <v>0</v>
      </c>
      <c r="U179" s="68">
        <v>0</v>
      </c>
      <c r="V179" s="68">
        <v>0</v>
      </c>
      <c r="W179" s="68">
        <v>0</v>
      </c>
      <c r="X179" s="68">
        <v>0</v>
      </c>
      <c r="Y179" s="68">
        <v>0</v>
      </c>
      <c r="Z179" s="68">
        <v>0</v>
      </c>
      <c r="AA179" s="68">
        <v>0</v>
      </c>
      <c r="AB179" s="68">
        <v>0</v>
      </c>
      <c r="AC179" s="68">
        <v>0</v>
      </c>
      <c r="AD179" s="68">
        <v>0</v>
      </c>
      <c r="AE179" s="68">
        <v>0</v>
      </c>
      <c r="AF179" s="78">
        <v>0</v>
      </c>
      <c r="AG179" s="78">
        <v>0</v>
      </c>
      <c r="AH179" s="78">
        <v>0</v>
      </c>
      <c r="AI179" s="78">
        <v>0</v>
      </c>
      <c r="AJ179" s="78">
        <v>0</v>
      </c>
      <c r="AK179" s="78">
        <v>0</v>
      </c>
      <c r="AL179" s="78">
        <v>0</v>
      </c>
      <c r="AM179" s="68">
        <v>0</v>
      </c>
      <c r="AN179" s="68">
        <v>0</v>
      </c>
      <c r="AO179" s="68">
        <v>0</v>
      </c>
      <c r="AP179" s="68">
        <v>5105776.2</v>
      </c>
      <c r="AQ179" s="68">
        <v>0</v>
      </c>
      <c r="AR179" s="68">
        <v>5105776.2</v>
      </c>
      <c r="AS179" s="68">
        <v>5105776.2</v>
      </c>
      <c r="AT179" s="80" t="s">
        <v>110</v>
      </c>
      <c r="AU179" s="79">
        <v>3</v>
      </c>
      <c r="AV179" s="79"/>
      <c r="AW179" s="79">
        <v>0</v>
      </c>
      <c r="AX179" s="79">
        <v>0</v>
      </c>
      <c r="AY179" s="80">
        <v>3</v>
      </c>
      <c r="AZ179" s="80"/>
      <c r="BC179" s="81"/>
      <c r="BD179" s="81"/>
      <c r="BE179" s="81"/>
      <c r="BI179" s="81"/>
      <c r="BX179" s="81"/>
      <c r="BY179" s="81"/>
      <c r="BZ179" s="81"/>
      <c r="CD179" s="81"/>
    </row>
    <row r="180" spans="1:82">
      <c r="A180" s="74">
        <v>2025</v>
      </c>
      <c r="B180" s="74">
        <v>8311</v>
      </c>
      <c r="C180" s="74">
        <v>3</v>
      </c>
      <c r="D180" s="75"/>
      <c r="E180" s="75"/>
      <c r="F180" s="75"/>
      <c r="G180" s="76"/>
      <c r="H180" s="76"/>
      <c r="I180" s="76"/>
      <c r="J180" s="90" t="s">
        <v>245</v>
      </c>
      <c r="K180" s="68">
        <v>51163188.540000007</v>
      </c>
      <c r="L180" s="68">
        <v>0</v>
      </c>
      <c r="M180" s="68">
        <v>51163188.540000007</v>
      </c>
      <c r="N180" s="68">
        <v>22438552.859999999</v>
      </c>
      <c r="O180" s="68">
        <v>0</v>
      </c>
      <c r="P180" s="68">
        <v>22438552.859999999</v>
      </c>
      <c r="Q180" s="68">
        <v>73601741.400000006</v>
      </c>
      <c r="R180" s="68">
        <v>0</v>
      </c>
      <c r="S180" s="68">
        <v>0</v>
      </c>
      <c r="T180" s="68">
        <v>0</v>
      </c>
      <c r="U180" s="68">
        <v>0</v>
      </c>
      <c r="V180" s="68">
        <v>0</v>
      </c>
      <c r="W180" s="68">
        <v>0</v>
      </c>
      <c r="X180" s="68">
        <v>0</v>
      </c>
      <c r="Y180" s="68">
        <v>0</v>
      </c>
      <c r="Z180" s="68">
        <v>0</v>
      </c>
      <c r="AA180" s="68">
        <v>0</v>
      </c>
      <c r="AB180" s="68">
        <v>0</v>
      </c>
      <c r="AC180" s="68">
        <v>0</v>
      </c>
      <c r="AD180" s="68">
        <v>0</v>
      </c>
      <c r="AE180" s="68">
        <v>0</v>
      </c>
      <c r="AF180" s="78">
        <v>0</v>
      </c>
      <c r="AG180" s="78">
        <v>0</v>
      </c>
      <c r="AH180" s="78">
        <v>0</v>
      </c>
      <c r="AI180" s="78">
        <v>0</v>
      </c>
      <c r="AJ180" s="78">
        <v>0</v>
      </c>
      <c r="AK180" s="78">
        <v>0</v>
      </c>
      <c r="AL180" s="78">
        <v>0</v>
      </c>
      <c r="AM180" s="68">
        <v>51163188.540000007</v>
      </c>
      <c r="AN180" s="68">
        <v>0</v>
      </c>
      <c r="AO180" s="68">
        <v>51163188.540000007</v>
      </c>
      <c r="AP180" s="68">
        <v>22438552.859999999</v>
      </c>
      <c r="AQ180" s="68">
        <v>0</v>
      </c>
      <c r="AR180" s="68">
        <v>22438552.859999999</v>
      </c>
      <c r="AS180" s="68">
        <v>73601741.400000006</v>
      </c>
      <c r="AT180" s="80"/>
      <c r="AU180" s="79"/>
      <c r="AV180" s="79"/>
      <c r="AW180" s="79"/>
      <c r="AX180" s="79"/>
      <c r="AY180" s="80"/>
      <c r="AZ180" s="80"/>
      <c r="BC180" s="81"/>
      <c r="BD180" s="81"/>
      <c r="BE180" s="81"/>
      <c r="BI180" s="81"/>
      <c r="BX180" s="81"/>
      <c r="BY180" s="81"/>
      <c r="BZ180" s="81"/>
      <c r="CD180" s="81"/>
    </row>
    <row r="181" spans="1:82">
      <c r="A181" s="74">
        <v>2025</v>
      </c>
      <c r="B181" s="74">
        <v>8311</v>
      </c>
      <c r="C181" s="74">
        <v>3</v>
      </c>
      <c r="D181" s="75">
        <v>7</v>
      </c>
      <c r="E181" s="75"/>
      <c r="F181" s="75"/>
      <c r="G181" s="76"/>
      <c r="H181" s="76"/>
      <c r="I181" s="76"/>
      <c r="J181" s="90" t="s">
        <v>48</v>
      </c>
      <c r="K181" s="68">
        <v>51163188.540000007</v>
      </c>
      <c r="L181" s="68">
        <v>0</v>
      </c>
      <c r="M181" s="68">
        <v>51163188.540000007</v>
      </c>
      <c r="N181" s="68">
        <v>22438552.859999999</v>
      </c>
      <c r="O181" s="68">
        <v>0</v>
      </c>
      <c r="P181" s="68">
        <v>22438552.859999999</v>
      </c>
      <c r="Q181" s="68">
        <v>73601741.400000006</v>
      </c>
      <c r="R181" s="68">
        <v>0</v>
      </c>
      <c r="S181" s="68">
        <v>0</v>
      </c>
      <c r="T181" s="68">
        <v>0</v>
      </c>
      <c r="U181" s="68">
        <v>0</v>
      </c>
      <c r="V181" s="68">
        <v>0</v>
      </c>
      <c r="W181" s="68">
        <v>0</v>
      </c>
      <c r="X181" s="68">
        <v>0</v>
      </c>
      <c r="Y181" s="68">
        <v>0</v>
      </c>
      <c r="Z181" s="68">
        <v>0</v>
      </c>
      <c r="AA181" s="68">
        <v>0</v>
      </c>
      <c r="AB181" s="68">
        <v>0</v>
      </c>
      <c r="AC181" s="68">
        <v>0</v>
      </c>
      <c r="AD181" s="68">
        <v>0</v>
      </c>
      <c r="AE181" s="68">
        <v>0</v>
      </c>
      <c r="AF181" s="78">
        <v>0</v>
      </c>
      <c r="AG181" s="78">
        <v>0</v>
      </c>
      <c r="AH181" s="78">
        <v>0</v>
      </c>
      <c r="AI181" s="78">
        <v>0</v>
      </c>
      <c r="AJ181" s="78">
        <v>0</v>
      </c>
      <c r="AK181" s="78">
        <v>0</v>
      </c>
      <c r="AL181" s="78">
        <v>0</v>
      </c>
      <c r="AM181" s="68">
        <v>51163188.540000007</v>
      </c>
      <c r="AN181" s="68">
        <v>0</v>
      </c>
      <c r="AO181" s="68">
        <v>51163188.540000007</v>
      </c>
      <c r="AP181" s="68">
        <v>22438552.859999999</v>
      </c>
      <c r="AQ181" s="68">
        <v>0</v>
      </c>
      <c r="AR181" s="68">
        <v>22438552.859999999</v>
      </c>
      <c r="AS181" s="68">
        <v>73601741.400000006</v>
      </c>
      <c r="AT181" s="80" t="s">
        <v>102</v>
      </c>
      <c r="AU181" s="79"/>
      <c r="AV181" s="79"/>
      <c r="AW181" s="79"/>
      <c r="AX181" s="79"/>
      <c r="AY181" s="80"/>
      <c r="AZ181" s="80"/>
      <c r="BC181" s="81"/>
      <c r="BD181" s="81"/>
      <c r="BE181" s="81"/>
      <c r="BI181" s="81"/>
      <c r="BX181" s="81"/>
      <c r="BY181" s="81"/>
      <c r="BZ181" s="81"/>
      <c r="CD181" s="81"/>
    </row>
    <row r="182" spans="1:82" ht="43.5">
      <c r="A182" s="74">
        <v>2025</v>
      </c>
      <c r="B182" s="74">
        <v>8311</v>
      </c>
      <c r="C182" s="74">
        <v>3</v>
      </c>
      <c r="D182" s="75">
        <v>7</v>
      </c>
      <c r="E182" s="75">
        <v>19</v>
      </c>
      <c r="F182" s="75"/>
      <c r="G182" s="76"/>
      <c r="H182" s="76"/>
      <c r="I182" s="76" t="s">
        <v>102</v>
      </c>
      <c r="J182" s="90" t="s">
        <v>49</v>
      </c>
      <c r="K182" s="68">
        <v>51163188.540000007</v>
      </c>
      <c r="L182" s="68">
        <v>0</v>
      </c>
      <c r="M182" s="68">
        <v>51163188.540000007</v>
      </c>
      <c r="N182" s="68">
        <v>22438552.859999999</v>
      </c>
      <c r="O182" s="68">
        <v>0</v>
      </c>
      <c r="P182" s="68">
        <v>22438552.859999999</v>
      </c>
      <c r="Q182" s="68">
        <v>73601741.400000006</v>
      </c>
      <c r="R182" s="68">
        <v>0</v>
      </c>
      <c r="S182" s="68">
        <v>0</v>
      </c>
      <c r="T182" s="68">
        <v>0</v>
      </c>
      <c r="U182" s="68">
        <v>0</v>
      </c>
      <c r="V182" s="68">
        <v>0</v>
      </c>
      <c r="W182" s="68">
        <v>0</v>
      </c>
      <c r="X182" s="68">
        <v>0</v>
      </c>
      <c r="Y182" s="68">
        <v>0</v>
      </c>
      <c r="Z182" s="68">
        <v>0</v>
      </c>
      <c r="AA182" s="68">
        <v>0</v>
      </c>
      <c r="AB182" s="68">
        <v>0</v>
      </c>
      <c r="AC182" s="68">
        <v>0</v>
      </c>
      <c r="AD182" s="68">
        <v>0</v>
      </c>
      <c r="AE182" s="68">
        <v>0</v>
      </c>
      <c r="AF182" s="78">
        <v>0</v>
      </c>
      <c r="AG182" s="78">
        <v>0</v>
      </c>
      <c r="AH182" s="78">
        <v>0</v>
      </c>
      <c r="AI182" s="78">
        <v>0</v>
      </c>
      <c r="AJ182" s="78">
        <v>0</v>
      </c>
      <c r="AK182" s="78">
        <v>0</v>
      </c>
      <c r="AL182" s="78">
        <v>0</v>
      </c>
      <c r="AM182" s="68">
        <v>51163188.540000007</v>
      </c>
      <c r="AN182" s="68">
        <v>0</v>
      </c>
      <c r="AO182" s="68">
        <v>51163188.540000007</v>
      </c>
      <c r="AP182" s="68">
        <v>22438552.859999999</v>
      </c>
      <c r="AQ182" s="68">
        <v>0</v>
      </c>
      <c r="AR182" s="68">
        <v>22438552.859999999</v>
      </c>
      <c r="AS182" s="68">
        <v>73601741.400000006</v>
      </c>
      <c r="AT182" s="80"/>
      <c r="AU182" s="79"/>
      <c r="AV182" s="79"/>
      <c r="AW182" s="79"/>
      <c r="AX182" s="79"/>
      <c r="AY182" s="80"/>
      <c r="AZ182" s="80"/>
      <c r="BC182" s="81"/>
      <c r="BD182" s="81"/>
      <c r="BE182" s="81"/>
      <c r="BI182" s="81"/>
      <c r="BX182" s="81"/>
      <c r="BY182" s="81"/>
      <c r="BZ182" s="81"/>
      <c r="CD182" s="81"/>
    </row>
    <row r="183" spans="1:82">
      <c r="A183" s="74">
        <v>2025</v>
      </c>
      <c r="B183" s="74">
        <v>8311</v>
      </c>
      <c r="C183" s="74">
        <v>3</v>
      </c>
      <c r="D183" s="75">
        <v>7</v>
      </c>
      <c r="E183" s="75">
        <v>19</v>
      </c>
      <c r="F183" s="75">
        <v>2000</v>
      </c>
      <c r="G183" s="76"/>
      <c r="H183" s="76"/>
      <c r="I183" s="76" t="s">
        <v>102</v>
      </c>
      <c r="J183" s="90" t="s">
        <v>5</v>
      </c>
      <c r="K183" s="68">
        <v>33912661.57</v>
      </c>
      <c r="L183" s="68">
        <v>0</v>
      </c>
      <c r="M183" s="68">
        <v>33912661.57</v>
      </c>
      <c r="N183" s="68">
        <v>12414286.689999999</v>
      </c>
      <c r="O183" s="68">
        <v>0</v>
      </c>
      <c r="P183" s="68">
        <v>12414286.689999999</v>
      </c>
      <c r="Q183" s="68">
        <v>46326948.259999998</v>
      </c>
      <c r="R183" s="68">
        <v>0</v>
      </c>
      <c r="S183" s="68">
        <v>0</v>
      </c>
      <c r="T183" s="68">
        <v>0</v>
      </c>
      <c r="U183" s="68">
        <v>0</v>
      </c>
      <c r="V183" s="68">
        <v>0</v>
      </c>
      <c r="W183" s="68">
        <v>0</v>
      </c>
      <c r="X183" s="68">
        <v>0</v>
      </c>
      <c r="Y183" s="68">
        <v>0</v>
      </c>
      <c r="Z183" s="68">
        <v>0</v>
      </c>
      <c r="AA183" s="68">
        <v>0</v>
      </c>
      <c r="AB183" s="68">
        <v>0</v>
      </c>
      <c r="AC183" s="68">
        <v>0</v>
      </c>
      <c r="AD183" s="68">
        <v>0</v>
      </c>
      <c r="AE183" s="68">
        <v>0</v>
      </c>
      <c r="AF183" s="78">
        <v>0</v>
      </c>
      <c r="AG183" s="78">
        <v>0</v>
      </c>
      <c r="AH183" s="78">
        <v>0</v>
      </c>
      <c r="AI183" s="78">
        <v>0</v>
      </c>
      <c r="AJ183" s="78">
        <v>0</v>
      </c>
      <c r="AK183" s="78">
        <v>0</v>
      </c>
      <c r="AL183" s="78">
        <v>0</v>
      </c>
      <c r="AM183" s="68">
        <v>33912661.57</v>
      </c>
      <c r="AN183" s="68">
        <v>0</v>
      </c>
      <c r="AO183" s="68">
        <v>33912661.57</v>
      </c>
      <c r="AP183" s="68">
        <v>12414286.689999999</v>
      </c>
      <c r="AQ183" s="68">
        <v>0</v>
      </c>
      <c r="AR183" s="68">
        <v>12414286.689999999</v>
      </c>
      <c r="AS183" s="68">
        <v>46326948.259999998</v>
      </c>
      <c r="AT183" s="80"/>
      <c r="AU183" s="79"/>
      <c r="AV183" s="79"/>
      <c r="AW183" s="79"/>
      <c r="AX183" s="79"/>
      <c r="AY183" s="80"/>
      <c r="AZ183" s="80"/>
      <c r="BC183" s="81"/>
      <c r="BE183" s="81"/>
      <c r="BI183" s="81"/>
      <c r="BX183" s="81"/>
      <c r="BZ183" s="81"/>
      <c r="CD183" s="81"/>
    </row>
    <row r="184" spans="1:82">
      <c r="A184" s="74">
        <v>2025</v>
      </c>
      <c r="B184" s="74">
        <v>8311</v>
      </c>
      <c r="C184" s="74">
        <v>3</v>
      </c>
      <c r="D184" s="75">
        <v>7</v>
      </c>
      <c r="E184" s="75">
        <v>19</v>
      </c>
      <c r="F184" s="75">
        <v>2000</v>
      </c>
      <c r="G184" s="76">
        <v>2500</v>
      </c>
      <c r="H184" s="76"/>
      <c r="I184" s="76" t="s">
        <v>102</v>
      </c>
      <c r="J184" s="90" t="s">
        <v>103</v>
      </c>
      <c r="K184" s="68">
        <v>18800216.449999999</v>
      </c>
      <c r="L184" s="68">
        <v>0</v>
      </c>
      <c r="M184" s="68">
        <v>18800216.449999999</v>
      </c>
      <c r="N184" s="68">
        <v>10317781.949999999</v>
      </c>
      <c r="O184" s="68">
        <v>0</v>
      </c>
      <c r="P184" s="68">
        <v>10317781.949999999</v>
      </c>
      <c r="Q184" s="68">
        <v>29117998.399999999</v>
      </c>
      <c r="R184" s="68">
        <v>0</v>
      </c>
      <c r="S184" s="68">
        <v>0</v>
      </c>
      <c r="T184" s="68">
        <v>0</v>
      </c>
      <c r="U184" s="68">
        <v>0</v>
      </c>
      <c r="V184" s="68">
        <v>0</v>
      </c>
      <c r="W184" s="68">
        <v>0</v>
      </c>
      <c r="X184" s="68">
        <v>0</v>
      </c>
      <c r="Y184" s="68">
        <v>0</v>
      </c>
      <c r="Z184" s="68">
        <v>0</v>
      </c>
      <c r="AA184" s="68">
        <v>0</v>
      </c>
      <c r="AB184" s="68">
        <v>0</v>
      </c>
      <c r="AC184" s="68">
        <v>0</v>
      </c>
      <c r="AD184" s="68">
        <v>0</v>
      </c>
      <c r="AE184" s="68">
        <v>0</v>
      </c>
      <c r="AF184" s="78">
        <v>0</v>
      </c>
      <c r="AG184" s="78">
        <v>0</v>
      </c>
      <c r="AH184" s="78">
        <v>0</v>
      </c>
      <c r="AI184" s="78">
        <v>0</v>
      </c>
      <c r="AJ184" s="78">
        <v>0</v>
      </c>
      <c r="AK184" s="78">
        <v>0</v>
      </c>
      <c r="AL184" s="78">
        <v>0</v>
      </c>
      <c r="AM184" s="68">
        <v>18800216.449999999</v>
      </c>
      <c r="AN184" s="68">
        <v>0</v>
      </c>
      <c r="AO184" s="68">
        <v>18800216.449999999</v>
      </c>
      <c r="AP184" s="68">
        <v>10317781.949999999</v>
      </c>
      <c r="AQ184" s="68">
        <v>0</v>
      </c>
      <c r="AR184" s="68">
        <v>10317781.949999999</v>
      </c>
      <c r="AS184" s="68">
        <v>29117998.399999999</v>
      </c>
      <c r="AT184" s="68"/>
      <c r="AU184" s="79"/>
      <c r="AV184" s="79"/>
      <c r="AW184" s="79"/>
      <c r="AX184" s="79"/>
      <c r="AY184" s="80"/>
      <c r="AZ184" s="80"/>
      <c r="BD184" s="81"/>
      <c r="BE184" s="81"/>
      <c r="BI184" s="81"/>
      <c r="BY184" s="81"/>
      <c r="BZ184" s="81"/>
      <c r="CD184" s="81"/>
    </row>
    <row r="185" spans="1:82">
      <c r="A185" s="74">
        <v>2025</v>
      </c>
      <c r="B185" s="74">
        <v>8311</v>
      </c>
      <c r="C185" s="74">
        <v>3</v>
      </c>
      <c r="D185" s="75">
        <v>7</v>
      </c>
      <c r="E185" s="75">
        <v>19</v>
      </c>
      <c r="F185" s="75">
        <v>2000</v>
      </c>
      <c r="G185" s="76">
        <v>2500</v>
      </c>
      <c r="H185" s="76">
        <v>255</v>
      </c>
      <c r="I185" s="76" t="s">
        <v>102</v>
      </c>
      <c r="J185" s="90" t="s">
        <v>104</v>
      </c>
      <c r="K185" s="68">
        <v>0</v>
      </c>
      <c r="L185" s="68">
        <v>0</v>
      </c>
      <c r="M185" s="68">
        <v>0</v>
      </c>
      <c r="N185" s="68">
        <v>10317781.949999999</v>
      </c>
      <c r="O185" s="68">
        <v>0</v>
      </c>
      <c r="P185" s="68">
        <v>10317781.949999999</v>
      </c>
      <c r="Q185" s="68">
        <v>10317781.949999999</v>
      </c>
      <c r="R185" s="68">
        <v>0</v>
      </c>
      <c r="S185" s="68">
        <v>0</v>
      </c>
      <c r="T185" s="68">
        <v>0</v>
      </c>
      <c r="U185" s="68">
        <v>0</v>
      </c>
      <c r="V185" s="68">
        <v>0</v>
      </c>
      <c r="W185" s="68">
        <v>0</v>
      </c>
      <c r="X185" s="68">
        <v>0</v>
      </c>
      <c r="Y185" s="68">
        <v>0</v>
      </c>
      <c r="Z185" s="68">
        <v>0</v>
      </c>
      <c r="AA185" s="68">
        <v>0</v>
      </c>
      <c r="AB185" s="68">
        <v>0</v>
      </c>
      <c r="AC185" s="68">
        <v>0</v>
      </c>
      <c r="AD185" s="68">
        <v>0</v>
      </c>
      <c r="AE185" s="68">
        <v>0</v>
      </c>
      <c r="AF185" s="78">
        <v>0</v>
      </c>
      <c r="AG185" s="78">
        <v>0</v>
      </c>
      <c r="AH185" s="78">
        <v>0</v>
      </c>
      <c r="AI185" s="78">
        <v>0</v>
      </c>
      <c r="AJ185" s="78">
        <v>0</v>
      </c>
      <c r="AK185" s="78">
        <v>0</v>
      </c>
      <c r="AL185" s="78">
        <v>0</v>
      </c>
      <c r="AM185" s="68">
        <v>0</v>
      </c>
      <c r="AN185" s="68">
        <v>0</v>
      </c>
      <c r="AO185" s="68">
        <v>0</v>
      </c>
      <c r="AP185" s="68">
        <v>10317781.949999999</v>
      </c>
      <c r="AQ185" s="68">
        <v>0</v>
      </c>
      <c r="AR185" s="68">
        <v>10317781.949999999</v>
      </c>
      <c r="AS185" s="68">
        <v>10317781.949999999</v>
      </c>
      <c r="AT185" s="68"/>
      <c r="AU185" s="79"/>
      <c r="AV185" s="79"/>
      <c r="AW185" s="79"/>
      <c r="AX185" s="79"/>
      <c r="AY185" s="80"/>
      <c r="AZ185" s="80"/>
      <c r="BC185" s="81"/>
      <c r="BE185" s="81"/>
      <c r="BF185" s="81"/>
      <c r="BH185" s="81"/>
      <c r="BI185" s="81"/>
      <c r="BX185" s="81"/>
      <c r="BZ185" s="81"/>
      <c r="CA185" s="81"/>
      <c r="CC185" s="81"/>
      <c r="CD185" s="81"/>
    </row>
    <row r="186" spans="1:82">
      <c r="A186" s="74">
        <v>2025</v>
      </c>
      <c r="B186" s="74">
        <v>8311</v>
      </c>
      <c r="C186" s="74">
        <v>3</v>
      </c>
      <c r="D186" s="75">
        <v>7</v>
      </c>
      <c r="E186" s="75">
        <v>19</v>
      </c>
      <c r="F186" s="75">
        <v>2000</v>
      </c>
      <c r="G186" s="76">
        <v>2500</v>
      </c>
      <c r="H186" s="76">
        <v>255</v>
      </c>
      <c r="I186" s="76">
        <v>933</v>
      </c>
      <c r="J186" s="90" t="s">
        <v>104</v>
      </c>
      <c r="K186" s="68">
        <v>0</v>
      </c>
      <c r="L186" s="68">
        <v>0</v>
      </c>
      <c r="M186" s="68">
        <v>0</v>
      </c>
      <c r="N186" s="68">
        <v>10317781.949999999</v>
      </c>
      <c r="O186" s="68">
        <v>0</v>
      </c>
      <c r="P186" s="68">
        <v>10317781.949999999</v>
      </c>
      <c r="Q186" s="68">
        <v>10317781.949999999</v>
      </c>
      <c r="R186" s="68">
        <v>0</v>
      </c>
      <c r="S186" s="68">
        <v>0</v>
      </c>
      <c r="T186" s="68">
        <v>0</v>
      </c>
      <c r="U186" s="68">
        <v>0</v>
      </c>
      <c r="V186" s="68">
        <v>0</v>
      </c>
      <c r="W186" s="68">
        <v>0</v>
      </c>
      <c r="X186" s="68">
        <v>0</v>
      </c>
      <c r="Y186" s="68">
        <v>0</v>
      </c>
      <c r="Z186" s="68">
        <v>0</v>
      </c>
      <c r="AA186" s="68">
        <v>0</v>
      </c>
      <c r="AB186" s="68">
        <v>0</v>
      </c>
      <c r="AC186" s="68">
        <v>0</v>
      </c>
      <c r="AD186" s="68">
        <v>0</v>
      </c>
      <c r="AE186" s="68">
        <v>0</v>
      </c>
      <c r="AF186" s="78">
        <v>0</v>
      </c>
      <c r="AG186" s="78">
        <v>0</v>
      </c>
      <c r="AH186" s="78">
        <v>0</v>
      </c>
      <c r="AI186" s="78">
        <v>0</v>
      </c>
      <c r="AJ186" s="78">
        <v>0</v>
      </c>
      <c r="AK186" s="78">
        <v>0</v>
      </c>
      <c r="AL186" s="78">
        <v>0</v>
      </c>
      <c r="AM186" s="68">
        <v>0</v>
      </c>
      <c r="AN186" s="68">
        <v>0</v>
      </c>
      <c r="AO186" s="68">
        <v>0</v>
      </c>
      <c r="AP186" s="68">
        <v>10317781.949999999</v>
      </c>
      <c r="AQ186" s="68">
        <v>0</v>
      </c>
      <c r="AR186" s="68">
        <v>10317781.949999999</v>
      </c>
      <c r="AS186" s="68">
        <v>10317781.949999999</v>
      </c>
      <c r="AT186" s="68" t="s">
        <v>128</v>
      </c>
      <c r="AU186" s="79">
        <v>27920</v>
      </c>
      <c r="AV186" s="79"/>
      <c r="AW186" s="79">
        <v>0</v>
      </c>
      <c r="AX186" s="79">
        <v>0</v>
      </c>
      <c r="AY186" s="80">
        <v>27920</v>
      </c>
      <c r="AZ186" s="80"/>
      <c r="BC186" s="81"/>
      <c r="BE186" s="81"/>
      <c r="BF186" s="81"/>
      <c r="BH186" s="81"/>
      <c r="BI186" s="81"/>
      <c r="BX186" s="81"/>
      <c r="BZ186" s="81"/>
      <c r="CA186" s="81"/>
      <c r="CC186" s="81"/>
      <c r="CD186" s="81"/>
    </row>
    <row r="187" spans="1:82">
      <c r="A187" s="74">
        <v>2025</v>
      </c>
      <c r="B187" s="74">
        <v>8311</v>
      </c>
      <c r="C187" s="74">
        <v>3</v>
      </c>
      <c r="D187" s="75">
        <v>7</v>
      </c>
      <c r="E187" s="75">
        <v>19</v>
      </c>
      <c r="F187" s="75">
        <v>2000</v>
      </c>
      <c r="G187" s="76">
        <v>2500</v>
      </c>
      <c r="H187" s="76">
        <v>259</v>
      </c>
      <c r="I187" s="76" t="s">
        <v>102</v>
      </c>
      <c r="J187" s="90" t="s">
        <v>106</v>
      </c>
      <c r="K187" s="68">
        <v>18800216.449999999</v>
      </c>
      <c r="L187" s="68">
        <v>0</v>
      </c>
      <c r="M187" s="68">
        <v>18800216.449999999</v>
      </c>
      <c r="N187" s="68">
        <v>0</v>
      </c>
      <c r="O187" s="68">
        <v>0</v>
      </c>
      <c r="P187" s="68">
        <v>0</v>
      </c>
      <c r="Q187" s="68">
        <v>18800216.449999999</v>
      </c>
      <c r="R187" s="68">
        <v>0</v>
      </c>
      <c r="S187" s="68">
        <v>0</v>
      </c>
      <c r="T187" s="68">
        <v>0</v>
      </c>
      <c r="U187" s="68">
        <v>0</v>
      </c>
      <c r="V187" s="68">
        <v>0</v>
      </c>
      <c r="W187" s="68">
        <v>0</v>
      </c>
      <c r="X187" s="68">
        <v>0</v>
      </c>
      <c r="Y187" s="68">
        <v>0</v>
      </c>
      <c r="Z187" s="68">
        <v>0</v>
      </c>
      <c r="AA187" s="68">
        <v>0</v>
      </c>
      <c r="AB187" s="68">
        <v>0</v>
      </c>
      <c r="AC187" s="68">
        <v>0</v>
      </c>
      <c r="AD187" s="68">
        <v>0</v>
      </c>
      <c r="AE187" s="68">
        <v>0</v>
      </c>
      <c r="AF187" s="78">
        <v>0</v>
      </c>
      <c r="AG187" s="78">
        <v>0</v>
      </c>
      <c r="AH187" s="78">
        <v>0</v>
      </c>
      <c r="AI187" s="78">
        <v>0</v>
      </c>
      <c r="AJ187" s="78">
        <v>0</v>
      </c>
      <c r="AK187" s="78">
        <v>0</v>
      </c>
      <c r="AL187" s="78">
        <v>0</v>
      </c>
      <c r="AM187" s="68">
        <v>18800216.449999999</v>
      </c>
      <c r="AN187" s="68">
        <v>0</v>
      </c>
      <c r="AO187" s="68">
        <v>18800216.449999999</v>
      </c>
      <c r="AP187" s="68">
        <v>0</v>
      </c>
      <c r="AQ187" s="68">
        <v>0</v>
      </c>
      <c r="AR187" s="68">
        <v>0</v>
      </c>
      <c r="AS187" s="68">
        <v>18800216.449999999</v>
      </c>
      <c r="AT187" s="80"/>
      <c r="AU187" s="79"/>
      <c r="AV187" s="79"/>
      <c r="AW187" s="79"/>
      <c r="AX187" s="79"/>
      <c r="AY187" s="80"/>
      <c r="AZ187" s="80"/>
      <c r="BC187" s="81"/>
      <c r="BE187" s="81"/>
      <c r="BF187" s="81"/>
      <c r="BH187" s="81"/>
      <c r="BI187" s="81"/>
      <c r="BX187" s="81"/>
      <c r="BZ187" s="81"/>
      <c r="CA187" s="81"/>
      <c r="CC187" s="81"/>
      <c r="CD187" s="81"/>
    </row>
    <row r="188" spans="1:82">
      <c r="A188" s="74">
        <v>2025</v>
      </c>
      <c r="B188" s="74">
        <v>8311</v>
      </c>
      <c r="C188" s="74">
        <v>3</v>
      </c>
      <c r="D188" s="75">
        <v>7</v>
      </c>
      <c r="E188" s="75">
        <v>19</v>
      </c>
      <c r="F188" s="75">
        <v>2000</v>
      </c>
      <c r="G188" s="76">
        <v>2500</v>
      </c>
      <c r="H188" s="76">
        <v>259</v>
      </c>
      <c r="I188" s="76">
        <v>1079</v>
      </c>
      <c r="J188" s="90" t="s">
        <v>106</v>
      </c>
      <c r="K188" s="68">
        <v>18800216.449999999</v>
      </c>
      <c r="L188" s="68">
        <v>0</v>
      </c>
      <c r="M188" s="68">
        <v>18800216.449999999</v>
      </c>
      <c r="N188" s="68">
        <v>0</v>
      </c>
      <c r="O188" s="68">
        <v>0</v>
      </c>
      <c r="P188" s="68">
        <v>0</v>
      </c>
      <c r="Q188" s="68">
        <v>18800216.449999999</v>
      </c>
      <c r="R188" s="68">
        <v>0</v>
      </c>
      <c r="S188" s="68">
        <v>0</v>
      </c>
      <c r="T188" s="68">
        <v>0</v>
      </c>
      <c r="U188" s="68">
        <v>0</v>
      </c>
      <c r="V188" s="68">
        <v>0</v>
      </c>
      <c r="W188" s="68">
        <v>0</v>
      </c>
      <c r="X188" s="68">
        <v>0</v>
      </c>
      <c r="Y188" s="68">
        <v>0</v>
      </c>
      <c r="Z188" s="68">
        <v>0</v>
      </c>
      <c r="AA188" s="68">
        <v>0</v>
      </c>
      <c r="AB188" s="68">
        <v>0</v>
      </c>
      <c r="AC188" s="68">
        <v>0</v>
      </c>
      <c r="AD188" s="68">
        <v>0</v>
      </c>
      <c r="AE188" s="68">
        <v>0</v>
      </c>
      <c r="AF188" s="78">
        <v>0</v>
      </c>
      <c r="AG188" s="78">
        <v>0</v>
      </c>
      <c r="AH188" s="78">
        <v>0</v>
      </c>
      <c r="AI188" s="78">
        <v>0</v>
      </c>
      <c r="AJ188" s="78">
        <v>0</v>
      </c>
      <c r="AK188" s="78">
        <v>0</v>
      </c>
      <c r="AL188" s="78">
        <v>0</v>
      </c>
      <c r="AM188" s="68">
        <v>18800216.449999999</v>
      </c>
      <c r="AN188" s="68">
        <v>0</v>
      </c>
      <c r="AO188" s="68">
        <v>18800216.449999999</v>
      </c>
      <c r="AP188" s="68">
        <v>0</v>
      </c>
      <c r="AQ188" s="68">
        <v>0</v>
      </c>
      <c r="AR188" s="68">
        <v>0</v>
      </c>
      <c r="AS188" s="68">
        <v>18800216.449999999</v>
      </c>
      <c r="AT188" s="80" t="s">
        <v>128</v>
      </c>
      <c r="AU188" s="79">
        <v>2210</v>
      </c>
      <c r="AV188" s="79"/>
      <c r="AW188" s="79">
        <v>0</v>
      </c>
      <c r="AX188" s="79">
        <v>0</v>
      </c>
      <c r="AY188" s="80">
        <v>2210</v>
      </c>
      <c r="AZ188" s="80"/>
      <c r="BC188" s="81"/>
      <c r="BE188" s="81"/>
      <c r="BI188" s="81"/>
      <c r="BX188" s="81"/>
      <c r="BZ188" s="81"/>
      <c r="CD188" s="81"/>
    </row>
    <row r="189" spans="1:82">
      <c r="A189" s="74">
        <v>2025</v>
      </c>
      <c r="B189" s="74">
        <v>8311</v>
      </c>
      <c r="C189" s="74">
        <v>3</v>
      </c>
      <c r="D189" s="75">
        <v>7</v>
      </c>
      <c r="E189" s="75">
        <v>19</v>
      </c>
      <c r="F189" s="75">
        <v>2000</v>
      </c>
      <c r="G189" s="76">
        <v>2700</v>
      </c>
      <c r="H189" s="76"/>
      <c r="I189" s="76" t="s">
        <v>102</v>
      </c>
      <c r="J189" s="90" t="s">
        <v>123</v>
      </c>
      <c r="K189" s="68">
        <v>15112445.120000001</v>
      </c>
      <c r="L189" s="68">
        <v>0</v>
      </c>
      <c r="M189" s="68">
        <v>15112445.120000001</v>
      </c>
      <c r="N189" s="68">
        <v>2096504.74</v>
      </c>
      <c r="O189" s="68">
        <v>0</v>
      </c>
      <c r="P189" s="68">
        <v>2096504.74</v>
      </c>
      <c r="Q189" s="68">
        <v>17208949.859999999</v>
      </c>
      <c r="R189" s="68">
        <v>0</v>
      </c>
      <c r="S189" s="68">
        <v>0</v>
      </c>
      <c r="T189" s="68">
        <v>0</v>
      </c>
      <c r="U189" s="68">
        <v>0</v>
      </c>
      <c r="V189" s="68">
        <v>0</v>
      </c>
      <c r="W189" s="68">
        <v>0</v>
      </c>
      <c r="X189" s="68">
        <v>0</v>
      </c>
      <c r="Y189" s="68">
        <v>0</v>
      </c>
      <c r="Z189" s="68">
        <v>0</v>
      </c>
      <c r="AA189" s="68">
        <v>0</v>
      </c>
      <c r="AB189" s="68">
        <v>0</v>
      </c>
      <c r="AC189" s="68">
        <v>0</v>
      </c>
      <c r="AD189" s="68">
        <v>0</v>
      </c>
      <c r="AE189" s="68">
        <v>0</v>
      </c>
      <c r="AF189" s="78">
        <v>0</v>
      </c>
      <c r="AG189" s="78">
        <v>0</v>
      </c>
      <c r="AH189" s="78">
        <v>0</v>
      </c>
      <c r="AI189" s="78">
        <v>0</v>
      </c>
      <c r="AJ189" s="78">
        <v>0</v>
      </c>
      <c r="AK189" s="78">
        <v>0</v>
      </c>
      <c r="AL189" s="78">
        <v>0</v>
      </c>
      <c r="AM189" s="68">
        <v>15112445.120000001</v>
      </c>
      <c r="AN189" s="68">
        <v>0</v>
      </c>
      <c r="AO189" s="68">
        <v>15112445.120000001</v>
      </c>
      <c r="AP189" s="68">
        <v>2096504.74</v>
      </c>
      <c r="AQ189" s="68">
        <v>0</v>
      </c>
      <c r="AR189" s="68">
        <v>2096504.74</v>
      </c>
      <c r="AS189" s="68">
        <v>17208949.859999999</v>
      </c>
      <c r="AT189" s="80"/>
      <c r="AU189" s="79"/>
      <c r="AV189" s="79"/>
      <c r="AW189" s="79"/>
      <c r="AX189" s="79"/>
      <c r="AY189" s="80"/>
      <c r="AZ189" s="80"/>
      <c r="BC189" s="81"/>
      <c r="BE189" s="81"/>
      <c r="BI189" s="81"/>
      <c r="BX189" s="81"/>
      <c r="BZ189" s="81"/>
      <c r="CD189" s="81"/>
    </row>
    <row r="190" spans="1:82">
      <c r="A190" s="74">
        <v>2025</v>
      </c>
      <c r="B190" s="74">
        <v>8311</v>
      </c>
      <c r="C190" s="74">
        <v>3</v>
      </c>
      <c r="D190" s="75">
        <v>7</v>
      </c>
      <c r="E190" s="75">
        <v>19</v>
      </c>
      <c r="F190" s="75">
        <v>2000</v>
      </c>
      <c r="G190" s="76">
        <v>2700</v>
      </c>
      <c r="H190" s="76">
        <v>271</v>
      </c>
      <c r="I190" s="76" t="s">
        <v>102</v>
      </c>
      <c r="J190" s="90" t="s">
        <v>124</v>
      </c>
      <c r="K190" s="68">
        <v>67935.399999999994</v>
      </c>
      <c r="L190" s="68">
        <v>0</v>
      </c>
      <c r="M190" s="68">
        <v>67935.399999999994</v>
      </c>
      <c r="N190" s="68">
        <v>265439.28000000003</v>
      </c>
      <c r="O190" s="68">
        <v>0</v>
      </c>
      <c r="P190" s="68">
        <v>265439.28000000003</v>
      </c>
      <c r="Q190" s="68">
        <v>333374.68000000005</v>
      </c>
      <c r="R190" s="68">
        <v>0</v>
      </c>
      <c r="S190" s="68">
        <v>0</v>
      </c>
      <c r="T190" s="68">
        <v>0</v>
      </c>
      <c r="U190" s="68">
        <v>0</v>
      </c>
      <c r="V190" s="68">
        <v>0</v>
      </c>
      <c r="W190" s="68">
        <v>0</v>
      </c>
      <c r="X190" s="68">
        <v>0</v>
      </c>
      <c r="Y190" s="68">
        <v>0</v>
      </c>
      <c r="Z190" s="68">
        <v>0</v>
      </c>
      <c r="AA190" s="68">
        <v>0</v>
      </c>
      <c r="AB190" s="68">
        <v>0</v>
      </c>
      <c r="AC190" s="68">
        <v>0</v>
      </c>
      <c r="AD190" s="68">
        <v>0</v>
      </c>
      <c r="AE190" s="68">
        <v>0</v>
      </c>
      <c r="AF190" s="78">
        <v>0</v>
      </c>
      <c r="AG190" s="78">
        <v>0</v>
      </c>
      <c r="AH190" s="78">
        <v>0</v>
      </c>
      <c r="AI190" s="78">
        <v>0</v>
      </c>
      <c r="AJ190" s="78">
        <v>0</v>
      </c>
      <c r="AK190" s="78">
        <v>0</v>
      </c>
      <c r="AL190" s="78">
        <v>0</v>
      </c>
      <c r="AM190" s="68">
        <v>67935.399999999994</v>
      </c>
      <c r="AN190" s="68">
        <v>0</v>
      </c>
      <c r="AO190" s="68">
        <v>67935.399999999994</v>
      </c>
      <c r="AP190" s="68">
        <v>265439.28000000003</v>
      </c>
      <c r="AQ190" s="68">
        <v>0</v>
      </c>
      <c r="AR190" s="68">
        <v>265439.28000000003</v>
      </c>
      <c r="AS190" s="68">
        <v>333374.68000000005</v>
      </c>
      <c r="AT190" s="80"/>
      <c r="AU190" s="79"/>
      <c r="AV190" s="79"/>
      <c r="AW190" s="79"/>
      <c r="AX190" s="79"/>
      <c r="AY190" s="80"/>
      <c r="AZ190" s="80"/>
      <c r="BC190" s="81"/>
      <c r="BE190" s="81"/>
      <c r="BI190" s="81"/>
      <c r="BX190" s="81"/>
      <c r="BZ190" s="81"/>
      <c r="CD190" s="81"/>
    </row>
    <row r="191" spans="1:82">
      <c r="A191" s="82">
        <v>2025</v>
      </c>
      <c r="B191" s="82">
        <v>8311</v>
      </c>
      <c r="C191" s="82">
        <v>3</v>
      </c>
      <c r="D191" s="75">
        <v>7</v>
      </c>
      <c r="E191" s="75">
        <v>19</v>
      </c>
      <c r="F191" s="75">
        <v>2000</v>
      </c>
      <c r="G191" s="76">
        <v>2700</v>
      </c>
      <c r="H191" s="76">
        <v>271</v>
      </c>
      <c r="I191" s="76">
        <v>151</v>
      </c>
      <c r="J191" s="94" t="s">
        <v>125</v>
      </c>
      <c r="K191" s="68">
        <v>67935.399999999994</v>
      </c>
      <c r="L191" s="68">
        <v>0</v>
      </c>
      <c r="M191" s="68">
        <v>67935.399999999994</v>
      </c>
      <c r="N191" s="68">
        <v>0</v>
      </c>
      <c r="O191" s="68">
        <v>0</v>
      </c>
      <c r="P191" s="68">
        <v>0</v>
      </c>
      <c r="Q191" s="68">
        <v>67935.399999999994</v>
      </c>
      <c r="R191" s="68">
        <v>0</v>
      </c>
      <c r="S191" s="68">
        <v>0</v>
      </c>
      <c r="T191" s="68">
        <v>0</v>
      </c>
      <c r="U191" s="68">
        <v>0</v>
      </c>
      <c r="V191" s="68">
        <v>0</v>
      </c>
      <c r="W191" s="68">
        <v>0</v>
      </c>
      <c r="X191" s="68">
        <v>0</v>
      </c>
      <c r="Y191" s="68">
        <v>0</v>
      </c>
      <c r="Z191" s="68">
        <v>0</v>
      </c>
      <c r="AA191" s="68">
        <v>0</v>
      </c>
      <c r="AB191" s="68">
        <v>0</v>
      </c>
      <c r="AC191" s="68">
        <v>0</v>
      </c>
      <c r="AD191" s="68">
        <v>0</v>
      </c>
      <c r="AE191" s="68">
        <v>0</v>
      </c>
      <c r="AF191" s="78">
        <v>0</v>
      </c>
      <c r="AG191" s="78">
        <v>0</v>
      </c>
      <c r="AH191" s="78">
        <v>0</v>
      </c>
      <c r="AI191" s="78">
        <v>0</v>
      </c>
      <c r="AJ191" s="78">
        <v>0</v>
      </c>
      <c r="AK191" s="78">
        <v>0</v>
      </c>
      <c r="AL191" s="78">
        <v>0</v>
      </c>
      <c r="AM191" s="68">
        <v>67935.399999999994</v>
      </c>
      <c r="AN191" s="68">
        <v>0</v>
      </c>
      <c r="AO191" s="68">
        <v>67935.399999999994</v>
      </c>
      <c r="AP191" s="68">
        <v>0</v>
      </c>
      <c r="AQ191" s="68">
        <v>0</v>
      </c>
      <c r="AR191" s="68">
        <v>0</v>
      </c>
      <c r="AS191" s="68">
        <v>67935.399999999994</v>
      </c>
      <c r="AT191" s="80" t="s">
        <v>126</v>
      </c>
      <c r="AU191" s="79">
        <v>17</v>
      </c>
      <c r="AV191" s="79"/>
      <c r="AW191" s="79">
        <v>0</v>
      </c>
      <c r="AX191" s="79">
        <v>0</v>
      </c>
      <c r="AY191" s="80">
        <v>17</v>
      </c>
      <c r="AZ191" s="80"/>
      <c r="BC191" s="81"/>
      <c r="BE191" s="81"/>
      <c r="BI191" s="81"/>
      <c r="BX191" s="81"/>
      <c r="BZ191" s="81"/>
      <c r="CD191" s="81"/>
    </row>
    <row r="192" spans="1:82">
      <c r="A192" s="74">
        <v>2025</v>
      </c>
      <c r="B192" s="74">
        <v>8311</v>
      </c>
      <c r="C192" s="74">
        <v>3</v>
      </c>
      <c r="D192" s="75">
        <v>7</v>
      </c>
      <c r="E192" s="75">
        <v>19</v>
      </c>
      <c r="F192" s="75">
        <v>2000</v>
      </c>
      <c r="G192" s="76">
        <v>2700</v>
      </c>
      <c r="H192" s="76">
        <v>271</v>
      </c>
      <c r="I192" s="76">
        <v>299</v>
      </c>
      <c r="J192" s="90" t="s">
        <v>130</v>
      </c>
      <c r="K192" s="68">
        <v>0</v>
      </c>
      <c r="L192" s="68">
        <v>0</v>
      </c>
      <c r="M192" s="68">
        <v>0</v>
      </c>
      <c r="N192" s="68">
        <v>95379.199999999997</v>
      </c>
      <c r="O192" s="68">
        <v>0</v>
      </c>
      <c r="P192" s="68">
        <v>95379.199999999997</v>
      </c>
      <c r="Q192" s="68">
        <v>95379.199999999997</v>
      </c>
      <c r="R192" s="68">
        <v>0</v>
      </c>
      <c r="S192" s="68">
        <v>0</v>
      </c>
      <c r="T192" s="68">
        <v>0</v>
      </c>
      <c r="U192" s="68">
        <v>0</v>
      </c>
      <c r="V192" s="68">
        <v>0</v>
      </c>
      <c r="W192" s="68">
        <v>0</v>
      </c>
      <c r="X192" s="68">
        <v>0</v>
      </c>
      <c r="Y192" s="68">
        <v>0</v>
      </c>
      <c r="Z192" s="68">
        <v>0</v>
      </c>
      <c r="AA192" s="68">
        <v>0</v>
      </c>
      <c r="AB192" s="68">
        <v>0</v>
      </c>
      <c r="AC192" s="68">
        <v>0</v>
      </c>
      <c r="AD192" s="68">
        <v>0</v>
      </c>
      <c r="AE192" s="68">
        <v>0</v>
      </c>
      <c r="AF192" s="78">
        <v>0</v>
      </c>
      <c r="AG192" s="78">
        <v>0</v>
      </c>
      <c r="AH192" s="78">
        <v>0</v>
      </c>
      <c r="AI192" s="78">
        <v>0</v>
      </c>
      <c r="AJ192" s="78">
        <v>0</v>
      </c>
      <c r="AK192" s="78">
        <v>0</v>
      </c>
      <c r="AL192" s="78">
        <v>0</v>
      </c>
      <c r="AM192" s="68">
        <v>0</v>
      </c>
      <c r="AN192" s="68">
        <v>0</v>
      </c>
      <c r="AO192" s="68">
        <v>0</v>
      </c>
      <c r="AP192" s="68">
        <v>95379.199999999997</v>
      </c>
      <c r="AQ192" s="68">
        <v>0</v>
      </c>
      <c r="AR192" s="68">
        <v>95379.199999999997</v>
      </c>
      <c r="AS192" s="68">
        <v>95379.199999999997</v>
      </c>
      <c r="AT192" s="80" t="s">
        <v>128</v>
      </c>
      <c r="AU192" s="79">
        <v>58</v>
      </c>
      <c r="AV192" s="79"/>
      <c r="AW192" s="79">
        <v>0</v>
      </c>
      <c r="AX192" s="79">
        <v>0</v>
      </c>
      <c r="AY192" s="80">
        <v>58</v>
      </c>
      <c r="AZ192" s="80"/>
      <c r="BC192" s="81"/>
      <c r="BE192" s="81"/>
      <c r="BI192" s="81"/>
      <c r="BX192" s="81"/>
      <c r="BZ192" s="81"/>
      <c r="CD192" s="81"/>
    </row>
    <row r="193" spans="1:82">
      <c r="A193" s="74">
        <v>2025</v>
      </c>
      <c r="B193" s="74">
        <v>8311</v>
      </c>
      <c r="C193" s="74">
        <v>3</v>
      </c>
      <c r="D193" s="75">
        <v>7</v>
      </c>
      <c r="E193" s="75">
        <v>19</v>
      </c>
      <c r="F193" s="75">
        <v>2000</v>
      </c>
      <c r="G193" s="76">
        <v>2700</v>
      </c>
      <c r="H193" s="76">
        <v>271</v>
      </c>
      <c r="I193" s="76">
        <v>1144</v>
      </c>
      <c r="J193" s="90" t="s">
        <v>246</v>
      </c>
      <c r="K193" s="68">
        <v>0</v>
      </c>
      <c r="L193" s="68">
        <v>0</v>
      </c>
      <c r="M193" s="68">
        <v>0</v>
      </c>
      <c r="N193" s="68">
        <v>170060.08000000002</v>
      </c>
      <c r="O193" s="68">
        <v>0</v>
      </c>
      <c r="P193" s="68">
        <v>170060.08000000002</v>
      </c>
      <c r="Q193" s="68">
        <v>170060.08000000002</v>
      </c>
      <c r="R193" s="68">
        <v>0</v>
      </c>
      <c r="S193" s="68">
        <v>0</v>
      </c>
      <c r="T193" s="68">
        <v>0</v>
      </c>
      <c r="U193" s="68">
        <v>0</v>
      </c>
      <c r="V193" s="68">
        <v>0</v>
      </c>
      <c r="W193" s="68">
        <v>0</v>
      </c>
      <c r="X193" s="68">
        <v>0</v>
      </c>
      <c r="Y193" s="68">
        <v>0</v>
      </c>
      <c r="Z193" s="68">
        <v>0</v>
      </c>
      <c r="AA193" s="68">
        <v>0</v>
      </c>
      <c r="AB193" s="68">
        <v>0</v>
      </c>
      <c r="AC193" s="68">
        <v>0</v>
      </c>
      <c r="AD193" s="68">
        <v>0</v>
      </c>
      <c r="AE193" s="68">
        <v>0</v>
      </c>
      <c r="AF193" s="78">
        <v>0</v>
      </c>
      <c r="AG193" s="78">
        <v>0</v>
      </c>
      <c r="AH193" s="78">
        <v>0</v>
      </c>
      <c r="AI193" s="78">
        <v>0</v>
      </c>
      <c r="AJ193" s="78">
        <v>0</v>
      </c>
      <c r="AK193" s="78">
        <v>0</v>
      </c>
      <c r="AL193" s="78">
        <v>0</v>
      </c>
      <c r="AM193" s="68">
        <v>0</v>
      </c>
      <c r="AN193" s="68">
        <v>0</v>
      </c>
      <c r="AO193" s="68">
        <v>0</v>
      </c>
      <c r="AP193" s="68">
        <v>170060.08000000002</v>
      </c>
      <c r="AQ193" s="68">
        <v>0</v>
      </c>
      <c r="AR193" s="68">
        <v>170060.08000000002</v>
      </c>
      <c r="AS193" s="68">
        <v>170060.08000000002</v>
      </c>
      <c r="AT193" s="80" t="s">
        <v>128</v>
      </c>
      <c r="AU193" s="79">
        <v>194</v>
      </c>
      <c r="AV193" s="79"/>
      <c r="AW193" s="79">
        <v>0</v>
      </c>
      <c r="AX193" s="79">
        <v>0</v>
      </c>
      <c r="AY193" s="80">
        <v>194</v>
      </c>
      <c r="AZ193" s="80"/>
      <c r="BC193" s="81"/>
      <c r="BE193" s="81"/>
      <c r="BI193" s="81"/>
      <c r="BX193" s="81"/>
      <c r="BZ193" s="81"/>
      <c r="CD193" s="81"/>
    </row>
    <row r="194" spans="1:82">
      <c r="A194" s="74">
        <v>2025</v>
      </c>
      <c r="B194" s="74">
        <v>8311</v>
      </c>
      <c r="C194" s="74">
        <v>3</v>
      </c>
      <c r="D194" s="75">
        <v>7</v>
      </c>
      <c r="E194" s="75">
        <v>19</v>
      </c>
      <c r="F194" s="75">
        <v>2000</v>
      </c>
      <c r="G194" s="76">
        <v>2700</v>
      </c>
      <c r="H194" s="76">
        <v>272</v>
      </c>
      <c r="I194" s="76" t="s">
        <v>102</v>
      </c>
      <c r="J194" s="90" t="s">
        <v>247</v>
      </c>
      <c r="K194" s="68">
        <v>15044509.720000001</v>
      </c>
      <c r="L194" s="68">
        <v>0</v>
      </c>
      <c r="M194" s="68">
        <v>15044509.720000001</v>
      </c>
      <c r="N194" s="68">
        <v>1831065.46</v>
      </c>
      <c r="O194" s="68">
        <v>0</v>
      </c>
      <c r="P194" s="68">
        <v>1831065.46</v>
      </c>
      <c r="Q194" s="68">
        <v>16875575.18</v>
      </c>
      <c r="R194" s="68">
        <v>0</v>
      </c>
      <c r="S194" s="68">
        <v>0</v>
      </c>
      <c r="T194" s="68">
        <v>0</v>
      </c>
      <c r="U194" s="68">
        <v>0</v>
      </c>
      <c r="V194" s="68">
        <v>0</v>
      </c>
      <c r="W194" s="68">
        <v>0</v>
      </c>
      <c r="X194" s="68">
        <v>0</v>
      </c>
      <c r="Y194" s="68">
        <v>0</v>
      </c>
      <c r="Z194" s="68">
        <v>0</v>
      </c>
      <c r="AA194" s="68">
        <v>0</v>
      </c>
      <c r="AB194" s="68">
        <v>0</v>
      </c>
      <c r="AC194" s="68">
        <v>0</v>
      </c>
      <c r="AD194" s="68">
        <v>0</v>
      </c>
      <c r="AE194" s="68">
        <v>0</v>
      </c>
      <c r="AF194" s="78">
        <v>0</v>
      </c>
      <c r="AG194" s="78">
        <v>0</v>
      </c>
      <c r="AH194" s="78">
        <v>0</v>
      </c>
      <c r="AI194" s="78">
        <v>0</v>
      </c>
      <c r="AJ194" s="78">
        <v>0</v>
      </c>
      <c r="AK194" s="78">
        <v>0</v>
      </c>
      <c r="AL194" s="78">
        <v>0</v>
      </c>
      <c r="AM194" s="68">
        <v>15044509.720000001</v>
      </c>
      <c r="AN194" s="68">
        <v>0</v>
      </c>
      <c r="AO194" s="68">
        <v>15044509.720000001</v>
      </c>
      <c r="AP194" s="68">
        <v>1831065.46</v>
      </c>
      <c r="AQ194" s="68">
        <v>0</v>
      </c>
      <c r="AR194" s="68">
        <v>1831065.46</v>
      </c>
      <c r="AS194" s="68">
        <v>16875575.18</v>
      </c>
      <c r="AT194" s="80"/>
      <c r="AU194" s="79"/>
      <c r="AV194" s="79"/>
      <c r="AW194" s="79"/>
      <c r="AX194" s="79"/>
      <c r="AY194" s="80"/>
      <c r="AZ194" s="80"/>
      <c r="BC194" s="81"/>
      <c r="BE194" s="81"/>
      <c r="BI194" s="81"/>
      <c r="BX194" s="81"/>
      <c r="BZ194" s="81"/>
      <c r="CD194" s="81"/>
    </row>
    <row r="195" spans="1:82">
      <c r="A195" s="74">
        <v>2025</v>
      </c>
      <c r="B195" s="74">
        <v>8311</v>
      </c>
      <c r="C195" s="74">
        <v>3</v>
      </c>
      <c r="D195" s="75">
        <v>7</v>
      </c>
      <c r="E195" s="75">
        <v>19</v>
      </c>
      <c r="F195" s="75">
        <v>2000</v>
      </c>
      <c r="G195" s="76">
        <v>2700</v>
      </c>
      <c r="H195" s="76">
        <v>272</v>
      </c>
      <c r="I195" s="76">
        <v>111</v>
      </c>
      <c r="J195" s="90" t="s">
        <v>248</v>
      </c>
      <c r="K195" s="68">
        <v>0</v>
      </c>
      <c r="L195" s="68">
        <v>0</v>
      </c>
      <c r="M195" s="68">
        <v>0</v>
      </c>
      <c r="N195" s="68">
        <v>1436348.8599999999</v>
      </c>
      <c r="O195" s="68">
        <v>0</v>
      </c>
      <c r="P195" s="68">
        <v>1436348.8599999999</v>
      </c>
      <c r="Q195" s="68">
        <v>1436348.8599999999</v>
      </c>
      <c r="R195" s="68">
        <v>0</v>
      </c>
      <c r="S195" s="68">
        <v>0</v>
      </c>
      <c r="T195" s="68">
        <v>0</v>
      </c>
      <c r="U195" s="68">
        <v>0</v>
      </c>
      <c r="V195" s="68">
        <v>0</v>
      </c>
      <c r="W195" s="68">
        <v>0</v>
      </c>
      <c r="X195" s="68">
        <v>0</v>
      </c>
      <c r="Y195" s="68">
        <v>0</v>
      </c>
      <c r="Z195" s="68">
        <v>0</v>
      </c>
      <c r="AA195" s="68">
        <v>0</v>
      </c>
      <c r="AB195" s="68">
        <v>0</v>
      </c>
      <c r="AC195" s="68">
        <v>0</v>
      </c>
      <c r="AD195" s="68">
        <v>0</v>
      </c>
      <c r="AE195" s="68">
        <v>0</v>
      </c>
      <c r="AF195" s="78">
        <v>0</v>
      </c>
      <c r="AG195" s="78">
        <v>0</v>
      </c>
      <c r="AH195" s="78">
        <v>0</v>
      </c>
      <c r="AI195" s="78">
        <v>0</v>
      </c>
      <c r="AJ195" s="78">
        <v>0</v>
      </c>
      <c r="AK195" s="78">
        <v>0</v>
      </c>
      <c r="AL195" s="78">
        <v>0</v>
      </c>
      <c r="AM195" s="68">
        <v>0</v>
      </c>
      <c r="AN195" s="68">
        <v>0</v>
      </c>
      <c r="AO195" s="68">
        <v>0</v>
      </c>
      <c r="AP195" s="68">
        <v>1436348.8599999999</v>
      </c>
      <c r="AQ195" s="68">
        <v>0</v>
      </c>
      <c r="AR195" s="68">
        <v>1436348.8599999999</v>
      </c>
      <c r="AS195" s="68">
        <v>1436348.8599999999</v>
      </c>
      <c r="AT195" s="80" t="s">
        <v>128</v>
      </c>
      <c r="AU195" s="79">
        <v>21754</v>
      </c>
      <c r="AV195" s="79"/>
      <c r="AW195" s="79">
        <v>0</v>
      </c>
      <c r="AX195" s="79">
        <v>0</v>
      </c>
      <c r="AY195" s="80">
        <v>21754</v>
      </c>
      <c r="AZ195" s="80"/>
      <c r="BC195" s="81"/>
      <c r="BE195" s="81"/>
      <c r="BI195" s="81"/>
      <c r="BX195" s="81"/>
      <c r="BZ195" s="81"/>
      <c r="CD195" s="81"/>
    </row>
    <row r="196" spans="1:82">
      <c r="A196" s="74">
        <v>2025</v>
      </c>
      <c r="B196" s="74">
        <v>8311</v>
      </c>
      <c r="C196" s="74">
        <v>3</v>
      </c>
      <c r="D196" s="75">
        <v>7</v>
      </c>
      <c r="E196" s="75">
        <v>19</v>
      </c>
      <c r="F196" s="75">
        <v>2000</v>
      </c>
      <c r="G196" s="76">
        <v>2700</v>
      </c>
      <c r="H196" s="76">
        <v>272</v>
      </c>
      <c r="I196" s="76">
        <v>419</v>
      </c>
      <c r="J196" s="90" t="s">
        <v>249</v>
      </c>
      <c r="K196" s="68">
        <v>0</v>
      </c>
      <c r="L196" s="68">
        <v>0</v>
      </c>
      <c r="M196" s="68">
        <v>0</v>
      </c>
      <c r="N196" s="68">
        <v>84666</v>
      </c>
      <c r="O196" s="68">
        <v>0</v>
      </c>
      <c r="P196" s="68">
        <v>84666</v>
      </c>
      <c r="Q196" s="68">
        <v>84666</v>
      </c>
      <c r="R196" s="68">
        <v>0</v>
      </c>
      <c r="S196" s="68">
        <v>0</v>
      </c>
      <c r="T196" s="68">
        <v>0</v>
      </c>
      <c r="U196" s="68">
        <v>0</v>
      </c>
      <c r="V196" s="68">
        <v>0</v>
      </c>
      <c r="W196" s="68">
        <v>0</v>
      </c>
      <c r="X196" s="68">
        <v>0</v>
      </c>
      <c r="Y196" s="68">
        <v>0</v>
      </c>
      <c r="Z196" s="68">
        <v>0</v>
      </c>
      <c r="AA196" s="68">
        <v>0</v>
      </c>
      <c r="AB196" s="68">
        <v>0</v>
      </c>
      <c r="AC196" s="68">
        <v>0</v>
      </c>
      <c r="AD196" s="68">
        <v>0</v>
      </c>
      <c r="AE196" s="68">
        <v>0</v>
      </c>
      <c r="AF196" s="78">
        <v>0</v>
      </c>
      <c r="AG196" s="78">
        <v>0</v>
      </c>
      <c r="AH196" s="78">
        <v>0</v>
      </c>
      <c r="AI196" s="78">
        <v>0</v>
      </c>
      <c r="AJ196" s="78">
        <v>0</v>
      </c>
      <c r="AK196" s="78">
        <v>0</v>
      </c>
      <c r="AL196" s="78">
        <v>0</v>
      </c>
      <c r="AM196" s="68">
        <v>0</v>
      </c>
      <c r="AN196" s="68">
        <v>0</v>
      </c>
      <c r="AO196" s="68">
        <v>0</v>
      </c>
      <c r="AP196" s="68">
        <v>84666</v>
      </c>
      <c r="AQ196" s="68">
        <v>0</v>
      </c>
      <c r="AR196" s="68">
        <v>84666</v>
      </c>
      <c r="AS196" s="68">
        <v>84666</v>
      </c>
      <c r="AT196" s="80" t="s">
        <v>128</v>
      </c>
      <c r="AU196" s="79">
        <v>390</v>
      </c>
      <c r="AV196" s="79"/>
      <c r="AW196" s="79">
        <v>0</v>
      </c>
      <c r="AX196" s="79">
        <v>0</v>
      </c>
      <c r="AY196" s="80">
        <v>390</v>
      </c>
      <c r="AZ196" s="80"/>
      <c r="BC196" s="81"/>
      <c r="BE196" s="81"/>
      <c r="BF196" s="81"/>
      <c r="BH196" s="81"/>
      <c r="BI196" s="81"/>
      <c r="BX196" s="81"/>
      <c r="BZ196" s="81"/>
      <c r="CA196" s="81"/>
      <c r="CC196" s="81"/>
      <c r="CD196" s="81"/>
    </row>
    <row r="197" spans="1:82">
      <c r="A197" s="74">
        <v>2025</v>
      </c>
      <c r="B197" s="74">
        <v>8311</v>
      </c>
      <c r="C197" s="74">
        <v>3</v>
      </c>
      <c r="D197" s="75">
        <v>7</v>
      </c>
      <c r="E197" s="75">
        <v>19</v>
      </c>
      <c r="F197" s="75">
        <v>2000</v>
      </c>
      <c r="G197" s="76">
        <v>2700</v>
      </c>
      <c r="H197" s="76">
        <v>272</v>
      </c>
      <c r="I197" s="76">
        <v>748</v>
      </c>
      <c r="J197" s="90" t="s">
        <v>250</v>
      </c>
      <c r="K197" s="68">
        <v>359532</v>
      </c>
      <c r="L197" s="68">
        <v>0</v>
      </c>
      <c r="M197" s="68">
        <v>359532</v>
      </c>
      <c r="N197" s="68">
        <v>0</v>
      </c>
      <c r="O197" s="68">
        <v>0</v>
      </c>
      <c r="P197" s="68">
        <v>0</v>
      </c>
      <c r="Q197" s="68">
        <v>359532</v>
      </c>
      <c r="R197" s="68">
        <v>0</v>
      </c>
      <c r="S197" s="68">
        <v>0</v>
      </c>
      <c r="T197" s="68">
        <v>0</v>
      </c>
      <c r="U197" s="68">
        <v>0</v>
      </c>
      <c r="V197" s="68">
        <v>0</v>
      </c>
      <c r="W197" s="68">
        <v>0</v>
      </c>
      <c r="X197" s="68">
        <v>0</v>
      </c>
      <c r="Y197" s="68">
        <v>0</v>
      </c>
      <c r="Z197" s="68">
        <v>0</v>
      </c>
      <c r="AA197" s="68">
        <v>0</v>
      </c>
      <c r="AB197" s="68">
        <v>0</v>
      </c>
      <c r="AC197" s="68">
        <v>0</v>
      </c>
      <c r="AD197" s="68">
        <v>0</v>
      </c>
      <c r="AE197" s="68">
        <v>0</v>
      </c>
      <c r="AF197" s="78">
        <v>0</v>
      </c>
      <c r="AG197" s="78">
        <v>0</v>
      </c>
      <c r="AH197" s="78">
        <v>0</v>
      </c>
      <c r="AI197" s="78">
        <v>0</v>
      </c>
      <c r="AJ197" s="78">
        <v>0</v>
      </c>
      <c r="AK197" s="78">
        <v>0</v>
      </c>
      <c r="AL197" s="78">
        <v>0</v>
      </c>
      <c r="AM197" s="68">
        <v>359532</v>
      </c>
      <c r="AN197" s="68">
        <v>0</v>
      </c>
      <c r="AO197" s="68">
        <v>359532</v>
      </c>
      <c r="AP197" s="68">
        <v>0</v>
      </c>
      <c r="AQ197" s="68">
        <v>0</v>
      </c>
      <c r="AR197" s="68">
        <v>0</v>
      </c>
      <c r="AS197" s="68">
        <v>359532</v>
      </c>
      <c r="AT197" s="80" t="s">
        <v>126</v>
      </c>
      <c r="AU197" s="79">
        <v>159</v>
      </c>
      <c r="AV197" s="79"/>
      <c r="AW197" s="79">
        <v>0</v>
      </c>
      <c r="AX197" s="79">
        <v>0</v>
      </c>
      <c r="AY197" s="80">
        <v>159</v>
      </c>
      <c r="AZ197" s="80"/>
      <c r="BC197" s="81"/>
      <c r="BE197" s="81"/>
      <c r="BF197" s="81"/>
      <c r="BH197" s="81"/>
      <c r="BI197" s="81"/>
      <c r="BX197" s="81"/>
      <c r="BZ197" s="81"/>
      <c r="CA197" s="81"/>
      <c r="CC197" s="81"/>
      <c r="CD197" s="81"/>
    </row>
    <row r="198" spans="1:82">
      <c r="A198" s="74">
        <v>2025</v>
      </c>
      <c r="B198" s="74">
        <v>8311</v>
      </c>
      <c r="C198" s="74">
        <v>3</v>
      </c>
      <c r="D198" s="75">
        <v>7</v>
      </c>
      <c r="E198" s="75">
        <v>19</v>
      </c>
      <c r="F198" s="75">
        <v>2000</v>
      </c>
      <c r="G198" s="76">
        <v>2700</v>
      </c>
      <c r="H198" s="76">
        <v>272</v>
      </c>
      <c r="I198" s="76">
        <v>755</v>
      </c>
      <c r="J198" s="90" t="s">
        <v>251</v>
      </c>
      <c r="K198" s="68">
        <v>2037512.9999999998</v>
      </c>
      <c r="L198" s="68">
        <v>0</v>
      </c>
      <c r="M198" s="68">
        <v>2037512.9999999998</v>
      </c>
      <c r="N198" s="68">
        <v>0</v>
      </c>
      <c r="O198" s="68">
        <v>0</v>
      </c>
      <c r="P198" s="68">
        <v>0</v>
      </c>
      <c r="Q198" s="68">
        <v>2037512.9999999998</v>
      </c>
      <c r="R198" s="68">
        <v>0</v>
      </c>
      <c r="S198" s="68">
        <v>0</v>
      </c>
      <c r="T198" s="68">
        <v>0</v>
      </c>
      <c r="U198" s="68">
        <v>0</v>
      </c>
      <c r="V198" s="68">
        <v>0</v>
      </c>
      <c r="W198" s="68">
        <v>0</v>
      </c>
      <c r="X198" s="68">
        <v>0</v>
      </c>
      <c r="Y198" s="68">
        <v>0</v>
      </c>
      <c r="Z198" s="68">
        <v>0</v>
      </c>
      <c r="AA198" s="68">
        <v>0</v>
      </c>
      <c r="AB198" s="68">
        <v>0</v>
      </c>
      <c r="AC198" s="68">
        <v>0</v>
      </c>
      <c r="AD198" s="68">
        <v>0</v>
      </c>
      <c r="AE198" s="68">
        <v>0</v>
      </c>
      <c r="AF198" s="78">
        <v>0</v>
      </c>
      <c r="AG198" s="78">
        <v>0</v>
      </c>
      <c r="AH198" s="78">
        <v>0</v>
      </c>
      <c r="AI198" s="78">
        <v>0</v>
      </c>
      <c r="AJ198" s="78">
        <v>0</v>
      </c>
      <c r="AK198" s="78">
        <v>0</v>
      </c>
      <c r="AL198" s="78">
        <v>0</v>
      </c>
      <c r="AM198" s="68">
        <v>2037512.9999999998</v>
      </c>
      <c r="AN198" s="68">
        <v>0</v>
      </c>
      <c r="AO198" s="68">
        <v>2037512.9999999998</v>
      </c>
      <c r="AP198" s="68">
        <v>0</v>
      </c>
      <c r="AQ198" s="68">
        <v>0</v>
      </c>
      <c r="AR198" s="68">
        <v>0</v>
      </c>
      <c r="AS198" s="68">
        <v>2037512.9999999998</v>
      </c>
      <c r="AT198" s="80" t="s">
        <v>252</v>
      </c>
      <c r="AU198" s="79">
        <v>6380</v>
      </c>
      <c r="AV198" s="79"/>
      <c r="AW198" s="79">
        <v>0</v>
      </c>
      <c r="AX198" s="79">
        <v>0</v>
      </c>
      <c r="AY198" s="80">
        <v>6380</v>
      </c>
      <c r="AZ198" s="80"/>
      <c r="BC198" s="81"/>
      <c r="BE198" s="81"/>
      <c r="BI198" s="81"/>
      <c r="BX198" s="81"/>
      <c r="BZ198" s="81"/>
      <c r="CD198" s="81"/>
    </row>
    <row r="199" spans="1:82">
      <c r="A199" s="82">
        <v>2025</v>
      </c>
      <c r="B199" s="82">
        <v>8311</v>
      </c>
      <c r="C199" s="82">
        <v>3</v>
      </c>
      <c r="D199" s="75">
        <v>7</v>
      </c>
      <c r="E199" s="75">
        <v>19</v>
      </c>
      <c r="F199" s="75">
        <v>2000</v>
      </c>
      <c r="G199" s="76">
        <v>2700</v>
      </c>
      <c r="H199" s="76">
        <v>272</v>
      </c>
      <c r="I199" s="76">
        <v>922</v>
      </c>
      <c r="J199" s="83" t="s">
        <v>253</v>
      </c>
      <c r="K199" s="68">
        <v>0</v>
      </c>
      <c r="L199" s="68">
        <v>0</v>
      </c>
      <c r="M199" s="68">
        <v>0</v>
      </c>
      <c r="N199" s="68">
        <v>310050.59999999998</v>
      </c>
      <c r="O199" s="68">
        <v>0</v>
      </c>
      <c r="P199" s="68">
        <v>310050.59999999998</v>
      </c>
      <c r="Q199" s="68">
        <v>310050.59999999998</v>
      </c>
      <c r="R199" s="68">
        <v>0</v>
      </c>
      <c r="S199" s="68">
        <v>0</v>
      </c>
      <c r="T199" s="68">
        <v>0</v>
      </c>
      <c r="U199" s="68">
        <v>0</v>
      </c>
      <c r="V199" s="68">
        <v>0</v>
      </c>
      <c r="W199" s="68">
        <v>0</v>
      </c>
      <c r="X199" s="68">
        <v>0</v>
      </c>
      <c r="Y199" s="68">
        <v>0</v>
      </c>
      <c r="Z199" s="68">
        <v>0</v>
      </c>
      <c r="AA199" s="68">
        <v>0</v>
      </c>
      <c r="AB199" s="68">
        <v>0</v>
      </c>
      <c r="AC199" s="68">
        <v>0</v>
      </c>
      <c r="AD199" s="68">
        <v>0</v>
      </c>
      <c r="AE199" s="68">
        <v>0</v>
      </c>
      <c r="AF199" s="78">
        <v>0</v>
      </c>
      <c r="AG199" s="78">
        <v>0</v>
      </c>
      <c r="AH199" s="78">
        <v>0</v>
      </c>
      <c r="AI199" s="78">
        <v>0</v>
      </c>
      <c r="AJ199" s="78">
        <v>0</v>
      </c>
      <c r="AK199" s="78">
        <v>0</v>
      </c>
      <c r="AL199" s="78">
        <v>0</v>
      </c>
      <c r="AM199" s="68">
        <v>0</v>
      </c>
      <c r="AN199" s="68">
        <v>0</v>
      </c>
      <c r="AO199" s="68">
        <v>0</v>
      </c>
      <c r="AP199" s="68">
        <v>310050.59999999998</v>
      </c>
      <c r="AQ199" s="68">
        <v>0</v>
      </c>
      <c r="AR199" s="68">
        <v>310050.59999999998</v>
      </c>
      <c r="AS199" s="68">
        <v>310050.59999999998</v>
      </c>
      <c r="AT199" s="80" t="s">
        <v>128</v>
      </c>
      <c r="AU199" s="79">
        <v>35</v>
      </c>
      <c r="AV199" s="79"/>
      <c r="AW199" s="79">
        <v>0</v>
      </c>
      <c r="AX199" s="79">
        <v>0</v>
      </c>
      <c r="AY199" s="80">
        <v>35</v>
      </c>
      <c r="AZ199" s="80"/>
      <c r="BC199" s="81"/>
      <c r="BE199" s="81"/>
      <c r="BI199" s="81"/>
      <c r="BX199" s="81"/>
      <c r="BZ199" s="81"/>
      <c r="CD199" s="81"/>
    </row>
    <row r="200" spans="1:82">
      <c r="A200" s="74">
        <v>2025</v>
      </c>
      <c r="B200" s="74">
        <v>8311</v>
      </c>
      <c r="C200" s="74">
        <v>3</v>
      </c>
      <c r="D200" s="75">
        <v>7</v>
      </c>
      <c r="E200" s="75">
        <v>19</v>
      </c>
      <c r="F200" s="75">
        <v>2000</v>
      </c>
      <c r="G200" s="76">
        <v>2700</v>
      </c>
      <c r="H200" s="76">
        <v>272</v>
      </c>
      <c r="I200" s="76">
        <v>1289</v>
      </c>
      <c r="J200" s="83" t="s">
        <v>254</v>
      </c>
      <c r="K200" s="68">
        <v>394222</v>
      </c>
      <c r="L200" s="68">
        <v>0</v>
      </c>
      <c r="M200" s="68">
        <v>394222</v>
      </c>
      <c r="N200" s="68">
        <v>0</v>
      </c>
      <c r="O200" s="68">
        <v>0</v>
      </c>
      <c r="P200" s="68">
        <v>0</v>
      </c>
      <c r="Q200" s="68">
        <v>394222</v>
      </c>
      <c r="R200" s="68">
        <v>0</v>
      </c>
      <c r="S200" s="68">
        <v>0</v>
      </c>
      <c r="T200" s="68">
        <v>0</v>
      </c>
      <c r="U200" s="68">
        <v>0</v>
      </c>
      <c r="V200" s="68">
        <v>0</v>
      </c>
      <c r="W200" s="68">
        <v>0</v>
      </c>
      <c r="X200" s="68">
        <v>0</v>
      </c>
      <c r="Y200" s="68">
        <v>0</v>
      </c>
      <c r="Z200" s="68">
        <v>0</v>
      </c>
      <c r="AA200" s="68">
        <v>0</v>
      </c>
      <c r="AB200" s="68">
        <v>0</v>
      </c>
      <c r="AC200" s="68">
        <v>0</v>
      </c>
      <c r="AD200" s="68">
        <v>0</v>
      </c>
      <c r="AE200" s="68">
        <v>0</v>
      </c>
      <c r="AF200" s="78">
        <v>0</v>
      </c>
      <c r="AG200" s="78">
        <v>0</v>
      </c>
      <c r="AH200" s="78">
        <v>0</v>
      </c>
      <c r="AI200" s="78">
        <v>0</v>
      </c>
      <c r="AJ200" s="78">
        <v>0</v>
      </c>
      <c r="AK200" s="78">
        <v>0</v>
      </c>
      <c r="AL200" s="78">
        <v>0</v>
      </c>
      <c r="AM200" s="68">
        <v>394222</v>
      </c>
      <c r="AN200" s="68">
        <v>0</v>
      </c>
      <c r="AO200" s="68">
        <v>394222</v>
      </c>
      <c r="AP200" s="68">
        <v>0</v>
      </c>
      <c r="AQ200" s="68">
        <v>0</v>
      </c>
      <c r="AR200" s="68">
        <v>0</v>
      </c>
      <c r="AS200" s="68">
        <v>394222</v>
      </c>
      <c r="AT200" s="80" t="s">
        <v>255</v>
      </c>
      <c r="AU200" s="79">
        <v>1865</v>
      </c>
      <c r="AV200" s="79"/>
      <c r="AW200" s="79">
        <v>0</v>
      </c>
      <c r="AX200" s="79">
        <v>0</v>
      </c>
      <c r="AY200" s="80">
        <v>1865</v>
      </c>
      <c r="AZ200" s="80"/>
      <c r="BC200" s="81"/>
      <c r="BE200" s="81"/>
      <c r="BI200" s="81"/>
      <c r="BX200" s="81"/>
      <c r="BZ200" s="81"/>
      <c r="CD200" s="81"/>
    </row>
    <row r="201" spans="1:82">
      <c r="A201" s="82">
        <v>2025</v>
      </c>
      <c r="B201" s="82">
        <v>8311</v>
      </c>
      <c r="C201" s="82">
        <v>3</v>
      </c>
      <c r="D201" s="75">
        <v>7</v>
      </c>
      <c r="E201" s="75">
        <v>19</v>
      </c>
      <c r="F201" s="75">
        <v>2000</v>
      </c>
      <c r="G201" s="76">
        <v>2700</v>
      </c>
      <c r="H201" s="76">
        <v>272</v>
      </c>
      <c r="I201" s="76">
        <v>1498</v>
      </c>
      <c r="J201" s="83" t="s">
        <v>256</v>
      </c>
      <c r="K201" s="68">
        <v>7825050.7200000007</v>
      </c>
      <c r="L201" s="68">
        <v>0</v>
      </c>
      <c r="M201" s="68">
        <v>7825050.7200000007</v>
      </c>
      <c r="N201" s="68">
        <v>0</v>
      </c>
      <c r="O201" s="68">
        <v>0</v>
      </c>
      <c r="P201" s="68">
        <v>0</v>
      </c>
      <c r="Q201" s="68">
        <v>7825050.7200000007</v>
      </c>
      <c r="R201" s="68">
        <v>0</v>
      </c>
      <c r="S201" s="68">
        <v>0</v>
      </c>
      <c r="T201" s="68">
        <v>0</v>
      </c>
      <c r="U201" s="68">
        <v>0</v>
      </c>
      <c r="V201" s="68">
        <v>0</v>
      </c>
      <c r="W201" s="68">
        <v>0</v>
      </c>
      <c r="X201" s="68">
        <v>0</v>
      </c>
      <c r="Y201" s="68">
        <v>0</v>
      </c>
      <c r="Z201" s="68">
        <v>0</v>
      </c>
      <c r="AA201" s="68">
        <v>0</v>
      </c>
      <c r="AB201" s="68">
        <v>0</v>
      </c>
      <c r="AC201" s="68">
        <v>0</v>
      </c>
      <c r="AD201" s="68">
        <v>0</v>
      </c>
      <c r="AE201" s="68">
        <v>0</v>
      </c>
      <c r="AF201" s="78">
        <v>0</v>
      </c>
      <c r="AG201" s="78">
        <v>0</v>
      </c>
      <c r="AH201" s="78">
        <v>0</v>
      </c>
      <c r="AI201" s="78">
        <v>0</v>
      </c>
      <c r="AJ201" s="78">
        <v>0</v>
      </c>
      <c r="AK201" s="78">
        <v>0</v>
      </c>
      <c r="AL201" s="78">
        <v>0</v>
      </c>
      <c r="AM201" s="68">
        <v>7825050.7200000007</v>
      </c>
      <c r="AN201" s="68">
        <v>0</v>
      </c>
      <c r="AO201" s="68">
        <v>7825050.7200000007</v>
      </c>
      <c r="AP201" s="68">
        <v>0</v>
      </c>
      <c r="AQ201" s="68">
        <v>0</v>
      </c>
      <c r="AR201" s="68">
        <v>0</v>
      </c>
      <c r="AS201" s="68">
        <v>7825050.7200000007</v>
      </c>
      <c r="AT201" s="68" t="s">
        <v>128</v>
      </c>
      <c r="AU201" s="79">
        <v>3233</v>
      </c>
      <c r="AV201" s="79"/>
      <c r="AW201" s="79">
        <v>0</v>
      </c>
      <c r="AX201" s="79">
        <v>0</v>
      </c>
      <c r="AY201" s="80">
        <v>3233</v>
      </c>
      <c r="AZ201" s="80"/>
      <c r="BC201" s="81"/>
      <c r="BE201" s="81"/>
      <c r="BI201" s="81"/>
      <c r="BX201" s="81"/>
      <c r="BZ201" s="81"/>
      <c r="CD201" s="81"/>
    </row>
    <row r="202" spans="1:82">
      <c r="A202" s="82">
        <v>2025</v>
      </c>
      <c r="B202" s="82">
        <v>8311</v>
      </c>
      <c r="C202" s="82">
        <v>3</v>
      </c>
      <c r="D202" s="75">
        <v>7</v>
      </c>
      <c r="E202" s="75">
        <v>19</v>
      </c>
      <c r="F202" s="75">
        <v>2000</v>
      </c>
      <c r="G202" s="76">
        <v>2700</v>
      </c>
      <c r="H202" s="76">
        <v>272</v>
      </c>
      <c r="I202" s="76">
        <v>1506</v>
      </c>
      <c r="J202" s="83" t="s">
        <v>257</v>
      </c>
      <c r="K202" s="68">
        <v>61500</v>
      </c>
      <c r="L202" s="68">
        <v>0</v>
      </c>
      <c r="M202" s="68">
        <v>61500</v>
      </c>
      <c r="N202" s="68">
        <v>0</v>
      </c>
      <c r="O202" s="68">
        <v>0</v>
      </c>
      <c r="P202" s="68">
        <v>0</v>
      </c>
      <c r="Q202" s="68">
        <v>61500</v>
      </c>
      <c r="R202" s="68">
        <v>0</v>
      </c>
      <c r="S202" s="68">
        <v>0</v>
      </c>
      <c r="T202" s="68">
        <v>0</v>
      </c>
      <c r="U202" s="68">
        <v>0</v>
      </c>
      <c r="V202" s="68">
        <v>0</v>
      </c>
      <c r="W202" s="68">
        <v>0</v>
      </c>
      <c r="X202" s="68">
        <v>0</v>
      </c>
      <c r="Y202" s="68">
        <v>0</v>
      </c>
      <c r="Z202" s="68">
        <v>0</v>
      </c>
      <c r="AA202" s="68">
        <v>0</v>
      </c>
      <c r="AB202" s="68">
        <v>0</v>
      </c>
      <c r="AC202" s="68">
        <v>0</v>
      </c>
      <c r="AD202" s="68">
        <v>0</v>
      </c>
      <c r="AE202" s="68">
        <v>0</v>
      </c>
      <c r="AF202" s="78">
        <v>0</v>
      </c>
      <c r="AG202" s="78">
        <v>0</v>
      </c>
      <c r="AH202" s="78">
        <v>0</v>
      </c>
      <c r="AI202" s="78">
        <v>0</v>
      </c>
      <c r="AJ202" s="78">
        <v>0</v>
      </c>
      <c r="AK202" s="78">
        <v>0</v>
      </c>
      <c r="AL202" s="78">
        <v>0</v>
      </c>
      <c r="AM202" s="68">
        <v>61500</v>
      </c>
      <c r="AN202" s="68">
        <v>0</v>
      </c>
      <c r="AO202" s="68">
        <v>61500</v>
      </c>
      <c r="AP202" s="68">
        <v>0</v>
      </c>
      <c r="AQ202" s="68">
        <v>0</v>
      </c>
      <c r="AR202" s="68">
        <v>0</v>
      </c>
      <c r="AS202" s="68">
        <v>61500</v>
      </c>
      <c r="AT202" s="80" t="s">
        <v>128</v>
      </c>
      <c r="AU202" s="79">
        <v>66</v>
      </c>
      <c r="AV202" s="79"/>
      <c r="AW202" s="79">
        <v>0</v>
      </c>
      <c r="AX202" s="79">
        <v>0</v>
      </c>
      <c r="AY202" s="80">
        <v>66</v>
      </c>
      <c r="AZ202" s="80"/>
      <c r="BC202" s="81"/>
      <c r="BE202" s="81"/>
      <c r="BI202" s="81"/>
      <c r="BX202" s="81"/>
      <c r="BZ202" s="81"/>
      <c r="CA202" s="81"/>
      <c r="CC202" s="81"/>
      <c r="CD202" s="81"/>
    </row>
    <row r="203" spans="1:82">
      <c r="A203" s="82">
        <v>2025</v>
      </c>
      <c r="B203" s="82">
        <v>8311</v>
      </c>
      <c r="C203" s="82">
        <v>3</v>
      </c>
      <c r="D203" s="75">
        <v>7</v>
      </c>
      <c r="E203" s="75">
        <v>19</v>
      </c>
      <c r="F203" s="75">
        <v>2000</v>
      </c>
      <c r="G203" s="76">
        <v>2700</v>
      </c>
      <c r="H203" s="76">
        <v>272</v>
      </c>
      <c r="I203" s="76">
        <v>1523</v>
      </c>
      <c r="J203" s="94" t="s">
        <v>258</v>
      </c>
      <c r="K203" s="68">
        <v>4108691.9999999995</v>
      </c>
      <c r="L203" s="68">
        <v>0</v>
      </c>
      <c r="M203" s="68">
        <v>4108691.9999999995</v>
      </c>
      <c r="N203" s="68">
        <v>0</v>
      </c>
      <c r="O203" s="68">
        <v>0</v>
      </c>
      <c r="P203" s="68">
        <v>0</v>
      </c>
      <c r="Q203" s="68">
        <v>4108691.9999999995</v>
      </c>
      <c r="R203" s="68">
        <v>0</v>
      </c>
      <c r="S203" s="68">
        <v>0</v>
      </c>
      <c r="T203" s="68">
        <v>0</v>
      </c>
      <c r="U203" s="68">
        <v>0</v>
      </c>
      <c r="V203" s="68">
        <v>0</v>
      </c>
      <c r="W203" s="68">
        <v>0</v>
      </c>
      <c r="X203" s="68">
        <v>0</v>
      </c>
      <c r="Y203" s="68">
        <v>0</v>
      </c>
      <c r="Z203" s="68">
        <v>0</v>
      </c>
      <c r="AA203" s="68">
        <v>0</v>
      </c>
      <c r="AB203" s="68">
        <v>0</v>
      </c>
      <c r="AC203" s="68">
        <v>0</v>
      </c>
      <c r="AD203" s="68">
        <v>0</v>
      </c>
      <c r="AE203" s="68">
        <v>0</v>
      </c>
      <c r="AF203" s="78">
        <v>0</v>
      </c>
      <c r="AG203" s="78">
        <v>0</v>
      </c>
      <c r="AH203" s="78">
        <v>0</v>
      </c>
      <c r="AI203" s="78">
        <v>0</v>
      </c>
      <c r="AJ203" s="78">
        <v>0</v>
      </c>
      <c r="AK203" s="78">
        <v>0</v>
      </c>
      <c r="AL203" s="78">
        <v>0</v>
      </c>
      <c r="AM203" s="68">
        <v>4108691.9999999995</v>
      </c>
      <c r="AN203" s="68">
        <v>0</v>
      </c>
      <c r="AO203" s="68">
        <v>4108691.9999999995</v>
      </c>
      <c r="AP203" s="68">
        <v>0</v>
      </c>
      <c r="AQ203" s="68">
        <v>0</v>
      </c>
      <c r="AR203" s="68">
        <v>0</v>
      </c>
      <c r="AS203" s="68">
        <v>4108691.9999999995</v>
      </c>
      <c r="AT203" s="80" t="s">
        <v>255</v>
      </c>
      <c r="AU203" s="79">
        <v>22300</v>
      </c>
      <c r="AV203" s="79"/>
      <c r="AW203" s="79">
        <v>0</v>
      </c>
      <c r="AX203" s="79">
        <v>0</v>
      </c>
      <c r="AY203" s="80">
        <v>22300</v>
      </c>
      <c r="AZ203" s="80"/>
      <c r="BC203" s="81"/>
      <c r="BE203" s="81"/>
      <c r="BI203" s="81"/>
      <c r="BX203" s="81"/>
      <c r="BZ203" s="81"/>
      <c r="CD203" s="81"/>
    </row>
    <row r="204" spans="1:82">
      <c r="A204" s="74">
        <v>2025</v>
      </c>
      <c r="B204" s="74">
        <v>8311</v>
      </c>
      <c r="C204" s="74">
        <v>3</v>
      </c>
      <c r="D204" s="75">
        <v>7</v>
      </c>
      <c r="E204" s="75">
        <v>19</v>
      </c>
      <c r="F204" s="75">
        <v>2000</v>
      </c>
      <c r="G204" s="76">
        <v>2700</v>
      </c>
      <c r="H204" s="76">
        <v>272</v>
      </c>
      <c r="I204" s="76">
        <v>1557</v>
      </c>
      <c r="J204" s="90" t="s">
        <v>259</v>
      </c>
      <c r="K204" s="68">
        <v>258000</v>
      </c>
      <c r="L204" s="68">
        <v>0</v>
      </c>
      <c r="M204" s="68">
        <v>258000</v>
      </c>
      <c r="N204" s="68">
        <v>0</v>
      </c>
      <c r="O204" s="68">
        <v>0</v>
      </c>
      <c r="P204" s="68">
        <v>0</v>
      </c>
      <c r="Q204" s="68">
        <v>258000</v>
      </c>
      <c r="R204" s="68">
        <v>0</v>
      </c>
      <c r="S204" s="68">
        <v>0</v>
      </c>
      <c r="T204" s="68">
        <v>0</v>
      </c>
      <c r="U204" s="68">
        <v>0</v>
      </c>
      <c r="V204" s="68">
        <v>0</v>
      </c>
      <c r="W204" s="68">
        <v>0</v>
      </c>
      <c r="X204" s="68">
        <v>0</v>
      </c>
      <c r="Y204" s="68">
        <v>0</v>
      </c>
      <c r="Z204" s="68">
        <v>0</v>
      </c>
      <c r="AA204" s="68">
        <v>0</v>
      </c>
      <c r="AB204" s="68">
        <v>0</v>
      </c>
      <c r="AC204" s="68">
        <v>0</v>
      </c>
      <c r="AD204" s="68">
        <v>0</v>
      </c>
      <c r="AE204" s="68">
        <v>0</v>
      </c>
      <c r="AF204" s="78">
        <v>0</v>
      </c>
      <c r="AG204" s="78">
        <v>0</v>
      </c>
      <c r="AH204" s="78">
        <v>0</v>
      </c>
      <c r="AI204" s="78">
        <v>0</v>
      </c>
      <c r="AJ204" s="78">
        <v>0</v>
      </c>
      <c r="AK204" s="78">
        <v>0</v>
      </c>
      <c r="AL204" s="78">
        <v>0</v>
      </c>
      <c r="AM204" s="68">
        <v>258000</v>
      </c>
      <c r="AN204" s="68">
        <v>0</v>
      </c>
      <c r="AO204" s="68">
        <v>258000</v>
      </c>
      <c r="AP204" s="68">
        <v>0</v>
      </c>
      <c r="AQ204" s="68">
        <v>0</v>
      </c>
      <c r="AR204" s="68">
        <v>0</v>
      </c>
      <c r="AS204" s="68">
        <v>258000</v>
      </c>
      <c r="AT204" s="68" t="s">
        <v>126</v>
      </c>
      <c r="AU204" s="79">
        <v>60</v>
      </c>
      <c r="AV204" s="79"/>
      <c r="AW204" s="79">
        <v>0</v>
      </c>
      <c r="AX204" s="79">
        <v>0</v>
      </c>
      <c r="AY204" s="80">
        <v>60</v>
      </c>
      <c r="AZ204" s="80"/>
      <c r="CA204" s="81"/>
      <c r="CC204" s="81"/>
      <c r="CD204" s="81"/>
    </row>
    <row r="205" spans="1:82">
      <c r="A205" s="74">
        <v>2025</v>
      </c>
      <c r="B205" s="74">
        <v>8311</v>
      </c>
      <c r="C205" s="74">
        <v>3</v>
      </c>
      <c r="D205" s="75">
        <v>7</v>
      </c>
      <c r="E205" s="75">
        <v>19</v>
      </c>
      <c r="F205" s="75">
        <v>3000</v>
      </c>
      <c r="G205" s="76"/>
      <c r="H205" s="76"/>
      <c r="I205" s="76" t="s">
        <v>102</v>
      </c>
      <c r="J205" s="90" t="s">
        <v>6</v>
      </c>
      <c r="K205" s="68">
        <v>3699431.35</v>
      </c>
      <c r="L205" s="68">
        <v>0</v>
      </c>
      <c r="M205" s="68">
        <v>3699431.35</v>
      </c>
      <c r="N205" s="68">
        <v>6424956.1600000001</v>
      </c>
      <c r="O205" s="68">
        <v>0</v>
      </c>
      <c r="P205" s="68">
        <v>6424956.1600000001</v>
      </c>
      <c r="Q205" s="68">
        <v>10124387.51</v>
      </c>
      <c r="R205" s="68">
        <v>0</v>
      </c>
      <c r="S205" s="68">
        <v>0</v>
      </c>
      <c r="T205" s="68">
        <v>0</v>
      </c>
      <c r="U205" s="68">
        <v>0</v>
      </c>
      <c r="V205" s="68">
        <v>0</v>
      </c>
      <c r="W205" s="68">
        <v>0</v>
      </c>
      <c r="X205" s="68">
        <v>0</v>
      </c>
      <c r="Y205" s="68">
        <v>0</v>
      </c>
      <c r="Z205" s="68">
        <v>0</v>
      </c>
      <c r="AA205" s="68">
        <v>0</v>
      </c>
      <c r="AB205" s="68">
        <v>0</v>
      </c>
      <c r="AC205" s="68">
        <v>0</v>
      </c>
      <c r="AD205" s="68">
        <v>0</v>
      </c>
      <c r="AE205" s="68">
        <v>0</v>
      </c>
      <c r="AF205" s="78">
        <v>0</v>
      </c>
      <c r="AG205" s="78">
        <v>0</v>
      </c>
      <c r="AH205" s="78">
        <v>0</v>
      </c>
      <c r="AI205" s="78">
        <v>0</v>
      </c>
      <c r="AJ205" s="78">
        <v>0</v>
      </c>
      <c r="AK205" s="78">
        <v>0</v>
      </c>
      <c r="AL205" s="78">
        <v>0</v>
      </c>
      <c r="AM205" s="68">
        <v>3699431.35</v>
      </c>
      <c r="AN205" s="68">
        <v>0</v>
      </c>
      <c r="AO205" s="68">
        <v>3699431.35</v>
      </c>
      <c r="AP205" s="68">
        <v>6424956.1600000001</v>
      </c>
      <c r="AQ205" s="68">
        <v>0</v>
      </c>
      <c r="AR205" s="68">
        <v>6424956.1600000001</v>
      </c>
      <c r="AS205" s="68">
        <v>10124387.51</v>
      </c>
      <c r="AT205" s="80"/>
      <c r="AU205" s="79"/>
      <c r="AV205" s="79"/>
      <c r="AW205" s="79"/>
      <c r="AX205" s="79"/>
      <c r="AY205" s="80"/>
      <c r="AZ205" s="80"/>
      <c r="CA205" s="81"/>
      <c r="CC205" s="81"/>
      <c r="CD205" s="81"/>
    </row>
    <row r="206" spans="1:82">
      <c r="A206" s="82">
        <v>2025</v>
      </c>
      <c r="B206" s="82">
        <v>8311</v>
      </c>
      <c r="C206" s="82">
        <v>3</v>
      </c>
      <c r="D206" s="75">
        <v>7</v>
      </c>
      <c r="E206" s="75">
        <v>19</v>
      </c>
      <c r="F206" s="75">
        <v>3000</v>
      </c>
      <c r="G206" s="76">
        <v>3200</v>
      </c>
      <c r="H206" s="76" t="s">
        <v>102</v>
      </c>
      <c r="I206" s="76"/>
      <c r="J206" s="83" t="s">
        <v>260</v>
      </c>
      <c r="K206" s="68">
        <v>0</v>
      </c>
      <c r="L206" s="68">
        <v>0</v>
      </c>
      <c r="M206" s="68">
        <v>0</v>
      </c>
      <c r="N206" s="68">
        <v>6424956.1600000001</v>
      </c>
      <c r="O206" s="68">
        <v>0</v>
      </c>
      <c r="P206" s="68">
        <v>6424956.1600000001</v>
      </c>
      <c r="Q206" s="68">
        <v>6424956.1600000001</v>
      </c>
      <c r="R206" s="68">
        <v>0</v>
      </c>
      <c r="S206" s="68">
        <v>0</v>
      </c>
      <c r="T206" s="68">
        <v>0</v>
      </c>
      <c r="U206" s="68">
        <v>0</v>
      </c>
      <c r="V206" s="68">
        <v>0</v>
      </c>
      <c r="W206" s="68">
        <v>0</v>
      </c>
      <c r="X206" s="68">
        <v>0</v>
      </c>
      <c r="Y206" s="68">
        <v>0</v>
      </c>
      <c r="Z206" s="68">
        <v>0</v>
      </c>
      <c r="AA206" s="68">
        <v>0</v>
      </c>
      <c r="AB206" s="68">
        <v>0</v>
      </c>
      <c r="AC206" s="68">
        <v>0</v>
      </c>
      <c r="AD206" s="68">
        <v>0</v>
      </c>
      <c r="AE206" s="68">
        <v>0</v>
      </c>
      <c r="AF206" s="78">
        <v>0</v>
      </c>
      <c r="AG206" s="78">
        <v>0</v>
      </c>
      <c r="AH206" s="78">
        <v>0</v>
      </c>
      <c r="AI206" s="78">
        <v>0</v>
      </c>
      <c r="AJ206" s="78">
        <v>0</v>
      </c>
      <c r="AK206" s="78">
        <v>0</v>
      </c>
      <c r="AL206" s="78">
        <v>0</v>
      </c>
      <c r="AM206" s="68">
        <v>0</v>
      </c>
      <c r="AN206" s="68">
        <v>0</v>
      </c>
      <c r="AO206" s="68">
        <v>0</v>
      </c>
      <c r="AP206" s="68">
        <v>6424956.1600000001</v>
      </c>
      <c r="AQ206" s="68">
        <v>0</v>
      </c>
      <c r="AR206" s="68">
        <v>6424956.1600000001</v>
      </c>
      <c r="AS206" s="68">
        <v>6424956.1600000001</v>
      </c>
      <c r="AT206" s="80"/>
      <c r="AU206" s="79"/>
      <c r="AV206" s="79"/>
      <c r="AW206" s="79"/>
      <c r="AX206" s="79"/>
      <c r="AY206" s="80"/>
      <c r="AZ206" s="80"/>
      <c r="BX206" s="81"/>
      <c r="BZ206" s="81"/>
      <c r="CD206" s="81"/>
    </row>
    <row r="207" spans="1:82">
      <c r="A207" s="82">
        <v>2025</v>
      </c>
      <c r="B207" s="82">
        <v>8311</v>
      </c>
      <c r="C207" s="82">
        <v>3</v>
      </c>
      <c r="D207" s="75">
        <v>7</v>
      </c>
      <c r="E207" s="75">
        <v>19</v>
      </c>
      <c r="F207" s="75">
        <v>3000</v>
      </c>
      <c r="G207" s="76">
        <v>3200</v>
      </c>
      <c r="H207" s="76">
        <v>327</v>
      </c>
      <c r="I207" s="76" t="s">
        <v>102</v>
      </c>
      <c r="J207" s="94" t="s">
        <v>261</v>
      </c>
      <c r="K207" s="68">
        <v>0</v>
      </c>
      <c r="L207" s="68">
        <v>0</v>
      </c>
      <c r="M207" s="68">
        <v>0</v>
      </c>
      <c r="N207" s="68">
        <v>6424956.1600000001</v>
      </c>
      <c r="O207" s="68">
        <v>0</v>
      </c>
      <c r="P207" s="68">
        <v>6424956.1600000001</v>
      </c>
      <c r="Q207" s="68">
        <v>6424956.1600000001</v>
      </c>
      <c r="R207" s="68">
        <v>0</v>
      </c>
      <c r="S207" s="68">
        <v>0</v>
      </c>
      <c r="T207" s="68">
        <v>0</v>
      </c>
      <c r="U207" s="68">
        <v>0</v>
      </c>
      <c r="V207" s="68">
        <v>0</v>
      </c>
      <c r="W207" s="68">
        <v>0</v>
      </c>
      <c r="X207" s="68">
        <v>0</v>
      </c>
      <c r="Y207" s="68">
        <v>0</v>
      </c>
      <c r="Z207" s="68">
        <v>0</v>
      </c>
      <c r="AA207" s="68">
        <v>0</v>
      </c>
      <c r="AB207" s="68">
        <v>0</v>
      </c>
      <c r="AC207" s="68">
        <v>0</v>
      </c>
      <c r="AD207" s="68">
        <v>0</v>
      </c>
      <c r="AE207" s="68">
        <v>0</v>
      </c>
      <c r="AF207" s="78">
        <v>0</v>
      </c>
      <c r="AG207" s="78">
        <v>0</v>
      </c>
      <c r="AH207" s="78">
        <v>0</v>
      </c>
      <c r="AI207" s="78">
        <v>0</v>
      </c>
      <c r="AJ207" s="78">
        <v>0</v>
      </c>
      <c r="AK207" s="78">
        <v>0</v>
      </c>
      <c r="AL207" s="78">
        <v>0</v>
      </c>
      <c r="AM207" s="68">
        <v>0</v>
      </c>
      <c r="AN207" s="68">
        <v>0</v>
      </c>
      <c r="AO207" s="68">
        <v>0</v>
      </c>
      <c r="AP207" s="68">
        <v>6424956.1600000001</v>
      </c>
      <c r="AQ207" s="68">
        <v>0</v>
      </c>
      <c r="AR207" s="68">
        <v>6424956.1600000001</v>
      </c>
      <c r="AS207" s="68">
        <v>6424956.1600000001</v>
      </c>
      <c r="AT207" s="80"/>
      <c r="AU207" s="79"/>
      <c r="AV207" s="79"/>
      <c r="AW207" s="79"/>
      <c r="AX207" s="79"/>
      <c r="AY207" s="80"/>
      <c r="AZ207" s="80"/>
      <c r="BC207" s="81"/>
      <c r="BE207" s="81"/>
      <c r="BI207" s="81"/>
      <c r="BX207" s="81"/>
      <c r="BZ207" s="81"/>
      <c r="CD207" s="81"/>
    </row>
    <row r="208" spans="1:82">
      <c r="A208" s="74">
        <v>2025</v>
      </c>
      <c r="B208" s="74">
        <v>8311</v>
      </c>
      <c r="C208" s="74">
        <v>3</v>
      </c>
      <c r="D208" s="75">
        <v>7</v>
      </c>
      <c r="E208" s="75">
        <v>19</v>
      </c>
      <c r="F208" s="75">
        <v>3000</v>
      </c>
      <c r="G208" s="76">
        <v>3200</v>
      </c>
      <c r="H208" s="76">
        <v>327</v>
      </c>
      <c r="I208" s="76">
        <v>1262</v>
      </c>
      <c r="J208" s="90" t="s">
        <v>262</v>
      </c>
      <c r="K208" s="68">
        <v>0</v>
      </c>
      <c r="L208" s="68">
        <v>0</v>
      </c>
      <c r="M208" s="68">
        <v>0</v>
      </c>
      <c r="N208" s="68">
        <v>6424956.1600000001</v>
      </c>
      <c r="O208" s="68">
        <v>0</v>
      </c>
      <c r="P208" s="68">
        <v>6424956.1600000001</v>
      </c>
      <c r="Q208" s="68">
        <v>6424956.1600000001</v>
      </c>
      <c r="R208" s="68">
        <v>0</v>
      </c>
      <c r="S208" s="68">
        <v>0</v>
      </c>
      <c r="T208" s="68">
        <v>0</v>
      </c>
      <c r="U208" s="68">
        <v>0</v>
      </c>
      <c r="V208" s="68">
        <v>0</v>
      </c>
      <c r="W208" s="68">
        <v>0</v>
      </c>
      <c r="X208" s="68">
        <v>0</v>
      </c>
      <c r="Y208" s="68">
        <v>0</v>
      </c>
      <c r="Z208" s="68">
        <v>0</v>
      </c>
      <c r="AA208" s="68">
        <v>0</v>
      </c>
      <c r="AB208" s="68">
        <v>0</v>
      </c>
      <c r="AC208" s="68">
        <v>0</v>
      </c>
      <c r="AD208" s="68">
        <v>0</v>
      </c>
      <c r="AE208" s="68">
        <v>0</v>
      </c>
      <c r="AF208" s="78">
        <v>0</v>
      </c>
      <c r="AG208" s="78">
        <v>0</v>
      </c>
      <c r="AH208" s="78">
        <v>0</v>
      </c>
      <c r="AI208" s="78">
        <v>0</v>
      </c>
      <c r="AJ208" s="78">
        <v>0</v>
      </c>
      <c r="AK208" s="78">
        <v>0</v>
      </c>
      <c r="AL208" s="78">
        <v>0</v>
      </c>
      <c r="AM208" s="68">
        <v>0</v>
      </c>
      <c r="AN208" s="68">
        <v>0</v>
      </c>
      <c r="AO208" s="68">
        <v>0</v>
      </c>
      <c r="AP208" s="68">
        <v>6424956.1600000001</v>
      </c>
      <c r="AQ208" s="68">
        <v>0</v>
      </c>
      <c r="AR208" s="68">
        <v>6424956.1600000001</v>
      </c>
      <c r="AS208" s="68">
        <v>6424956.1600000001</v>
      </c>
      <c r="AT208" s="80" t="s">
        <v>110</v>
      </c>
      <c r="AU208" s="79">
        <v>2212</v>
      </c>
      <c r="AV208" s="79"/>
      <c r="AW208" s="79">
        <v>0</v>
      </c>
      <c r="AX208" s="79">
        <v>0</v>
      </c>
      <c r="AY208" s="80">
        <v>2212</v>
      </c>
      <c r="AZ208" s="80"/>
      <c r="BC208" s="81"/>
      <c r="BE208" s="81"/>
      <c r="BI208" s="81"/>
      <c r="BX208" s="81"/>
      <c r="BZ208" s="81"/>
      <c r="CD208" s="81"/>
    </row>
    <row r="209" spans="1:82">
      <c r="A209" s="82">
        <v>2025</v>
      </c>
      <c r="B209" s="82">
        <v>8311</v>
      </c>
      <c r="C209" s="82">
        <v>3</v>
      </c>
      <c r="D209" s="75">
        <v>7</v>
      </c>
      <c r="E209" s="75">
        <v>19</v>
      </c>
      <c r="F209" s="75">
        <v>3000</v>
      </c>
      <c r="G209" s="76">
        <v>3500</v>
      </c>
      <c r="H209" s="76"/>
      <c r="I209" s="76" t="s">
        <v>102</v>
      </c>
      <c r="J209" s="94" t="s">
        <v>144</v>
      </c>
      <c r="K209" s="68">
        <v>3699431.35</v>
      </c>
      <c r="L209" s="68">
        <v>0</v>
      </c>
      <c r="M209" s="68">
        <v>3699431.35</v>
      </c>
      <c r="N209" s="68">
        <v>0</v>
      </c>
      <c r="O209" s="68">
        <v>0</v>
      </c>
      <c r="P209" s="68">
        <v>0</v>
      </c>
      <c r="Q209" s="68">
        <v>3699431.35</v>
      </c>
      <c r="R209" s="68">
        <v>0</v>
      </c>
      <c r="S209" s="68">
        <v>0</v>
      </c>
      <c r="T209" s="68">
        <v>0</v>
      </c>
      <c r="U209" s="68">
        <v>0</v>
      </c>
      <c r="V209" s="68">
        <v>0</v>
      </c>
      <c r="W209" s="68">
        <v>0</v>
      </c>
      <c r="X209" s="68">
        <v>0</v>
      </c>
      <c r="Y209" s="68">
        <v>0</v>
      </c>
      <c r="Z209" s="68">
        <v>0</v>
      </c>
      <c r="AA209" s="68">
        <v>0</v>
      </c>
      <c r="AB209" s="68">
        <v>0</v>
      </c>
      <c r="AC209" s="68">
        <v>0</v>
      </c>
      <c r="AD209" s="68">
        <v>0</v>
      </c>
      <c r="AE209" s="68">
        <v>0</v>
      </c>
      <c r="AF209" s="78">
        <v>0</v>
      </c>
      <c r="AG209" s="78">
        <v>0</v>
      </c>
      <c r="AH209" s="78">
        <v>0</v>
      </c>
      <c r="AI209" s="78">
        <v>0</v>
      </c>
      <c r="AJ209" s="78">
        <v>0</v>
      </c>
      <c r="AK209" s="78">
        <v>0</v>
      </c>
      <c r="AL209" s="78">
        <v>0</v>
      </c>
      <c r="AM209" s="68">
        <v>3699431.35</v>
      </c>
      <c r="AN209" s="68">
        <v>0</v>
      </c>
      <c r="AO209" s="68">
        <v>3699431.35</v>
      </c>
      <c r="AP209" s="68">
        <v>0</v>
      </c>
      <c r="AQ209" s="68">
        <v>0</v>
      </c>
      <c r="AR209" s="68">
        <v>0</v>
      </c>
      <c r="AS209" s="68">
        <v>3699431.35</v>
      </c>
      <c r="AT209" s="80"/>
      <c r="AU209" s="79"/>
      <c r="AV209" s="79"/>
      <c r="AW209" s="79"/>
      <c r="AX209" s="79"/>
      <c r="AY209" s="80"/>
      <c r="AZ209" s="80"/>
      <c r="BC209" s="81"/>
      <c r="BE209" s="81"/>
      <c r="BI209" s="81"/>
      <c r="BX209" s="81"/>
      <c r="BZ209" s="81"/>
      <c r="CD209" s="81"/>
    </row>
    <row r="210" spans="1:82" ht="29">
      <c r="A210" s="74">
        <v>2025</v>
      </c>
      <c r="B210" s="74">
        <v>8311</v>
      </c>
      <c r="C210" s="74">
        <v>3</v>
      </c>
      <c r="D210" s="75">
        <v>7</v>
      </c>
      <c r="E210" s="75">
        <v>19</v>
      </c>
      <c r="F210" s="75">
        <v>3000</v>
      </c>
      <c r="G210" s="76">
        <v>3500</v>
      </c>
      <c r="H210" s="76">
        <v>354</v>
      </c>
      <c r="I210" s="76" t="s">
        <v>102</v>
      </c>
      <c r="J210" s="90" t="s">
        <v>263</v>
      </c>
      <c r="K210" s="68">
        <v>3699431.35</v>
      </c>
      <c r="L210" s="68">
        <v>0</v>
      </c>
      <c r="M210" s="68">
        <v>3699431.35</v>
      </c>
      <c r="N210" s="68">
        <v>0</v>
      </c>
      <c r="O210" s="68">
        <v>0</v>
      </c>
      <c r="P210" s="68">
        <v>0</v>
      </c>
      <c r="Q210" s="68">
        <v>3699431.35</v>
      </c>
      <c r="R210" s="68">
        <v>0</v>
      </c>
      <c r="S210" s="68">
        <v>0</v>
      </c>
      <c r="T210" s="68">
        <v>0</v>
      </c>
      <c r="U210" s="68">
        <v>0</v>
      </c>
      <c r="V210" s="68">
        <v>0</v>
      </c>
      <c r="W210" s="68">
        <v>0</v>
      </c>
      <c r="X210" s="68">
        <v>0</v>
      </c>
      <c r="Y210" s="68">
        <v>0</v>
      </c>
      <c r="Z210" s="68">
        <v>0</v>
      </c>
      <c r="AA210" s="68">
        <v>0</v>
      </c>
      <c r="AB210" s="68">
        <v>0</v>
      </c>
      <c r="AC210" s="68">
        <v>0</v>
      </c>
      <c r="AD210" s="68">
        <v>0</v>
      </c>
      <c r="AE210" s="68">
        <v>0</v>
      </c>
      <c r="AF210" s="78">
        <v>0</v>
      </c>
      <c r="AG210" s="78">
        <v>0</v>
      </c>
      <c r="AH210" s="78">
        <v>0</v>
      </c>
      <c r="AI210" s="78">
        <v>0</v>
      </c>
      <c r="AJ210" s="78">
        <v>0</v>
      </c>
      <c r="AK210" s="78">
        <v>0</v>
      </c>
      <c r="AL210" s="78">
        <v>0</v>
      </c>
      <c r="AM210" s="68">
        <v>3699431.35</v>
      </c>
      <c r="AN210" s="68">
        <v>0</v>
      </c>
      <c r="AO210" s="68">
        <v>3699431.35</v>
      </c>
      <c r="AP210" s="68">
        <v>0</v>
      </c>
      <c r="AQ210" s="68">
        <v>0</v>
      </c>
      <c r="AR210" s="68">
        <v>0</v>
      </c>
      <c r="AS210" s="68">
        <v>3699431.35</v>
      </c>
      <c r="AT210" s="80"/>
      <c r="AU210" s="79"/>
      <c r="AV210" s="79"/>
      <c r="AW210" s="79"/>
      <c r="AX210" s="79"/>
      <c r="AY210" s="80"/>
      <c r="AZ210" s="80"/>
      <c r="BC210" s="81"/>
      <c r="BE210" s="81"/>
      <c r="BI210" s="81"/>
      <c r="BX210" s="81"/>
      <c r="BZ210" s="81"/>
      <c r="CD210" s="81"/>
    </row>
    <row r="211" spans="1:82" ht="29">
      <c r="A211" s="74">
        <v>2025</v>
      </c>
      <c r="B211" s="74">
        <v>8311</v>
      </c>
      <c r="C211" s="74">
        <v>3</v>
      </c>
      <c r="D211" s="75">
        <v>7</v>
      </c>
      <c r="E211" s="75">
        <v>19</v>
      </c>
      <c r="F211" s="75">
        <v>3000</v>
      </c>
      <c r="G211" s="76">
        <v>3500</v>
      </c>
      <c r="H211" s="76">
        <v>354</v>
      </c>
      <c r="I211" s="76">
        <v>797</v>
      </c>
      <c r="J211" s="90" t="s">
        <v>263</v>
      </c>
      <c r="K211" s="68">
        <v>3699431.35</v>
      </c>
      <c r="L211" s="68">
        <v>0</v>
      </c>
      <c r="M211" s="68">
        <v>3699431.35</v>
      </c>
      <c r="N211" s="68">
        <v>0</v>
      </c>
      <c r="O211" s="68">
        <v>0</v>
      </c>
      <c r="P211" s="68">
        <v>0</v>
      </c>
      <c r="Q211" s="68">
        <v>3699431.35</v>
      </c>
      <c r="R211" s="68">
        <v>0</v>
      </c>
      <c r="S211" s="68">
        <v>0</v>
      </c>
      <c r="T211" s="68">
        <v>0</v>
      </c>
      <c r="U211" s="68">
        <v>0</v>
      </c>
      <c r="V211" s="68">
        <v>0</v>
      </c>
      <c r="W211" s="68">
        <v>0</v>
      </c>
      <c r="X211" s="68">
        <v>0</v>
      </c>
      <c r="Y211" s="68">
        <v>0</v>
      </c>
      <c r="Z211" s="68">
        <v>0</v>
      </c>
      <c r="AA211" s="68">
        <v>0</v>
      </c>
      <c r="AB211" s="68">
        <v>0</v>
      </c>
      <c r="AC211" s="68">
        <v>0</v>
      </c>
      <c r="AD211" s="68">
        <v>0</v>
      </c>
      <c r="AE211" s="68">
        <v>0</v>
      </c>
      <c r="AF211" s="78">
        <v>0</v>
      </c>
      <c r="AG211" s="78">
        <v>0</v>
      </c>
      <c r="AH211" s="78">
        <v>0</v>
      </c>
      <c r="AI211" s="78">
        <v>0</v>
      </c>
      <c r="AJ211" s="78">
        <v>0</v>
      </c>
      <c r="AK211" s="78">
        <v>0</v>
      </c>
      <c r="AL211" s="78">
        <v>0</v>
      </c>
      <c r="AM211" s="68">
        <v>3699431.35</v>
      </c>
      <c r="AN211" s="68">
        <v>0</v>
      </c>
      <c r="AO211" s="68">
        <v>3699431.35</v>
      </c>
      <c r="AP211" s="68">
        <v>0</v>
      </c>
      <c r="AQ211" s="68">
        <v>0</v>
      </c>
      <c r="AR211" s="68">
        <v>0</v>
      </c>
      <c r="AS211" s="68">
        <v>3699431.35</v>
      </c>
      <c r="AT211" s="80" t="s">
        <v>110</v>
      </c>
      <c r="AU211" s="79">
        <v>21</v>
      </c>
      <c r="AV211" s="79"/>
      <c r="AW211" s="79">
        <v>0</v>
      </c>
      <c r="AX211" s="79">
        <v>0</v>
      </c>
      <c r="AY211" s="80">
        <v>21</v>
      </c>
      <c r="AZ211" s="80"/>
      <c r="BC211" s="81"/>
      <c r="BE211" s="81"/>
      <c r="BF211" s="81"/>
      <c r="BH211" s="81"/>
      <c r="BI211" s="81"/>
      <c r="BX211" s="81"/>
      <c r="BZ211" s="81"/>
      <c r="CA211" s="81"/>
      <c r="CC211" s="81"/>
      <c r="CD211" s="81"/>
    </row>
    <row r="212" spans="1:82">
      <c r="A212" s="82">
        <v>2025</v>
      </c>
      <c r="B212" s="82">
        <v>8311</v>
      </c>
      <c r="C212" s="82">
        <v>3</v>
      </c>
      <c r="D212" s="75">
        <v>7</v>
      </c>
      <c r="E212" s="75">
        <v>19</v>
      </c>
      <c r="F212" s="75">
        <v>5000</v>
      </c>
      <c r="G212" s="76"/>
      <c r="H212" s="76"/>
      <c r="I212" s="76" t="s">
        <v>102</v>
      </c>
      <c r="J212" s="94" t="s">
        <v>4</v>
      </c>
      <c r="K212" s="68">
        <v>13551095.620000001</v>
      </c>
      <c r="L212" s="68">
        <v>0</v>
      </c>
      <c r="M212" s="68">
        <v>13551095.620000001</v>
      </c>
      <c r="N212" s="68">
        <v>3599310.01</v>
      </c>
      <c r="O212" s="68">
        <v>0</v>
      </c>
      <c r="P212" s="68">
        <v>3599310.01</v>
      </c>
      <c r="Q212" s="68">
        <v>17150405.630000003</v>
      </c>
      <c r="R212" s="68">
        <v>0</v>
      </c>
      <c r="S212" s="68">
        <v>0</v>
      </c>
      <c r="T212" s="68">
        <v>0</v>
      </c>
      <c r="U212" s="68">
        <v>0</v>
      </c>
      <c r="V212" s="68">
        <v>0</v>
      </c>
      <c r="W212" s="68">
        <v>0</v>
      </c>
      <c r="X212" s="68">
        <v>0</v>
      </c>
      <c r="Y212" s="68">
        <v>0</v>
      </c>
      <c r="Z212" s="68">
        <v>0</v>
      </c>
      <c r="AA212" s="68">
        <v>0</v>
      </c>
      <c r="AB212" s="68">
        <v>0</v>
      </c>
      <c r="AC212" s="68">
        <v>0</v>
      </c>
      <c r="AD212" s="68">
        <v>0</v>
      </c>
      <c r="AE212" s="68">
        <v>0</v>
      </c>
      <c r="AF212" s="78">
        <v>0</v>
      </c>
      <c r="AG212" s="78">
        <v>0</v>
      </c>
      <c r="AH212" s="78">
        <v>0</v>
      </c>
      <c r="AI212" s="78">
        <v>0</v>
      </c>
      <c r="AJ212" s="78">
        <v>0</v>
      </c>
      <c r="AK212" s="78">
        <v>0</v>
      </c>
      <c r="AL212" s="78">
        <v>0</v>
      </c>
      <c r="AM212" s="68">
        <v>13551095.620000001</v>
      </c>
      <c r="AN212" s="68">
        <v>0</v>
      </c>
      <c r="AO212" s="68">
        <v>13551095.620000001</v>
      </c>
      <c r="AP212" s="68">
        <v>3599310.01</v>
      </c>
      <c r="AQ212" s="68">
        <v>0</v>
      </c>
      <c r="AR212" s="68">
        <v>3599310.01</v>
      </c>
      <c r="AS212" s="68">
        <v>17150405.630000003</v>
      </c>
      <c r="AT212" s="80"/>
      <c r="AU212" s="79"/>
      <c r="AV212" s="79"/>
      <c r="AW212" s="79"/>
      <c r="AX212" s="79"/>
      <c r="AY212" s="80"/>
      <c r="AZ212" s="80"/>
      <c r="BC212" s="81"/>
      <c r="BE212" s="81"/>
      <c r="BF212" s="81"/>
      <c r="BH212" s="81"/>
      <c r="BI212" s="81"/>
      <c r="BX212" s="81"/>
      <c r="BZ212" s="81"/>
      <c r="CA212" s="81"/>
      <c r="CC212" s="81"/>
      <c r="CD212" s="81"/>
    </row>
    <row r="213" spans="1:82">
      <c r="A213" s="74">
        <v>2025</v>
      </c>
      <c r="B213" s="74">
        <v>8311</v>
      </c>
      <c r="C213" s="74">
        <v>3</v>
      </c>
      <c r="D213" s="75">
        <v>7</v>
      </c>
      <c r="E213" s="75">
        <v>19</v>
      </c>
      <c r="F213" s="75">
        <v>5000</v>
      </c>
      <c r="G213" s="76">
        <v>5100</v>
      </c>
      <c r="H213" s="76"/>
      <c r="I213" s="76" t="s">
        <v>102</v>
      </c>
      <c r="J213" s="90" t="s">
        <v>147</v>
      </c>
      <c r="K213" s="68">
        <v>6681536.2599999998</v>
      </c>
      <c r="L213" s="68">
        <v>0</v>
      </c>
      <c r="M213" s="68">
        <v>6681536.2599999998</v>
      </c>
      <c r="N213" s="68">
        <v>1083182.5699999998</v>
      </c>
      <c r="O213" s="68">
        <v>0</v>
      </c>
      <c r="P213" s="68">
        <v>1083182.5699999998</v>
      </c>
      <c r="Q213" s="68">
        <v>7764718.8300000001</v>
      </c>
      <c r="R213" s="68">
        <v>0</v>
      </c>
      <c r="S213" s="68">
        <v>0</v>
      </c>
      <c r="T213" s="68">
        <v>0</v>
      </c>
      <c r="U213" s="68">
        <v>0</v>
      </c>
      <c r="V213" s="68">
        <v>0</v>
      </c>
      <c r="W213" s="68">
        <v>0</v>
      </c>
      <c r="X213" s="68">
        <v>0</v>
      </c>
      <c r="Y213" s="68">
        <v>0</v>
      </c>
      <c r="Z213" s="68">
        <v>0</v>
      </c>
      <c r="AA213" s="68">
        <v>0</v>
      </c>
      <c r="AB213" s="68">
        <v>0</v>
      </c>
      <c r="AC213" s="68">
        <v>0</v>
      </c>
      <c r="AD213" s="68">
        <v>0</v>
      </c>
      <c r="AE213" s="68">
        <v>0</v>
      </c>
      <c r="AF213" s="78">
        <v>0</v>
      </c>
      <c r="AG213" s="78">
        <v>0</v>
      </c>
      <c r="AH213" s="78">
        <v>0</v>
      </c>
      <c r="AI213" s="78">
        <v>0</v>
      </c>
      <c r="AJ213" s="78">
        <v>0</v>
      </c>
      <c r="AK213" s="78">
        <v>0</v>
      </c>
      <c r="AL213" s="78">
        <v>0</v>
      </c>
      <c r="AM213" s="68">
        <v>6681536.2599999998</v>
      </c>
      <c r="AN213" s="68">
        <v>0</v>
      </c>
      <c r="AO213" s="68">
        <v>6681536.2599999998</v>
      </c>
      <c r="AP213" s="68">
        <v>1083182.5699999998</v>
      </c>
      <c r="AQ213" s="68">
        <v>0</v>
      </c>
      <c r="AR213" s="68">
        <v>1083182.5699999998</v>
      </c>
      <c r="AS213" s="68">
        <v>7764718.8300000001</v>
      </c>
      <c r="AT213" s="80"/>
      <c r="AU213" s="79"/>
      <c r="AV213" s="79"/>
      <c r="AW213" s="79"/>
      <c r="AX213" s="79"/>
      <c r="AY213" s="80"/>
      <c r="AZ213" s="80"/>
      <c r="BC213" s="81"/>
      <c r="BE213" s="81"/>
      <c r="BF213" s="81"/>
      <c r="BH213" s="81"/>
      <c r="BI213" s="81"/>
      <c r="BX213" s="81"/>
      <c r="BZ213" s="81"/>
      <c r="CA213" s="81"/>
      <c r="CC213" s="81"/>
      <c r="CD213" s="81"/>
    </row>
    <row r="214" spans="1:82">
      <c r="A214" s="74">
        <v>2025</v>
      </c>
      <c r="B214" s="74">
        <v>8311</v>
      </c>
      <c r="C214" s="74">
        <v>3</v>
      </c>
      <c r="D214" s="75">
        <v>7</v>
      </c>
      <c r="E214" s="75">
        <v>19</v>
      </c>
      <c r="F214" s="75">
        <v>5000</v>
      </c>
      <c r="G214" s="76">
        <v>5100</v>
      </c>
      <c r="H214" s="76">
        <v>515</v>
      </c>
      <c r="I214" s="76" t="s">
        <v>102</v>
      </c>
      <c r="J214" s="90" t="s">
        <v>148</v>
      </c>
      <c r="K214" s="68">
        <v>6069591.2599999998</v>
      </c>
      <c r="L214" s="68">
        <v>0</v>
      </c>
      <c r="M214" s="68">
        <v>6069591.2599999998</v>
      </c>
      <c r="N214" s="68">
        <v>1083182.5699999998</v>
      </c>
      <c r="O214" s="68">
        <v>0</v>
      </c>
      <c r="P214" s="68">
        <v>1083182.5699999998</v>
      </c>
      <c r="Q214" s="68">
        <v>7152773.8300000001</v>
      </c>
      <c r="R214" s="68">
        <v>0</v>
      </c>
      <c r="S214" s="68">
        <v>0</v>
      </c>
      <c r="T214" s="68">
        <v>0</v>
      </c>
      <c r="U214" s="68">
        <v>0</v>
      </c>
      <c r="V214" s="68">
        <v>0</v>
      </c>
      <c r="W214" s="68">
        <v>0</v>
      </c>
      <c r="X214" s="68">
        <v>0</v>
      </c>
      <c r="Y214" s="68">
        <v>0</v>
      </c>
      <c r="Z214" s="68">
        <v>0</v>
      </c>
      <c r="AA214" s="68">
        <v>0</v>
      </c>
      <c r="AB214" s="68">
        <v>0</v>
      </c>
      <c r="AC214" s="68">
        <v>0</v>
      </c>
      <c r="AD214" s="68">
        <v>0</v>
      </c>
      <c r="AE214" s="68">
        <v>0</v>
      </c>
      <c r="AF214" s="78">
        <v>0</v>
      </c>
      <c r="AG214" s="78">
        <v>0</v>
      </c>
      <c r="AH214" s="78">
        <v>0</v>
      </c>
      <c r="AI214" s="78">
        <v>0</v>
      </c>
      <c r="AJ214" s="78">
        <v>0</v>
      </c>
      <c r="AK214" s="78">
        <v>0</v>
      </c>
      <c r="AL214" s="78">
        <v>0</v>
      </c>
      <c r="AM214" s="68">
        <v>6069591.2599999998</v>
      </c>
      <c r="AN214" s="68">
        <v>0</v>
      </c>
      <c r="AO214" s="68">
        <v>6069591.2599999998</v>
      </c>
      <c r="AP214" s="68">
        <v>1083182.5699999998</v>
      </c>
      <c r="AQ214" s="68">
        <v>0</v>
      </c>
      <c r="AR214" s="68">
        <v>1083182.5699999998</v>
      </c>
      <c r="AS214" s="68">
        <v>7152773.8300000001</v>
      </c>
      <c r="AT214" s="80"/>
      <c r="AU214" s="79"/>
      <c r="AV214" s="79"/>
      <c r="AW214" s="79"/>
      <c r="AX214" s="79"/>
      <c r="AY214" s="80"/>
      <c r="AZ214" s="80"/>
      <c r="BF214" s="81"/>
      <c r="BH214" s="81"/>
      <c r="BI214" s="81"/>
      <c r="CA214" s="81"/>
      <c r="CC214" s="81"/>
      <c r="CD214" s="81"/>
    </row>
    <row r="215" spans="1:82">
      <c r="A215" s="74">
        <v>2025</v>
      </c>
      <c r="B215" s="74">
        <v>8311</v>
      </c>
      <c r="C215" s="74">
        <v>3</v>
      </c>
      <c r="D215" s="75">
        <v>7</v>
      </c>
      <c r="E215" s="75">
        <v>19</v>
      </c>
      <c r="F215" s="75">
        <v>5000</v>
      </c>
      <c r="G215" s="76">
        <v>5100</v>
      </c>
      <c r="H215" s="76">
        <v>515</v>
      </c>
      <c r="I215" s="76">
        <v>5</v>
      </c>
      <c r="J215" s="90" t="s">
        <v>149</v>
      </c>
      <c r="K215" s="68">
        <v>4950000</v>
      </c>
      <c r="L215" s="68">
        <v>0</v>
      </c>
      <c r="M215" s="68">
        <v>4950000</v>
      </c>
      <c r="N215" s="68">
        <v>0</v>
      </c>
      <c r="O215" s="68">
        <v>0</v>
      </c>
      <c r="P215" s="68">
        <v>0</v>
      </c>
      <c r="Q215" s="68">
        <v>4950000</v>
      </c>
      <c r="R215" s="68">
        <v>0</v>
      </c>
      <c r="S215" s="68">
        <v>0</v>
      </c>
      <c r="T215" s="68">
        <v>0</v>
      </c>
      <c r="U215" s="68">
        <v>0</v>
      </c>
      <c r="V215" s="68">
        <v>0</v>
      </c>
      <c r="W215" s="68">
        <v>0</v>
      </c>
      <c r="X215" s="68">
        <v>0</v>
      </c>
      <c r="Y215" s="68">
        <v>0</v>
      </c>
      <c r="Z215" s="68">
        <v>0</v>
      </c>
      <c r="AA215" s="68">
        <v>0</v>
      </c>
      <c r="AB215" s="68">
        <v>0</v>
      </c>
      <c r="AC215" s="68">
        <v>0</v>
      </c>
      <c r="AD215" s="68">
        <v>0</v>
      </c>
      <c r="AE215" s="68">
        <v>0</v>
      </c>
      <c r="AF215" s="78">
        <v>0</v>
      </c>
      <c r="AG215" s="78">
        <v>0</v>
      </c>
      <c r="AH215" s="78">
        <v>0</v>
      </c>
      <c r="AI215" s="78">
        <v>0</v>
      </c>
      <c r="AJ215" s="78">
        <v>0</v>
      </c>
      <c r="AK215" s="78">
        <v>0</v>
      </c>
      <c r="AL215" s="78">
        <v>0</v>
      </c>
      <c r="AM215" s="68">
        <v>4950000</v>
      </c>
      <c r="AN215" s="68">
        <v>0</v>
      </c>
      <c r="AO215" s="68">
        <v>4950000</v>
      </c>
      <c r="AP215" s="68">
        <v>0</v>
      </c>
      <c r="AQ215" s="68">
        <v>0</v>
      </c>
      <c r="AR215" s="68">
        <v>0</v>
      </c>
      <c r="AS215" s="68">
        <v>4950000</v>
      </c>
      <c r="AT215" s="80" t="s">
        <v>128</v>
      </c>
      <c r="AU215" s="79">
        <v>150</v>
      </c>
      <c r="AV215" s="79"/>
      <c r="AW215" s="79">
        <v>0</v>
      </c>
      <c r="AX215" s="79">
        <v>0</v>
      </c>
      <c r="AY215" s="80">
        <v>150</v>
      </c>
      <c r="AZ215" s="80"/>
      <c r="BF215" s="81"/>
      <c r="BH215" s="81"/>
      <c r="BI215" s="81"/>
      <c r="CA215" s="81"/>
      <c r="CC215" s="81"/>
      <c r="CD215" s="81"/>
    </row>
    <row r="216" spans="1:82">
      <c r="A216" s="74">
        <v>2025</v>
      </c>
      <c r="B216" s="74">
        <v>8311</v>
      </c>
      <c r="C216" s="74">
        <v>3</v>
      </c>
      <c r="D216" s="75">
        <v>7</v>
      </c>
      <c r="E216" s="75">
        <v>19</v>
      </c>
      <c r="F216" s="75">
        <v>5000</v>
      </c>
      <c r="G216" s="76">
        <v>5100</v>
      </c>
      <c r="H216" s="76">
        <v>515</v>
      </c>
      <c r="I216" s="76">
        <v>785</v>
      </c>
      <c r="J216" s="90" t="s">
        <v>264</v>
      </c>
      <c r="K216" s="68">
        <v>149640</v>
      </c>
      <c r="L216" s="68">
        <v>0</v>
      </c>
      <c r="M216" s="68">
        <v>149640</v>
      </c>
      <c r="N216" s="68">
        <v>0</v>
      </c>
      <c r="O216" s="68">
        <v>0</v>
      </c>
      <c r="P216" s="68">
        <v>0</v>
      </c>
      <c r="Q216" s="68">
        <v>149640</v>
      </c>
      <c r="R216" s="68">
        <v>0</v>
      </c>
      <c r="S216" s="68">
        <v>0</v>
      </c>
      <c r="T216" s="68">
        <v>0</v>
      </c>
      <c r="U216" s="68">
        <v>0</v>
      </c>
      <c r="V216" s="68">
        <v>0</v>
      </c>
      <c r="W216" s="68">
        <v>0</v>
      </c>
      <c r="X216" s="68">
        <v>0</v>
      </c>
      <c r="Y216" s="68">
        <v>0</v>
      </c>
      <c r="Z216" s="68">
        <v>0</v>
      </c>
      <c r="AA216" s="68">
        <v>0</v>
      </c>
      <c r="AB216" s="68">
        <v>0</v>
      </c>
      <c r="AC216" s="68">
        <v>0</v>
      </c>
      <c r="AD216" s="68">
        <v>0</v>
      </c>
      <c r="AE216" s="68">
        <v>0</v>
      </c>
      <c r="AF216" s="78">
        <v>0</v>
      </c>
      <c r="AG216" s="78">
        <v>0</v>
      </c>
      <c r="AH216" s="78">
        <v>0</v>
      </c>
      <c r="AI216" s="78">
        <v>0</v>
      </c>
      <c r="AJ216" s="78">
        <v>0</v>
      </c>
      <c r="AK216" s="78">
        <v>0</v>
      </c>
      <c r="AL216" s="78">
        <v>0</v>
      </c>
      <c r="AM216" s="68">
        <v>149640</v>
      </c>
      <c r="AN216" s="68">
        <v>0</v>
      </c>
      <c r="AO216" s="68">
        <v>149640</v>
      </c>
      <c r="AP216" s="68">
        <v>0</v>
      </c>
      <c r="AQ216" s="68">
        <v>0</v>
      </c>
      <c r="AR216" s="68">
        <v>0</v>
      </c>
      <c r="AS216" s="68">
        <v>149640</v>
      </c>
      <c r="AT216" s="68" t="s">
        <v>128</v>
      </c>
      <c r="AU216" s="79">
        <v>5</v>
      </c>
      <c r="AV216" s="79"/>
      <c r="AW216" s="79">
        <v>0</v>
      </c>
      <c r="AX216" s="79">
        <v>0</v>
      </c>
      <c r="AY216" s="80">
        <v>5</v>
      </c>
      <c r="AZ216" s="80"/>
      <c r="BF216" s="81"/>
      <c r="BH216" s="81"/>
      <c r="BI216" s="81"/>
      <c r="CA216" s="81"/>
      <c r="CC216" s="81"/>
      <c r="CD216" s="81"/>
    </row>
    <row r="217" spans="1:82">
      <c r="A217" s="74">
        <v>2025</v>
      </c>
      <c r="B217" s="74">
        <v>8311</v>
      </c>
      <c r="C217" s="74">
        <v>3</v>
      </c>
      <c r="D217" s="75">
        <v>7</v>
      </c>
      <c r="E217" s="75">
        <v>19</v>
      </c>
      <c r="F217" s="75">
        <v>5000</v>
      </c>
      <c r="G217" s="76">
        <v>5100</v>
      </c>
      <c r="H217" s="76">
        <v>515</v>
      </c>
      <c r="I217" s="76">
        <v>1326</v>
      </c>
      <c r="J217" s="90" t="s">
        <v>265</v>
      </c>
      <c r="K217" s="68">
        <v>696817.43</v>
      </c>
      <c r="L217" s="68">
        <v>0</v>
      </c>
      <c r="M217" s="68">
        <v>696817.43</v>
      </c>
      <c r="N217" s="68">
        <v>1083182.5699999998</v>
      </c>
      <c r="O217" s="68">
        <v>0</v>
      </c>
      <c r="P217" s="68">
        <v>1083182.5699999998</v>
      </c>
      <c r="Q217" s="68">
        <v>1780000</v>
      </c>
      <c r="R217" s="68">
        <v>0</v>
      </c>
      <c r="S217" s="68">
        <v>0</v>
      </c>
      <c r="T217" s="68">
        <v>0</v>
      </c>
      <c r="U217" s="68">
        <v>0</v>
      </c>
      <c r="V217" s="68">
        <v>0</v>
      </c>
      <c r="W217" s="68">
        <v>0</v>
      </c>
      <c r="X217" s="68">
        <v>0</v>
      </c>
      <c r="Y217" s="68">
        <v>0</v>
      </c>
      <c r="Z217" s="68">
        <v>0</v>
      </c>
      <c r="AA217" s="68">
        <v>0</v>
      </c>
      <c r="AB217" s="68">
        <v>0</v>
      </c>
      <c r="AC217" s="68">
        <v>0</v>
      </c>
      <c r="AD217" s="68">
        <v>0</v>
      </c>
      <c r="AE217" s="68">
        <v>0</v>
      </c>
      <c r="AF217" s="78">
        <v>0</v>
      </c>
      <c r="AG217" s="78">
        <v>0</v>
      </c>
      <c r="AH217" s="78">
        <v>0</v>
      </c>
      <c r="AI217" s="78">
        <v>0</v>
      </c>
      <c r="AJ217" s="78">
        <v>0</v>
      </c>
      <c r="AK217" s="78">
        <v>0</v>
      </c>
      <c r="AL217" s="78">
        <v>0</v>
      </c>
      <c r="AM217" s="68">
        <v>696817.43</v>
      </c>
      <c r="AN217" s="68">
        <v>0</v>
      </c>
      <c r="AO217" s="68">
        <v>696817.43</v>
      </c>
      <c r="AP217" s="68">
        <v>1083182.5699999998</v>
      </c>
      <c r="AQ217" s="68">
        <v>0</v>
      </c>
      <c r="AR217" s="68">
        <v>1083182.5699999998</v>
      </c>
      <c r="AS217" s="68">
        <v>1780000</v>
      </c>
      <c r="AT217" s="80" t="s">
        <v>128</v>
      </c>
      <c r="AU217" s="79">
        <v>10</v>
      </c>
      <c r="AV217" s="79"/>
      <c r="AW217" s="79">
        <v>0</v>
      </c>
      <c r="AX217" s="79">
        <v>0</v>
      </c>
      <c r="AY217" s="80">
        <v>10</v>
      </c>
      <c r="AZ217" s="80"/>
      <c r="BC217" s="81"/>
      <c r="BE217" s="81"/>
      <c r="BF217" s="81"/>
      <c r="BH217" s="81"/>
      <c r="BI217" s="81"/>
      <c r="BX217" s="81"/>
      <c r="BZ217" s="81"/>
      <c r="CA217" s="81"/>
      <c r="CC217" s="81"/>
      <c r="CD217" s="81"/>
    </row>
    <row r="218" spans="1:82">
      <c r="A218" s="74">
        <v>2025</v>
      </c>
      <c r="B218" s="74">
        <v>8311</v>
      </c>
      <c r="C218" s="74">
        <v>3</v>
      </c>
      <c r="D218" s="75">
        <v>7</v>
      </c>
      <c r="E218" s="75">
        <v>19</v>
      </c>
      <c r="F218" s="75">
        <v>5000</v>
      </c>
      <c r="G218" s="76">
        <v>5100</v>
      </c>
      <c r="H218" s="76">
        <v>515</v>
      </c>
      <c r="I218" s="76">
        <v>1517</v>
      </c>
      <c r="J218" s="90" t="s">
        <v>266</v>
      </c>
      <c r="K218" s="68">
        <v>273133.83</v>
      </c>
      <c r="L218" s="68">
        <v>0</v>
      </c>
      <c r="M218" s="68">
        <v>273133.83</v>
      </c>
      <c r="N218" s="68">
        <v>0</v>
      </c>
      <c r="O218" s="68">
        <v>0</v>
      </c>
      <c r="P218" s="68">
        <v>0</v>
      </c>
      <c r="Q218" s="68">
        <v>273133.83</v>
      </c>
      <c r="R218" s="68">
        <v>0</v>
      </c>
      <c r="S218" s="68">
        <v>0</v>
      </c>
      <c r="T218" s="68">
        <v>0</v>
      </c>
      <c r="U218" s="68">
        <v>0</v>
      </c>
      <c r="V218" s="68">
        <v>0</v>
      </c>
      <c r="W218" s="68">
        <v>0</v>
      </c>
      <c r="X218" s="68">
        <v>0</v>
      </c>
      <c r="Y218" s="68">
        <v>0</v>
      </c>
      <c r="Z218" s="68">
        <v>0</v>
      </c>
      <c r="AA218" s="68">
        <v>0</v>
      </c>
      <c r="AB218" s="68">
        <v>0</v>
      </c>
      <c r="AC218" s="68">
        <v>0</v>
      </c>
      <c r="AD218" s="68">
        <v>0</v>
      </c>
      <c r="AE218" s="68">
        <v>0</v>
      </c>
      <c r="AF218" s="78">
        <v>0</v>
      </c>
      <c r="AG218" s="78">
        <v>0</v>
      </c>
      <c r="AH218" s="78">
        <v>0</v>
      </c>
      <c r="AI218" s="78">
        <v>0</v>
      </c>
      <c r="AJ218" s="78">
        <v>0</v>
      </c>
      <c r="AK218" s="78">
        <v>0</v>
      </c>
      <c r="AL218" s="78">
        <v>0</v>
      </c>
      <c r="AM218" s="68">
        <v>273133.83</v>
      </c>
      <c r="AN218" s="68">
        <v>0</v>
      </c>
      <c r="AO218" s="68">
        <v>273133.83</v>
      </c>
      <c r="AP218" s="68">
        <v>0</v>
      </c>
      <c r="AQ218" s="68">
        <v>0</v>
      </c>
      <c r="AR218" s="68">
        <v>0</v>
      </c>
      <c r="AS218" s="68">
        <v>273133.83</v>
      </c>
      <c r="AT218" s="80" t="s">
        <v>128</v>
      </c>
      <c r="AU218" s="79">
        <v>1</v>
      </c>
      <c r="AV218" s="79"/>
      <c r="AW218" s="79">
        <v>0</v>
      </c>
      <c r="AX218" s="79">
        <v>0</v>
      </c>
      <c r="AY218" s="80">
        <v>1</v>
      </c>
      <c r="AZ218" s="80"/>
      <c r="BF218" s="81"/>
      <c r="BH218" s="81"/>
      <c r="BI218" s="81"/>
      <c r="CA218" s="81"/>
      <c r="CC218" s="81"/>
      <c r="CD218" s="81"/>
    </row>
    <row r="219" spans="1:82">
      <c r="A219" s="82">
        <v>2025</v>
      </c>
      <c r="B219" s="82">
        <v>8311</v>
      </c>
      <c r="C219" s="82">
        <v>3</v>
      </c>
      <c r="D219" s="75">
        <v>7</v>
      </c>
      <c r="E219" s="75">
        <v>19</v>
      </c>
      <c r="F219" s="75">
        <v>5000</v>
      </c>
      <c r="G219" s="76">
        <v>5100</v>
      </c>
      <c r="H219" s="76">
        <v>519</v>
      </c>
      <c r="I219" s="76" t="s">
        <v>102</v>
      </c>
      <c r="J219" s="83" t="s">
        <v>219</v>
      </c>
      <c r="K219" s="68">
        <v>611945</v>
      </c>
      <c r="L219" s="68">
        <v>0</v>
      </c>
      <c r="M219" s="68">
        <v>611945</v>
      </c>
      <c r="N219" s="68">
        <v>0</v>
      </c>
      <c r="O219" s="68">
        <v>0</v>
      </c>
      <c r="P219" s="68">
        <v>0</v>
      </c>
      <c r="Q219" s="68">
        <v>611945</v>
      </c>
      <c r="R219" s="68">
        <v>0</v>
      </c>
      <c r="S219" s="68">
        <v>0</v>
      </c>
      <c r="T219" s="68">
        <v>0</v>
      </c>
      <c r="U219" s="68">
        <v>0</v>
      </c>
      <c r="V219" s="68">
        <v>0</v>
      </c>
      <c r="W219" s="68">
        <v>0</v>
      </c>
      <c r="X219" s="68">
        <v>0</v>
      </c>
      <c r="Y219" s="68">
        <v>0</v>
      </c>
      <c r="Z219" s="68">
        <v>0</v>
      </c>
      <c r="AA219" s="68">
        <v>0</v>
      </c>
      <c r="AB219" s="68">
        <v>0</v>
      </c>
      <c r="AC219" s="68">
        <v>0</v>
      </c>
      <c r="AD219" s="68">
        <v>0</v>
      </c>
      <c r="AE219" s="68">
        <v>0</v>
      </c>
      <c r="AF219" s="78">
        <v>0</v>
      </c>
      <c r="AG219" s="78">
        <v>0</v>
      </c>
      <c r="AH219" s="78">
        <v>0</v>
      </c>
      <c r="AI219" s="78">
        <v>0</v>
      </c>
      <c r="AJ219" s="78">
        <v>0</v>
      </c>
      <c r="AK219" s="78">
        <v>0</v>
      </c>
      <c r="AL219" s="78">
        <v>0</v>
      </c>
      <c r="AM219" s="68">
        <v>611945</v>
      </c>
      <c r="AN219" s="68">
        <v>0</v>
      </c>
      <c r="AO219" s="68">
        <v>611945</v>
      </c>
      <c r="AP219" s="68">
        <v>0</v>
      </c>
      <c r="AQ219" s="68">
        <v>0</v>
      </c>
      <c r="AR219" s="68">
        <v>0</v>
      </c>
      <c r="AS219" s="68">
        <v>611945</v>
      </c>
      <c r="AT219" s="80"/>
      <c r="AU219" s="79"/>
      <c r="AV219" s="79"/>
      <c r="AW219" s="79"/>
      <c r="AX219" s="79"/>
      <c r="AY219" s="80"/>
      <c r="AZ219" s="80"/>
      <c r="BF219" s="81"/>
      <c r="BH219" s="81"/>
      <c r="BI219" s="81"/>
      <c r="CA219" s="81"/>
      <c r="CC219" s="81"/>
      <c r="CD219" s="81"/>
    </row>
    <row r="220" spans="1:82">
      <c r="A220" s="82">
        <v>2025</v>
      </c>
      <c r="B220" s="82">
        <v>8311</v>
      </c>
      <c r="C220" s="82">
        <v>3</v>
      </c>
      <c r="D220" s="75">
        <v>7</v>
      </c>
      <c r="E220" s="75">
        <v>19</v>
      </c>
      <c r="F220" s="75">
        <v>5000</v>
      </c>
      <c r="G220" s="76">
        <v>5100</v>
      </c>
      <c r="H220" s="76">
        <v>519</v>
      </c>
      <c r="I220" s="76">
        <v>14</v>
      </c>
      <c r="J220" s="83" t="s">
        <v>267</v>
      </c>
      <c r="K220" s="68">
        <v>611945</v>
      </c>
      <c r="L220" s="68">
        <v>0</v>
      </c>
      <c r="M220" s="68">
        <v>611945</v>
      </c>
      <c r="N220" s="68">
        <v>0</v>
      </c>
      <c r="O220" s="68">
        <v>0</v>
      </c>
      <c r="P220" s="68">
        <v>0</v>
      </c>
      <c r="Q220" s="68">
        <v>611945</v>
      </c>
      <c r="R220" s="68">
        <v>0</v>
      </c>
      <c r="S220" s="68">
        <v>0</v>
      </c>
      <c r="T220" s="68">
        <v>0</v>
      </c>
      <c r="U220" s="68">
        <v>0</v>
      </c>
      <c r="V220" s="68">
        <v>0</v>
      </c>
      <c r="W220" s="68">
        <v>0</v>
      </c>
      <c r="X220" s="68">
        <v>0</v>
      </c>
      <c r="Y220" s="68">
        <v>0</v>
      </c>
      <c r="Z220" s="68">
        <v>0</v>
      </c>
      <c r="AA220" s="68">
        <v>0</v>
      </c>
      <c r="AB220" s="68">
        <v>0</v>
      </c>
      <c r="AC220" s="68">
        <v>0</v>
      </c>
      <c r="AD220" s="68">
        <v>0</v>
      </c>
      <c r="AE220" s="68">
        <v>0</v>
      </c>
      <c r="AF220" s="78">
        <v>0</v>
      </c>
      <c r="AG220" s="78">
        <v>0</v>
      </c>
      <c r="AH220" s="78">
        <v>0</v>
      </c>
      <c r="AI220" s="78">
        <v>0</v>
      </c>
      <c r="AJ220" s="78">
        <v>0</v>
      </c>
      <c r="AK220" s="78">
        <v>0</v>
      </c>
      <c r="AL220" s="78">
        <v>0</v>
      </c>
      <c r="AM220" s="68">
        <v>611945</v>
      </c>
      <c r="AN220" s="68">
        <v>0</v>
      </c>
      <c r="AO220" s="68">
        <v>611945</v>
      </c>
      <c r="AP220" s="68">
        <v>0</v>
      </c>
      <c r="AQ220" s="68">
        <v>0</v>
      </c>
      <c r="AR220" s="68">
        <v>0</v>
      </c>
      <c r="AS220" s="68">
        <v>611945</v>
      </c>
      <c r="AT220" s="80" t="s">
        <v>128</v>
      </c>
      <c r="AU220" s="79">
        <v>38</v>
      </c>
      <c r="AV220" s="79"/>
      <c r="AW220" s="79">
        <v>0</v>
      </c>
      <c r="AX220" s="79">
        <v>0</v>
      </c>
      <c r="AY220" s="80">
        <v>38</v>
      </c>
      <c r="AZ220" s="80"/>
      <c r="CA220" s="81"/>
      <c r="CC220" s="81"/>
      <c r="CD220" s="81"/>
    </row>
    <row r="221" spans="1:82">
      <c r="A221" s="74">
        <v>2025</v>
      </c>
      <c r="B221" s="74">
        <v>8311</v>
      </c>
      <c r="C221" s="74">
        <v>3</v>
      </c>
      <c r="D221" s="75">
        <v>7</v>
      </c>
      <c r="E221" s="75">
        <v>19</v>
      </c>
      <c r="F221" s="75">
        <v>5000</v>
      </c>
      <c r="G221" s="76">
        <v>5300</v>
      </c>
      <c r="H221" s="76"/>
      <c r="I221" s="76" t="s">
        <v>102</v>
      </c>
      <c r="J221" s="83" t="s">
        <v>158</v>
      </c>
      <c r="K221" s="68">
        <v>1643507.36</v>
      </c>
      <c r="L221" s="68">
        <v>0</v>
      </c>
      <c r="M221" s="68">
        <v>1643507.36</v>
      </c>
      <c r="N221" s="68">
        <v>1514378.84</v>
      </c>
      <c r="O221" s="68">
        <v>0</v>
      </c>
      <c r="P221" s="68">
        <v>1514378.84</v>
      </c>
      <c r="Q221" s="68">
        <v>3157886.2</v>
      </c>
      <c r="R221" s="68">
        <v>0</v>
      </c>
      <c r="S221" s="68">
        <v>0</v>
      </c>
      <c r="T221" s="68">
        <v>0</v>
      </c>
      <c r="U221" s="68">
        <v>0</v>
      </c>
      <c r="V221" s="68">
        <v>0</v>
      </c>
      <c r="W221" s="68">
        <v>0</v>
      </c>
      <c r="X221" s="68">
        <v>0</v>
      </c>
      <c r="Y221" s="68">
        <v>0</v>
      </c>
      <c r="Z221" s="68">
        <v>0</v>
      </c>
      <c r="AA221" s="68">
        <v>0</v>
      </c>
      <c r="AB221" s="68">
        <v>0</v>
      </c>
      <c r="AC221" s="68">
        <v>0</v>
      </c>
      <c r="AD221" s="68">
        <v>0</v>
      </c>
      <c r="AE221" s="68">
        <v>0</v>
      </c>
      <c r="AF221" s="78">
        <v>0</v>
      </c>
      <c r="AG221" s="78">
        <v>0</v>
      </c>
      <c r="AH221" s="78">
        <v>0</v>
      </c>
      <c r="AI221" s="78">
        <v>0</v>
      </c>
      <c r="AJ221" s="78">
        <v>0</v>
      </c>
      <c r="AK221" s="78">
        <v>0</v>
      </c>
      <c r="AL221" s="78">
        <v>0</v>
      </c>
      <c r="AM221" s="68">
        <v>1643507.36</v>
      </c>
      <c r="AN221" s="68">
        <v>0</v>
      </c>
      <c r="AO221" s="68">
        <v>1643507.36</v>
      </c>
      <c r="AP221" s="68">
        <v>1514378.84</v>
      </c>
      <c r="AQ221" s="68">
        <v>0</v>
      </c>
      <c r="AR221" s="68">
        <v>1514378.84</v>
      </c>
      <c r="AS221" s="68">
        <v>3157886.2</v>
      </c>
      <c r="AT221" s="80"/>
      <c r="AU221" s="79"/>
      <c r="AV221" s="79"/>
      <c r="AW221" s="79"/>
      <c r="AX221" s="79"/>
      <c r="AY221" s="80"/>
      <c r="AZ221" s="80"/>
      <c r="CA221" s="81"/>
      <c r="CC221" s="81"/>
      <c r="CD221" s="81"/>
    </row>
    <row r="222" spans="1:82">
      <c r="A222" s="82">
        <v>2025</v>
      </c>
      <c r="B222" s="82">
        <v>8311</v>
      </c>
      <c r="C222" s="82">
        <v>3</v>
      </c>
      <c r="D222" s="75">
        <v>7</v>
      </c>
      <c r="E222" s="75">
        <v>19</v>
      </c>
      <c r="F222" s="75">
        <v>5000</v>
      </c>
      <c r="G222" s="76">
        <v>5300</v>
      </c>
      <c r="H222" s="76">
        <v>531</v>
      </c>
      <c r="I222" s="76" t="s">
        <v>102</v>
      </c>
      <c r="J222" s="83" t="s">
        <v>159</v>
      </c>
      <c r="K222" s="68">
        <v>1643507.36</v>
      </c>
      <c r="L222" s="68">
        <v>0</v>
      </c>
      <c r="M222" s="68">
        <v>1643507.36</v>
      </c>
      <c r="N222" s="68">
        <v>1514378.84</v>
      </c>
      <c r="O222" s="68">
        <v>0</v>
      </c>
      <c r="P222" s="68">
        <v>1514378.84</v>
      </c>
      <c r="Q222" s="68">
        <v>3157886.2</v>
      </c>
      <c r="R222" s="68">
        <v>0</v>
      </c>
      <c r="S222" s="68">
        <v>0</v>
      </c>
      <c r="T222" s="68">
        <v>0</v>
      </c>
      <c r="U222" s="68">
        <v>0</v>
      </c>
      <c r="V222" s="68">
        <v>0</v>
      </c>
      <c r="W222" s="68">
        <v>0</v>
      </c>
      <c r="X222" s="68">
        <v>0</v>
      </c>
      <c r="Y222" s="68">
        <v>0</v>
      </c>
      <c r="Z222" s="68">
        <v>0</v>
      </c>
      <c r="AA222" s="68">
        <v>0</v>
      </c>
      <c r="AB222" s="68">
        <v>0</v>
      </c>
      <c r="AC222" s="68">
        <v>0</v>
      </c>
      <c r="AD222" s="68">
        <v>0</v>
      </c>
      <c r="AE222" s="68">
        <v>0</v>
      </c>
      <c r="AF222" s="78">
        <v>0</v>
      </c>
      <c r="AG222" s="78">
        <v>0</v>
      </c>
      <c r="AH222" s="78">
        <v>0</v>
      </c>
      <c r="AI222" s="78">
        <v>0</v>
      </c>
      <c r="AJ222" s="78">
        <v>0</v>
      </c>
      <c r="AK222" s="78">
        <v>0</v>
      </c>
      <c r="AL222" s="78">
        <v>0</v>
      </c>
      <c r="AM222" s="68">
        <v>1643507.36</v>
      </c>
      <c r="AN222" s="68">
        <v>0</v>
      </c>
      <c r="AO222" s="68">
        <v>1643507.36</v>
      </c>
      <c r="AP222" s="68">
        <v>1514378.84</v>
      </c>
      <c r="AQ222" s="68">
        <v>0</v>
      </c>
      <c r="AR222" s="68">
        <v>1514378.84</v>
      </c>
      <c r="AS222" s="68">
        <v>3157886.2</v>
      </c>
      <c r="AT222" s="80"/>
      <c r="AU222" s="79"/>
      <c r="AV222" s="79"/>
      <c r="AW222" s="79"/>
      <c r="AX222" s="79"/>
      <c r="AY222" s="80"/>
      <c r="AZ222" s="80"/>
      <c r="CA222" s="81"/>
      <c r="CC222" s="81"/>
      <c r="CD222" s="81"/>
    </row>
    <row r="223" spans="1:82">
      <c r="A223" s="82">
        <v>2025</v>
      </c>
      <c r="B223" s="82">
        <v>8311</v>
      </c>
      <c r="C223" s="82">
        <v>3</v>
      </c>
      <c r="D223" s="75">
        <v>7</v>
      </c>
      <c r="E223" s="75">
        <v>19</v>
      </c>
      <c r="F223" s="75">
        <v>5000</v>
      </c>
      <c r="G223" s="76">
        <v>5300</v>
      </c>
      <c r="H223" s="76">
        <v>531</v>
      </c>
      <c r="I223" s="76">
        <v>89</v>
      </c>
      <c r="J223" s="95" t="s">
        <v>268</v>
      </c>
      <c r="K223" s="68">
        <v>36510</v>
      </c>
      <c r="L223" s="68">
        <v>0</v>
      </c>
      <c r="M223" s="68">
        <v>36510</v>
      </c>
      <c r="N223" s="68">
        <v>0</v>
      </c>
      <c r="O223" s="68">
        <v>0</v>
      </c>
      <c r="P223" s="68">
        <v>0</v>
      </c>
      <c r="Q223" s="68">
        <v>36510</v>
      </c>
      <c r="R223" s="68">
        <v>0</v>
      </c>
      <c r="S223" s="68">
        <v>0</v>
      </c>
      <c r="T223" s="68">
        <v>0</v>
      </c>
      <c r="U223" s="68">
        <v>0</v>
      </c>
      <c r="V223" s="68">
        <v>0</v>
      </c>
      <c r="W223" s="68">
        <v>0</v>
      </c>
      <c r="X223" s="68">
        <v>0</v>
      </c>
      <c r="Y223" s="68">
        <v>0</v>
      </c>
      <c r="Z223" s="68">
        <v>0</v>
      </c>
      <c r="AA223" s="68">
        <v>0</v>
      </c>
      <c r="AB223" s="68">
        <v>0</v>
      </c>
      <c r="AC223" s="68">
        <v>0</v>
      </c>
      <c r="AD223" s="68">
        <v>0</v>
      </c>
      <c r="AE223" s="68">
        <v>0</v>
      </c>
      <c r="AF223" s="78">
        <v>0</v>
      </c>
      <c r="AG223" s="78">
        <v>0</v>
      </c>
      <c r="AH223" s="78">
        <v>0</v>
      </c>
      <c r="AI223" s="78">
        <v>0</v>
      </c>
      <c r="AJ223" s="78">
        <v>0</v>
      </c>
      <c r="AK223" s="78">
        <v>0</v>
      </c>
      <c r="AL223" s="78">
        <v>0</v>
      </c>
      <c r="AM223" s="68">
        <v>36510</v>
      </c>
      <c r="AN223" s="68">
        <v>0</v>
      </c>
      <c r="AO223" s="68">
        <v>36510</v>
      </c>
      <c r="AP223" s="68">
        <v>0</v>
      </c>
      <c r="AQ223" s="68">
        <v>0</v>
      </c>
      <c r="AR223" s="68">
        <v>0</v>
      </c>
      <c r="AS223" s="68">
        <v>36510</v>
      </c>
      <c r="AT223" s="80" t="s">
        <v>128</v>
      </c>
      <c r="AU223" s="79">
        <v>10</v>
      </c>
      <c r="AV223" s="79"/>
      <c r="AW223" s="79">
        <v>0</v>
      </c>
      <c r="AX223" s="79">
        <v>0</v>
      </c>
      <c r="AY223" s="80">
        <v>10</v>
      </c>
      <c r="AZ223" s="80"/>
      <c r="CA223" s="81"/>
      <c r="CC223" s="81"/>
      <c r="CD223" s="81"/>
    </row>
    <row r="224" spans="1:82">
      <c r="A224" s="82">
        <v>2025</v>
      </c>
      <c r="B224" s="82">
        <v>8311</v>
      </c>
      <c r="C224" s="82">
        <v>3</v>
      </c>
      <c r="D224" s="75">
        <v>7</v>
      </c>
      <c r="E224" s="75">
        <v>19</v>
      </c>
      <c r="F224" s="75">
        <v>5000</v>
      </c>
      <c r="G224" s="76">
        <v>5300</v>
      </c>
      <c r="H224" s="76">
        <v>531</v>
      </c>
      <c r="I224" s="76">
        <v>159</v>
      </c>
      <c r="J224" s="83" t="s">
        <v>269</v>
      </c>
      <c r="K224" s="68">
        <v>0</v>
      </c>
      <c r="L224" s="68">
        <v>0</v>
      </c>
      <c r="M224" s="68">
        <v>0</v>
      </c>
      <c r="N224" s="68">
        <v>167475</v>
      </c>
      <c r="O224" s="68">
        <v>0</v>
      </c>
      <c r="P224" s="68">
        <v>167475</v>
      </c>
      <c r="Q224" s="68">
        <v>167475</v>
      </c>
      <c r="R224" s="68">
        <v>0</v>
      </c>
      <c r="S224" s="68">
        <v>0</v>
      </c>
      <c r="T224" s="68">
        <v>0</v>
      </c>
      <c r="U224" s="68">
        <v>0</v>
      </c>
      <c r="V224" s="68">
        <v>0</v>
      </c>
      <c r="W224" s="68">
        <v>0</v>
      </c>
      <c r="X224" s="68">
        <v>0</v>
      </c>
      <c r="Y224" s="68">
        <v>0</v>
      </c>
      <c r="Z224" s="68">
        <v>0</v>
      </c>
      <c r="AA224" s="68">
        <v>0</v>
      </c>
      <c r="AB224" s="68">
        <v>0</v>
      </c>
      <c r="AC224" s="68">
        <v>0</v>
      </c>
      <c r="AD224" s="68">
        <v>0</v>
      </c>
      <c r="AE224" s="68">
        <v>0</v>
      </c>
      <c r="AF224" s="78">
        <v>0</v>
      </c>
      <c r="AG224" s="78">
        <v>0</v>
      </c>
      <c r="AH224" s="78">
        <v>0</v>
      </c>
      <c r="AI224" s="78">
        <v>0</v>
      </c>
      <c r="AJ224" s="78">
        <v>0</v>
      </c>
      <c r="AK224" s="78">
        <v>0</v>
      </c>
      <c r="AL224" s="78">
        <v>0</v>
      </c>
      <c r="AM224" s="68">
        <v>0</v>
      </c>
      <c r="AN224" s="68">
        <v>0</v>
      </c>
      <c r="AO224" s="68">
        <v>0</v>
      </c>
      <c r="AP224" s="68">
        <v>167475</v>
      </c>
      <c r="AQ224" s="68">
        <v>0</v>
      </c>
      <c r="AR224" s="68">
        <v>167475</v>
      </c>
      <c r="AS224" s="68">
        <v>167475</v>
      </c>
      <c r="AT224" s="80" t="s">
        <v>128</v>
      </c>
      <c r="AU224" s="79">
        <v>55</v>
      </c>
      <c r="AV224" s="79"/>
      <c r="AW224" s="79">
        <v>0</v>
      </c>
      <c r="AX224" s="79">
        <v>0</v>
      </c>
      <c r="AY224" s="80">
        <v>55</v>
      </c>
      <c r="AZ224" s="80"/>
      <c r="BF224" s="81"/>
      <c r="BH224" s="81"/>
      <c r="BI224" s="81"/>
      <c r="CA224" s="81"/>
      <c r="CC224" s="81"/>
      <c r="CD224" s="81"/>
    </row>
    <row r="225" spans="1:89">
      <c r="A225" s="82">
        <v>2025</v>
      </c>
      <c r="B225" s="82">
        <v>8311</v>
      </c>
      <c r="C225" s="82">
        <v>3</v>
      </c>
      <c r="D225" s="75">
        <v>7</v>
      </c>
      <c r="E225" s="75">
        <v>19</v>
      </c>
      <c r="F225" s="75">
        <v>5000</v>
      </c>
      <c r="G225" s="76">
        <v>5300</v>
      </c>
      <c r="H225" s="76">
        <v>531</v>
      </c>
      <c r="I225" s="76">
        <v>522</v>
      </c>
      <c r="J225" s="83" t="s">
        <v>270</v>
      </c>
      <c r="K225" s="68">
        <v>456197.39999999997</v>
      </c>
      <c r="L225" s="68">
        <v>0</v>
      </c>
      <c r="M225" s="68">
        <v>456197.39999999997</v>
      </c>
      <c r="N225" s="68">
        <v>0</v>
      </c>
      <c r="O225" s="68">
        <v>0</v>
      </c>
      <c r="P225" s="68">
        <v>0</v>
      </c>
      <c r="Q225" s="68">
        <v>456197.39999999997</v>
      </c>
      <c r="R225" s="68">
        <v>0</v>
      </c>
      <c r="S225" s="68">
        <v>0</v>
      </c>
      <c r="T225" s="68">
        <v>0</v>
      </c>
      <c r="U225" s="68">
        <v>0</v>
      </c>
      <c r="V225" s="68">
        <v>0</v>
      </c>
      <c r="W225" s="68">
        <v>0</v>
      </c>
      <c r="X225" s="68">
        <v>0</v>
      </c>
      <c r="Y225" s="68">
        <v>0</v>
      </c>
      <c r="Z225" s="68">
        <v>0</v>
      </c>
      <c r="AA225" s="68">
        <v>0</v>
      </c>
      <c r="AB225" s="68">
        <v>0</v>
      </c>
      <c r="AC225" s="68">
        <v>0</v>
      </c>
      <c r="AD225" s="68">
        <v>0</v>
      </c>
      <c r="AE225" s="68">
        <v>0</v>
      </c>
      <c r="AF225" s="78">
        <v>0</v>
      </c>
      <c r="AG225" s="78">
        <v>0</v>
      </c>
      <c r="AH225" s="78">
        <v>0</v>
      </c>
      <c r="AI225" s="78">
        <v>0</v>
      </c>
      <c r="AJ225" s="78">
        <v>0</v>
      </c>
      <c r="AK225" s="78">
        <v>0</v>
      </c>
      <c r="AL225" s="78">
        <v>0</v>
      </c>
      <c r="AM225" s="68">
        <v>456197.39999999997</v>
      </c>
      <c r="AN225" s="68">
        <v>0</v>
      </c>
      <c r="AO225" s="68">
        <v>456197.39999999997</v>
      </c>
      <c r="AP225" s="68">
        <v>0</v>
      </c>
      <c r="AQ225" s="68">
        <v>0</v>
      </c>
      <c r="AR225" s="68">
        <v>0</v>
      </c>
      <c r="AS225" s="68">
        <v>456197.39999999997</v>
      </c>
      <c r="AT225" s="80" t="s">
        <v>128</v>
      </c>
      <c r="AU225" s="79">
        <v>33</v>
      </c>
      <c r="AV225" s="79"/>
      <c r="AW225" s="79">
        <v>0</v>
      </c>
      <c r="AX225" s="79">
        <v>0</v>
      </c>
      <c r="AY225" s="80">
        <v>33</v>
      </c>
      <c r="AZ225" s="80"/>
      <c r="BF225" s="81"/>
      <c r="BH225" s="81"/>
      <c r="BI225" s="81"/>
      <c r="CA225" s="81"/>
      <c r="CC225" s="81"/>
      <c r="CD225" s="81"/>
    </row>
    <row r="226" spans="1:89">
      <c r="A226" s="74">
        <v>2025</v>
      </c>
      <c r="B226" s="74">
        <v>8311</v>
      </c>
      <c r="C226" s="74">
        <v>3</v>
      </c>
      <c r="D226" s="75">
        <v>7</v>
      </c>
      <c r="E226" s="75">
        <v>19</v>
      </c>
      <c r="F226" s="75">
        <v>5000</v>
      </c>
      <c r="G226" s="76">
        <v>5300</v>
      </c>
      <c r="H226" s="76">
        <v>531</v>
      </c>
      <c r="I226" s="76">
        <v>567</v>
      </c>
      <c r="J226" s="83" t="s">
        <v>271</v>
      </c>
      <c r="K226" s="68">
        <v>677899.24</v>
      </c>
      <c r="L226" s="68">
        <v>0</v>
      </c>
      <c r="M226" s="68">
        <v>677899.24</v>
      </c>
      <c r="N226" s="68">
        <v>0</v>
      </c>
      <c r="O226" s="68">
        <v>0</v>
      </c>
      <c r="P226" s="68">
        <v>0</v>
      </c>
      <c r="Q226" s="68">
        <v>677899.24</v>
      </c>
      <c r="R226" s="68">
        <v>0</v>
      </c>
      <c r="S226" s="68">
        <v>0</v>
      </c>
      <c r="T226" s="68">
        <v>0</v>
      </c>
      <c r="U226" s="68">
        <v>0</v>
      </c>
      <c r="V226" s="68">
        <v>0</v>
      </c>
      <c r="W226" s="68">
        <v>0</v>
      </c>
      <c r="X226" s="68">
        <v>0</v>
      </c>
      <c r="Y226" s="68">
        <v>0</v>
      </c>
      <c r="Z226" s="68">
        <v>0</v>
      </c>
      <c r="AA226" s="68">
        <v>0</v>
      </c>
      <c r="AB226" s="68">
        <v>0</v>
      </c>
      <c r="AC226" s="68">
        <v>0</v>
      </c>
      <c r="AD226" s="68">
        <v>0</v>
      </c>
      <c r="AE226" s="68">
        <v>0</v>
      </c>
      <c r="AF226" s="78">
        <v>0</v>
      </c>
      <c r="AG226" s="78">
        <v>0</v>
      </c>
      <c r="AH226" s="78">
        <v>0</v>
      </c>
      <c r="AI226" s="78">
        <v>0</v>
      </c>
      <c r="AJ226" s="78">
        <v>0</v>
      </c>
      <c r="AK226" s="78">
        <v>0</v>
      </c>
      <c r="AL226" s="78">
        <v>0</v>
      </c>
      <c r="AM226" s="68">
        <v>677899.24</v>
      </c>
      <c r="AN226" s="68">
        <v>0</v>
      </c>
      <c r="AO226" s="68">
        <v>677899.24</v>
      </c>
      <c r="AP226" s="68">
        <v>0</v>
      </c>
      <c r="AQ226" s="68">
        <v>0</v>
      </c>
      <c r="AR226" s="68">
        <v>0</v>
      </c>
      <c r="AS226" s="68">
        <v>677899.24</v>
      </c>
      <c r="AT226" s="80" t="s">
        <v>128</v>
      </c>
      <c r="AU226" s="79">
        <v>2</v>
      </c>
      <c r="AV226" s="79"/>
      <c r="AW226" s="79">
        <v>0</v>
      </c>
      <c r="AX226" s="79">
        <v>0</v>
      </c>
      <c r="AY226" s="80">
        <v>2</v>
      </c>
      <c r="AZ226" s="80"/>
      <c r="BF226" s="81"/>
      <c r="BH226" s="81"/>
      <c r="BI226" s="81"/>
      <c r="CA226" s="81"/>
      <c r="CC226" s="81"/>
      <c r="CD226" s="81"/>
    </row>
    <row r="227" spans="1:89">
      <c r="A227" s="74">
        <v>2025</v>
      </c>
      <c r="B227" s="74">
        <v>8311</v>
      </c>
      <c r="C227" s="74">
        <v>3</v>
      </c>
      <c r="D227" s="75">
        <v>7</v>
      </c>
      <c r="E227" s="75">
        <v>19</v>
      </c>
      <c r="F227" s="75">
        <v>5000</v>
      </c>
      <c r="G227" s="76">
        <v>5300</v>
      </c>
      <c r="H227" s="76">
        <v>531</v>
      </c>
      <c r="I227" s="76">
        <v>653</v>
      </c>
      <c r="J227" s="83" t="s">
        <v>272</v>
      </c>
      <c r="K227" s="68">
        <v>0</v>
      </c>
      <c r="L227" s="68">
        <v>0</v>
      </c>
      <c r="M227" s="68">
        <v>0</v>
      </c>
      <c r="N227" s="68">
        <v>1179383.6000000001</v>
      </c>
      <c r="O227" s="68">
        <v>0</v>
      </c>
      <c r="P227" s="68">
        <v>1179383.6000000001</v>
      </c>
      <c r="Q227" s="68">
        <v>1179383.6000000001</v>
      </c>
      <c r="R227" s="68">
        <v>0</v>
      </c>
      <c r="S227" s="68">
        <v>0</v>
      </c>
      <c r="T227" s="68">
        <v>0</v>
      </c>
      <c r="U227" s="68">
        <v>0</v>
      </c>
      <c r="V227" s="68">
        <v>0</v>
      </c>
      <c r="W227" s="68">
        <v>0</v>
      </c>
      <c r="X227" s="68">
        <v>0</v>
      </c>
      <c r="Y227" s="68">
        <v>0</v>
      </c>
      <c r="Z227" s="68">
        <v>0</v>
      </c>
      <c r="AA227" s="68">
        <v>0</v>
      </c>
      <c r="AB227" s="68">
        <v>0</v>
      </c>
      <c r="AC227" s="68">
        <v>0</v>
      </c>
      <c r="AD227" s="68">
        <v>0</v>
      </c>
      <c r="AE227" s="68">
        <v>0</v>
      </c>
      <c r="AF227" s="78">
        <v>0</v>
      </c>
      <c r="AG227" s="78">
        <v>0</v>
      </c>
      <c r="AH227" s="78">
        <v>0</v>
      </c>
      <c r="AI227" s="78">
        <v>0</v>
      </c>
      <c r="AJ227" s="78">
        <v>0</v>
      </c>
      <c r="AK227" s="78">
        <v>0</v>
      </c>
      <c r="AL227" s="78">
        <v>0</v>
      </c>
      <c r="AM227" s="68">
        <v>0</v>
      </c>
      <c r="AN227" s="68">
        <v>0</v>
      </c>
      <c r="AO227" s="68">
        <v>0</v>
      </c>
      <c r="AP227" s="68">
        <v>1179383.6000000001</v>
      </c>
      <c r="AQ227" s="68">
        <v>0</v>
      </c>
      <c r="AR227" s="68">
        <v>1179383.6000000001</v>
      </c>
      <c r="AS227" s="68">
        <v>1179383.6000000001</v>
      </c>
      <c r="AT227" s="68" t="s">
        <v>128</v>
      </c>
      <c r="AU227" s="79">
        <v>3</v>
      </c>
      <c r="AV227" s="79"/>
      <c r="AW227" s="79">
        <v>0</v>
      </c>
      <c r="AX227" s="79">
        <v>0</v>
      </c>
      <c r="AY227" s="80">
        <v>3</v>
      </c>
      <c r="AZ227" s="80"/>
      <c r="BF227" s="81"/>
      <c r="BH227" s="81"/>
      <c r="BI227" s="81"/>
      <c r="CA227" s="81"/>
      <c r="CC227" s="81"/>
      <c r="CD227" s="81"/>
    </row>
    <row r="228" spans="1:89">
      <c r="A228" s="74">
        <v>2025</v>
      </c>
      <c r="B228" s="74">
        <v>8311</v>
      </c>
      <c r="C228" s="74">
        <v>3</v>
      </c>
      <c r="D228" s="75">
        <v>7</v>
      </c>
      <c r="E228" s="75">
        <v>19</v>
      </c>
      <c r="F228" s="75">
        <v>5000</v>
      </c>
      <c r="G228" s="76">
        <v>5300</v>
      </c>
      <c r="H228" s="76">
        <v>531</v>
      </c>
      <c r="I228" s="76">
        <v>837</v>
      </c>
      <c r="J228" s="83" t="s">
        <v>273</v>
      </c>
      <c r="K228" s="68">
        <v>0</v>
      </c>
      <c r="L228" s="68">
        <v>0</v>
      </c>
      <c r="M228" s="68">
        <v>0</v>
      </c>
      <c r="N228" s="68">
        <v>167520.24</v>
      </c>
      <c r="O228" s="68">
        <v>0</v>
      </c>
      <c r="P228" s="68">
        <v>167520.24</v>
      </c>
      <c r="Q228" s="68">
        <v>167520.24</v>
      </c>
      <c r="R228" s="68">
        <v>0</v>
      </c>
      <c r="S228" s="68">
        <v>0</v>
      </c>
      <c r="T228" s="68">
        <v>0</v>
      </c>
      <c r="U228" s="68">
        <v>0</v>
      </c>
      <c r="V228" s="68">
        <v>0</v>
      </c>
      <c r="W228" s="68">
        <v>0</v>
      </c>
      <c r="X228" s="68">
        <v>0</v>
      </c>
      <c r="Y228" s="68">
        <v>0</v>
      </c>
      <c r="Z228" s="68">
        <v>0</v>
      </c>
      <c r="AA228" s="68">
        <v>0</v>
      </c>
      <c r="AB228" s="68">
        <v>0</v>
      </c>
      <c r="AC228" s="68">
        <v>0</v>
      </c>
      <c r="AD228" s="68">
        <v>0</v>
      </c>
      <c r="AE228" s="68">
        <v>0</v>
      </c>
      <c r="AF228" s="78">
        <v>0</v>
      </c>
      <c r="AG228" s="78">
        <v>0</v>
      </c>
      <c r="AH228" s="78">
        <v>0</v>
      </c>
      <c r="AI228" s="78">
        <v>0</v>
      </c>
      <c r="AJ228" s="78">
        <v>0</v>
      </c>
      <c r="AK228" s="78">
        <v>0</v>
      </c>
      <c r="AL228" s="78">
        <v>0</v>
      </c>
      <c r="AM228" s="68">
        <v>0</v>
      </c>
      <c r="AN228" s="68">
        <v>0</v>
      </c>
      <c r="AO228" s="68">
        <v>0</v>
      </c>
      <c r="AP228" s="68">
        <v>167520.24</v>
      </c>
      <c r="AQ228" s="68">
        <v>0</v>
      </c>
      <c r="AR228" s="68">
        <v>167520.24</v>
      </c>
      <c r="AS228" s="68">
        <v>167520.24</v>
      </c>
      <c r="AT228" s="68" t="s">
        <v>128</v>
      </c>
      <c r="AU228" s="79">
        <v>10</v>
      </c>
      <c r="AV228" s="79"/>
      <c r="AW228" s="79">
        <v>0</v>
      </c>
      <c r="AX228" s="79">
        <v>0</v>
      </c>
      <c r="AY228" s="80">
        <v>10</v>
      </c>
      <c r="AZ228" s="80"/>
      <c r="BC228" s="81"/>
      <c r="BE228" s="81"/>
      <c r="BF228" s="81"/>
      <c r="BH228" s="81"/>
      <c r="BI228" s="81"/>
      <c r="BX228" s="81"/>
      <c r="BZ228" s="81"/>
      <c r="CA228" s="81"/>
      <c r="CC228" s="81"/>
      <c r="CD228" s="81"/>
    </row>
    <row r="229" spans="1:89">
      <c r="A229" s="82">
        <v>2025</v>
      </c>
      <c r="B229" s="82">
        <v>8311</v>
      </c>
      <c r="C229" s="82">
        <v>3</v>
      </c>
      <c r="D229" s="75">
        <v>7</v>
      </c>
      <c r="E229" s="75">
        <v>19</v>
      </c>
      <c r="F229" s="75">
        <v>5000</v>
      </c>
      <c r="G229" s="76">
        <v>5300</v>
      </c>
      <c r="H229" s="76">
        <v>531</v>
      </c>
      <c r="I229" s="76">
        <v>983</v>
      </c>
      <c r="J229" s="83" t="s">
        <v>274</v>
      </c>
      <c r="K229" s="68">
        <v>37305.599999999999</v>
      </c>
      <c r="L229" s="68">
        <v>0</v>
      </c>
      <c r="M229" s="68">
        <v>37305.599999999999</v>
      </c>
      <c r="N229" s="68">
        <v>0</v>
      </c>
      <c r="O229" s="68">
        <v>0</v>
      </c>
      <c r="P229" s="68">
        <v>0</v>
      </c>
      <c r="Q229" s="68">
        <v>37305.599999999999</v>
      </c>
      <c r="R229" s="68">
        <v>0</v>
      </c>
      <c r="S229" s="68">
        <v>0</v>
      </c>
      <c r="T229" s="68">
        <v>0</v>
      </c>
      <c r="U229" s="68">
        <v>0</v>
      </c>
      <c r="V229" s="68">
        <v>0</v>
      </c>
      <c r="W229" s="68">
        <v>0</v>
      </c>
      <c r="X229" s="68">
        <v>0</v>
      </c>
      <c r="Y229" s="68">
        <v>0</v>
      </c>
      <c r="Z229" s="68">
        <v>0</v>
      </c>
      <c r="AA229" s="68">
        <v>0</v>
      </c>
      <c r="AB229" s="68">
        <v>0</v>
      </c>
      <c r="AC229" s="68">
        <v>0</v>
      </c>
      <c r="AD229" s="68">
        <v>0</v>
      </c>
      <c r="AE229" s="68">
        <v>0</v>
      </c>
      <c r="AF229" s="78">
        <v>0</v>
      </c>
      <c r="AG229" s="78">
        <v>0</v>
      </c>
      <c r="AH229" s="78">
        <v>0</v>
      </c>
      <c r="AI229" s="78">
        <v>0</v>
      </c>
      <c r="AJ229" s="78">
        <v>0</v>
      </c>
      <c r="AK229" s="78">
        <v>0</v>
      </c>
      <c r="AL229" s="78">
        <v>0</v>
      </c>
      <c r="AM229" s="68">
        <v>37305.599999999999</v>
      </c>
      <c r="AN229" s="68">
        <v>0</v>
      </c>
      <c r="AO229" s="68">
        <v>37305.599999999999</v>
      </c>
      <c r="AP229" s="68">
        <v>0</v>
      </c>
      <c r="AQ229" s="68">
        <v>0</v>
      </c>
      <c r="AR229" s="68">
        <v>0</v>
      </c>
      <c r="AS229" s="68">
        <v>37305.599999999999</v>
      </c>
      <c r="AT229" s="68" t="s">
        <v>128</v>
      </c>
      <c r="AU229" s="79">
        <v>4</v>
      </c>
      <c r="AV229" s="79"/>
      <c r="AW229" s="79">
        <v>0</v>
      </c>
      <c r="AX229" s="79">
        <v>0</v>
      </c>
      <c r="AY229" s="80">
        <v>4</v>
      </c>
      <c r="AZ229" s="80"/>
      <c r="BC229" s="81"/>
      <c r="BE229" s="81"/>
      <c r="BF229" s="81"/>
      <c r="BH229" s="81"/>
      <c r="BI229" s="81"/>
      <c r="BX229" s="81"/>
      <c r="BZ229" s="81"/>
      <c r="CA229" s="81"/>
      <c r="CC229" s="81"/>
      <c r="CD229" s="81"/>
    </row>
    <row r="230" spans="1:89">
      <c r="A230" s="82">
        <v>2025</v>
      </c>
      <c r="B230" s="82">
        <v>8311</v>
      </c>
      <c r="C230" s="82">
        <v>3</v>
      </c>
      <c r="D230" s="75">
        <v>7</v>
      </c>
      <c r="E230" s="75">
        <v>19</v>
      </c>
      <c r="F230" s="75">
        <v>5000</v>
      </c>
      <c r="G230" s="76">
        <v>5300</v>
      </c>
      <c r="H230" s="76">
        <v>531</v>
      </c>
      <c r="I230" s="76">
        <v>1005</v>
      </c>
      <c r="J230" s="95" t="s">
        <v>275</v>
      </c>
      <c r="K230" s="68">
        <v>270836.8</v>
      </c>
      <c r="L230" s="68">
        <v>0</v>
      </c>
      <c r="M230" s="68">
        <v>270836.8</v>
      </c>
      <c r="N230" s="68">
        <v>0</v>
      </c>
      <c r="O230" s="68">
        <v>0</v>
      </c>
      <c r="P230" s="68">
        <v>0</v>
      </c>
      <c r="Q230" s="68">
        <v>270836.8</v>
      </c>
      <c r="R230" s="68">
        <v>0</v>
      </c>
      <c r="S230" s="68">
        <v>0</v>
      </c>
      <c r="T230" s="68">
        <v>0</v>
      </c>
      <c r="U230" s="68">
        <v>0</v>
      </c>
      <c r="V230" s="68">
        <v>0</v>
      </c>
      <c r="W230" s="68">
        <v>0</v>
      </c>
      <c r="X230" s="68">
        <v>0</v>
      </c>
      <c r="Y230" s="68">
        <v>0</v>
      </c>
      <c r="Z230" s="68">
        <v>0</v>
      </c>
      <c r="AA230" s="68">
        <v>0</v>
      </c>
      <c r="AB230" s="68">
        <v>0</v>
      </c>
      <c r="AC230" s="68">
        <v>0</v>
      </c>
      <c r="AD230" s="68">
        <v>0</v>
      </c>
      <c r="AE230" s="68">
        <v>0</v>
      </c>
      <c r="AF230" s="78">
        <v>0</v>
      </c>
      <c r="AG230" s="78">
        <v>0</v>
      </c>
      <c r="AH230" s="78">
        <v>0</v>
      </c>
      <c r="AI230" s="78">
        <v>0</v>
      </c>
      <c r="AJ230" s="78">
        <v>0</v>
      </c>
      <c r="AK230" s="78">
        <v>0</v>
      </c>
      <c r="AL230" s="78">
        <v>0</v>
      </c>
      <c r="AM230" s="68">
        <v>270836.8</v>
      </c>
      <c r="AN230" s="68">
        <v>0</v>
      </c>
      <c r="AO230" s="68">
        <v>270836.8</v>
      </c>
      <c r="AP230" s="68">
        <v>0</v>
      </c>
      <c r="AQ230" s="68">
        <v>0</v>
      </c>
      <c r="AR230" s="68">
        <v>0</v>
      </c>
      <c r="AS230" s="68">
        <v>270836.8</v>
      </c>
      <c r="AT230" s="80" t="s">
        <v>128</v>
      </c>
      <c r="AU230" s="79">
        <v>2</v>
      </c>
      <c r="AV230" s="79"/>
      <c r="AW230" s="79">
        <v>0</v>
      </c>
      <c r="AX230" s="79">
        <v>0</v>
      </c>
      <c r="AY230" s="80">
        <v>2</v>
      </c>
      <c r="AZ230" s="80"/>
      <c r="BC230" s="81"/>
      <c r="BE230" s="81"/>
      <c r="BF230" s="81"/>
      <c r="BH230" s="81"/>
      <c r="BI230" s="81"/>
      <c r="BX230" s="81"/>
      <c r="BZ230" s="81"/>
      <c r="CA230" s="81"/>
      <c r="CC230" s="81"/>
      <c r="CD230" s="81"/>
    </row>
    <row r="231" spans="1:89">
      <c r="A231" s="82">
        <v>2025</v>
      </c>
      <c r="B231" s="82">
        <v>8311</v>
      </c>
      <c r="C231" s="82">
        <v>3</v>
      </c>
      <c r="D231" s="75">
        <v>7</v>
      </c>
      <c r="E231" s="75">
        <v>19</v>
      </c>
      <c r="F231" s="75">
        <v>5000</v>
      </c>
      <c r="G231" s="76">
        <v>5300</v>
      </c>
      <c r="H231" s="76">
        <v>531</v>
      </c>
      <c r="I231" s="76">
        <v>1622</v>
      </c>
      <c r="J231" s="83" t="s">
        <v>276</v>
      </c>
      <c r="K231" s="68">
        <v>164758.32</v>
      </c>
      <c r="L231" s="68">
        <v>0</v>
      </c>
      <c r="M231" s="68">
        <v>164758.32</v>
      </c>
      <c r="N231" s="68">
        <v>0</v>
      </c>
      <c r="O231" s="68">
        <v>0</v>
      </c>
      <c r="P231" s="68">
        <v>0</v>
      </c>
      <c r="Q231" s="68">
        <v>164758.32</v>
      </c>
      <c r="R231" s="68">
        <v>0</v>
      </c>
      <c r="S231" s="68">
        <v>0</v>
      </c>
      <c r="T231" s="68">
        <v>0</v>
      </c>
      <c r="U231" s="68">
        <v>0</v>
      </c>
      <c r="V231" s="68">
        <v>0</v>
      </c>
      <c r="W231" s="68">
        <v>0</v>
      </c>
      <c r="X231" s="68">
        <v>0</v>
      </c>
      <c r="Y231" s="68">
        <v>0</v>
      </c>
      <c r="Z231" s="68">
        <v>0</v>
      </c>
      <c r="AA231" s="68">
        <v>0</v>
      </c>
      <c r="AB231" s="68">
        <v>0</v>
      </c>
      <c r="AC231" s="68">
        <v>0</v>
      </c>
      <c r="AD231" s="68">
        <v>0</v>
      </c>
      <c r="AE231" s="68">
        <v>0</v>
      </c>
      <c r="AF231" s="78">
        <v>0</v>
      </c>
      <c r="AG231" s="78">
        <v>0</v>
      </c>
      <c r="AH231" s="78">
        <v>0</v>
      </c>
      <c r="AI231" s="78">
        <v>0</v>
      </c>
      <c r="AJ231" s="78">
        <v>0</v>
      </c>
      <c r="AK231" s="78">
        <v>0</v>
      </c>
      <c r="AL231" s="78">
        <v>0</v>
      </c>
      <c r="AM231" s="68">
        <v>164758.32</v>
      </c>
      <c r="AN231" s="68">
        <v>0</v>
      </c>
      <c r="AO231" s="68">
        <v>164758.32</v>
      </c>
      <c r="AP231" s="68">
        <v>0</v>
      </c>
      <c r="AQ231" s="68">
        <v>0</v>
      </c>
      <c r="AR231" s="68">
        <v>0</v>
      </c>
      <c r="AS231" s="68">
        <v>164758.32</v>
      </c>
      <c r="AT231" s="80" t="s">
        <v>128</v>
      </c>
      <c r="AU231" s="79">
        <v>24</v>
      </c>
      <c r="AV231" s="79"/>
      <c r="AW231" s="79">
        <v>0</v>
      </c>
      <c r="AX231" s="79">
        <v>0</v>
      </c>
      <c r="AY231" s="80">
        <v>24</v>
      </c>
      <c r="AZ231" s="80"/>
      <c r="BC231" s="81"/>
      <c r="BE231" s="81"/>
      <c r="BI231" s="81"/>
      <c r="BX231" s="81"/>
      <c r="BZ231" s="81"/>
      <c r="CD231" s="81"/>
    </row>
    <row r="232" spans="1:89">
      <c r="A232" s="82">
        <v>2025</v>
      </c>
      <c r="B232" s="82">
        <v>8311</v>
      </c>
      <c r="C232" s="82">
        <v>3</v>
      </c>
      <c r="D232" s="75">
        <v>7</v>
      </c>
      <c r="E232" s="75">
        <v>19</v>
      </c>
      <c r="F232" s="75">
        <v>5000</v>
      </c>
      <c r="G232" s="76">
        <v>5400</v>
      </c>
      <c r="H232" s="76"/>
      <c r="I232" s="76" t="s">
        <v>102</v>
      </c>
      <c r="J232" s="83" t="s">
        <v>161</v>
      </c>
      <c r="K232" s="68">
        <v>0</v>
      </c>
      <c r="L232" s="68">
        <v>0</v>
      </c>
      <c r="M232" s="68">
        <v>0</v>
      </c>
      <c r="N232" s="68">
        <v>369194.8</v>
      </c>
      <c r="O232" s="68">
        <v>0</v>
      </c>
      <c r="P232" s="68">
        <v>369194.8</v>
      </c>
      <c r="Q232" s="68">
        <v>369194.8</v>
      </c>
      <c r="R232" s="68">
        <v>0</v>
      </c>
      <c r="S232" s="68">
        <v>0</v>
      </c>
      <c r="T232" s="68">
        <v>0</v>
      </c>
      <c r="U232" s="68">
        <v>0</v>
      </c>
      <c r="V232" s="68">
        <v>0</v>
      </c>
      <c r="W232" s="68">
        <v>0</v>
      </c>
      <c r="X232" s="68">
        <v>0</v>
      </c>
      <c r="Y232" s="68">
        <v>0</v>
      </c>
      <c r="Z232" s="68">
        <v>0</v>
      </c>
      <c r="AA232" s="68">
        <v>0</v>
      </c>
      <c r="AB232" s="68">
        <v>0</v>
      </c>
      <c r="AC232" s="68">
        <v>0</v>
      </c>
      <c r="AD232" s="68">
        <v>0</v>
      </c>
      <c r="AE232" s="68">
        <v>0</v>
      </c>
      <c r="AF232" s="78">
        <v>0</v>
      </c>
      <c r="AG232" s="78">
        <v>0</v>
      </c>
      <c r="AH232" s="78">
        <v>0</v>
      </c>
      <c r="AI232" s="78">
        <v>0</v>
      </c>
      <c r="AJ232" s="78">
        <v>0</v>
      </c>
      <c r="AK232" s="78">
        <v>0</v>
      </c>
      <c r="AL232" s="78">
        <v>0</v>
      </c>
      <c r="AM232" s="68">
        <v>0</v>
      </c>
      <c r="AN232" s="68">
        <v>0</v>
      </c>
      <c r="AO232" s="68">
        <v>0</v>
      </c>
      <c r="AP232" s="68">
        <v>369194.8</v>
      </c>
      <c r="AQ232" s="68">
        <v>0</v>
      </c>
      <c r="AR232" s="68">
        <v>369194.8</v>
      </c>
      <c r="AS232" s="68">
        <v>369194.8</v>
      </c>
      <c r="AT232" s="80"/>
      <c r="AU232" s="79"/>
      <c r="AV232" s="79"/>
      <c r="AW232" s="79"/>
      <c r="AX232" s="79"/>
      <c r="AY232" s="80"/>
      <c r="AZ232" s="80"/>
      <c r="BC232" s="81"/>
      <c r="BE232" s="81"/>
      <c r="BI232" s="81"/>
      <c r="BX232" s="81"/>
      <c r="BZ232" s="81"/>
      <c r="CD232" s="81"/>
    </row>
    <row r="233" spans="1:89">
      <c r="A233" s="74">
        <v>2025</v>
      </c>
      <c r="B233" s="74">
        <v>8311</v>
      </c>
      <c r="C233" s="74">
        <v>3</v>
      </c>
      <c r="D233" s="75">
        <v>7</v>
      </c>
      <c r="E233" s="75">
        <v>19</v>
      </c>
      <c r="F233" s="75">
        <v>5000</v>
      </c>
      <c r="G233" s="76">
        <v>5400</v>
      </c>
      <c r="H233" s="76">
        <v>543</v>
      </c>
      <c r="I233" s="76" t="s">
        <v>102</v>
      </c>
      <c r="J233" s="83" t="s">
        <v>277</v>
      </c>
      <c r="K233" s="68">
        <v>0</v>
      </c>
      <c r="L233" s="68">
        <v>0</v>
      </c>
      <c r="M233" s="68">
        <v>0</v>
      </c>
      <c r="N233" s="68">
        <v>369194.8</v>
      </c>
      <c r="O233" s="68">
        <v>0</v>
      </c>
      <c r="P233" s="68">
        <v>369194.8</v>
      </c>
      <c r="Q233" s="68">
        <v>369194.8</v>
      </c>
      <c r="R233" s="68">
        <v>0</v>
      </c>
      <c r="S233" s="68">
        <v>0</v>
      </c>
      <c r="T233" s="68">
        <v>0</v>
      </c>
      <c r="U233" s="68">
        <v>0</v>
      </c>
      <c r="V233" s="68">
        <v>0</v>
      </c>
      <c r="W233" s="68">
        <v>0</v>
      </c>
      <c r="X233" s="68">
        <v>0</v>
      </c>
      <c r="Y233" s="68">
        <v>0</v>
      </c>
      <c r="Z233" s="68">
        <v>0</v>
      </c>
      <c r="AA233" s="68">
        <v>0</v>
      </c>
      <c r="AB233" s="68">
        <v>0</v>
      </c>
      <c r="AC233" s="68">
        <v>0</v>
      </c>
      <c r="AD233" s="68">
        <v>0</v>
      </c>
      <c r="AE233" s="68">
        <v>0</v>
      </c>
      <c r="AF233" s="78">
        <v>0</v>
      </c>
      <c r="AG233" s="78">
        <v>0</v>
      </c>
      <c r="AH233" s="78">
        <v>0</v>
      </c>
      <c r="AI233" s="78">
        <v>0</v>
      </c>
      <c r="AJ233" s="78">
        <v>0</v>
      </c>
      <c r="AK233" s="78">
        <v>0</v>
      </c>
      <c r="AL233" s="78">
        <v>0</v>
      </c>
      <c r="AM233" s="68">
        <v>0</v>
      </c>
      <c r="AN233" s="68">
        <v>0</v>
      </c>
      <c r="AO233" s="68">
        <v>0</v>
      </c>
      <c r="AP233" s="68">
        <v>369194.8</v>
      </c>
      <c r="AQ233" s="68">
        <v>0</v>
      </c>
      <c r="AR233" s="68">
        <v>369194.8</v>
      </c>
      <c r="AS233" s="68">
        <v>369194.8</v>
      </c>
      <c r="AT233" s="80"/>
      <c r="AU233" s="79"/>
      <c r="AV233" s="79"/>
      <c r="AW233" s="79"/>
      <c r="AX233" s="79"/>
      <c r="AY233" s="85"/>
      <c r="AZ233" s="80"/>
      <c r="BC233" s="81"/>
      <c r="BE233" s="81"/>
      <c r="BI233" s="81"/>
      <c r="BX233" s="81"/>
      <c r="BZ233" s="81"/>
      <c r="CD233" s="81"/>
      <c r="CE233" s="89"/>
      <c r="CK233" s="89"/>
    </row>
    <row r="234" spans="1:89">
      <c r="A234" s="74">
        <v>2025</v>
      </c>
      <c r="B234" s="74">
        <v>8311</v>
      </c>
      <c r="C234" s="74">
        <v>3</v>
      </c>
      <c r="D234" s="75">
        <v>7</v>
      </c>
      <c r="E234" s="75">
        <v>19</v>
      </c>
      <c r="F234" s="75">
        <v>5000</v>
      </c>
      <c r="G234" s="76">
        <v>5400</v>
      </c>
      <c r="H234" s="76">
        <v>543</v>
      </c>
      <c r="I234" s="76">
        <v>1536</v>
      </c>
      <c r="J234" s="83" t="s">
        <v>278</v>
      </c>
      <c r="K234" s="68">
        <v>0</v>
      </c>
      <c r="L234" s="68">
        <v>0</v>
      </c>
      <c r="M234" s="68">
        <v>0</v>
      </c>
      <c r="N234" s="68">
        <v>369194.8</v>
      </c>
      <c r="O234" s="68">
        <v>0</v>
      </c>
      <c r="P234" s="68">
        <v>369194.8</v>
      </c>
      <c r="Q234" s="68">
        <v>369194.8</v>
      </c>
      <c r="R234" s="68">
        <v>0</v>
      </c>
      <c r="S234" s="68">
        <v>0</v>
      </c>
      <c r="T234" s="68">
        <v>0</v>
      </c>
      <c r="U234" s="68">
        <v>0</v>
      </c>
      <c r="V234" s="68">
        <v>0</v>
      </c>
      <c r="W234" s="68">
        <v>0</v>
      </c>
      <c r="X234" s="68">
        <v>0</v>
      </c>
      <c r="Y234" s="68">
        <v>0</v>
      </c>
      <c r="Z234" s="68">
        <v>0</v>
      </c>
      <c r="AA234" s="68">
        <v>0</v>
      </c>
      <c r="AB234" s="68">
        <v>0</v>
      </c>
      <c r="AC234" s="68">
        <v>0</v>
      </c>
      <c r="AD234" s="68">
        <v>0</v>
      </c>
      <c r="AE234" s="68">
        <v>0</v>
      </c>
      <c r="AF234" s="78">
        <v>0</v>
      </c>
      <c r="AG234" s="78">
        <v>0</v>
      </c>
      <c r="AH234" s="78">
        <v>0</v>
      </c>
      <c r="AI234" s="78">
        <v>0</v>
      </c>
      <c r="AJ234" s="78">
        <v>0</v>
      </c>
      <c r="AK234" s="78">
        <v>0</v>
      </c>
      <c r="AL234" s="78">
        <v>0</v>
      </c>
      <c r="AM234" s="68">
        <v>0</v>
      </c>
      <c r="AN234" s="68">
        <v>0</v>
      </c>
      <c r="AO234" s="68">
        <v>0</v>
      </c>
      <c r="AP234" s="68">
        <v>369194.8</v>
      </c>
      <c r="AQ234" s="68">
        <v>0</v>
      </c>
      <c r="AR234" s="68">
        <v>369194.8</v>
      </c>
      <c r="AS234" s="68">
        <v>369194.8</v>
      </c>
      <c r="AT234" s="80" t="s">
        <v>128</v>
      </c>
      <c r="AU234" s="79">
        <v>4</v>
      </c>
      <c r="AV234" s="79"/>
      <c r="AW234" s="79">
        <v>0</v>
      </c>
      <c r="AX234" s="79">
        <v>0</v>
      </c>
      <c r="AY234" s="85">
        <v>4</v>
      </c>
      <c r="AZ234" s="80"/>
      <c r="BC234" s="81"/>
      <c r="BE234" s="81"/>
      <c r="BI234" s="81"/>
    </row>
    <row r="235" spans="1:89">
      <c r="A235" s="74">
        <v>2025</v>
      </c>
      <c r="B235" s="74">
        <v>8311</v>
      </c>
      <c r="C235" s="74">
        <v>3</v>
      </c>
      <c r="D235" s="75">
        <v>7</v>
      </c>
      <c r="E235" s="75">
        <v>19</v>
      </c>
      <c r="F235" s="75">
        <v>5000</v>
      </c>
      <c r="G235" s="76">
        <v>5600</v>
      </c>
      <c r="H235" s="76"/>
      <c r="I235" s="76" t="s">
        <v>102</v>
      </c>
      <c r="J235" s="83" t="s">
        <v>279</v>
      </c>
      <c r="K235" s="68">
        <v>0</v>
      </c>
      <c r="L235" s="68">
        <v>0</v>
      </c>
      <c r="M235" s="68">
        <v>0</v>
      </c>
      <c r="N235" s="68">
        <v>632553.79999999993</v>
      </c>
      <c r="O235" s="68">
        <v>0</v>
      </c>
      <c r="P235" s="68">
        <v>632553.79999999993</v>
      </c>
      <c r="Q235" s="68">
        <v>632553.79999999993</v>
      </c>
      <c r="R235" s="68">
        <v>0</v>
      </c>
      <c r="S235" s="68">
        <v>0</v>
      </c>
      <c r="T235" s="68">
        <v>0</v>
      </c>
      <c r="U235" s="68">
        <v>0</v>
      </c>
      <c r="V235" s="68">
        <v>0</v>
      </c>
      <c r="W235" s="68">
        <v>0</v>
      </c>
      <c r="X235" s="68">
        <v>0</v>
      </c>
      <c r="Y235" s="68">
        <v>0</v>
      </c>
      <c r="Z235" s="68">
        <v>0</v>
      </c>
      <c r="AA235" s="68">
        <v>0</v>
      </c>
      <c r="AB235" s="68">
        <v>0</v>
      </c>
      <c r="AC235" s="68">
        <v>0</v>
      </c>
      <c r="AD235" s="68">
        <v>0</v>
      </c>
      <c r="AE235" s="68">
        <v>0</v>
      </c>
      <c r="AF235" s="78">
        <v>0</v>
      </c>
      <c r="AG235" s="78">
        <v>0</v>
      </c>
      <c r="AH235" s="78">
        <v>0</v>
      </c>
      <c r="AI235" s="78">
        <v>0</v>
      </c>
      <c r="AJ235" s="78">
        <v>0</v>
      </c>
      <c r="AK235" s="78">
        <v>0</v>
      </c>
      <c r="AL235" s="78">
        <v>0</v>
      </c>
      <c r="AM235" s="68">
        <v>0</v>
      </c>
      <c r="AN235" s="68">
        <v>0</v>
      </c>
      <c r="AO235" s="68">
        <v>0</v>
      </c>
      <c r="AP235" s="68">
        <v>632553.79999999993</v>
      </c>
      <c r="AQ235" s="68">
        <v>0</v>
      </c>
      <c r="AR235" s="68">
        <v>632553.79999999993</v>
      </c>
      <c r="AS235" s="68">
        <v>632553.79999999993</v>
      </c>
      <c r="AT235" s="80"/>
      <c r="AU235" s="79"/>
      <c r="AV235" s="79"/>
      <c r="AW235" s="79"/>
      <c r="AX235" s="79"/>
      <c r="AY235" s="80"/>
      <c r="AZ235" s="80"/>
      <c r="BC235" s="81"/>
      <c r="BE235" s="81"/>
      <c r="BI235" s="81"/>
    </row>
    <row r="236" spans="1:89">
      <c r="A236" s="74">
        <v>2025</v>
      </c>
      <c r="B236" s="74">
        <v>8311</v>
      </c>
      <c r="C236" s="74">
        <v>3</v>
      </c>
      <c r="D236" s="75">
        <v>7</v>
      </c>
      <c r="E236" s="75">
        <v>19</v>
      </c>
      <c r="F236" s="75">
        <v>5000</v>
      </c>
      <c r="G236" s="76">
        <v>5600</v>
      </c>
      <c r="H236" s="76">
        <v>565</v>
      </c>
      <c r="I236" s="76" t="s">
        <v>102</v>
      </c>
      <c r="J236" s="83" t="s">
        <v>280</v>
      </c>
      <c r="K236" s="68">
        <v>0</v>
      </c>
      <c r="L236" s="68">
        <v>0</v>
      </c>
      <c r="M236" s="68">
        <v>0</v>
      </c>
      <c r="N236" s="68">
        <v>632553.79999999993</v>
      </c>
      <c r="O236" s="68">
        <v>0</v>
      </c>
      <c r="P236" s="68">
        <v>632553.79999999993</v>
      </c>
      <c r="Q236" s="68">
        <v>632553.79999999993</v>
      </c>
      <c r="R236" s="68">
        <v>0</v>
      </c>
      <c r="S236" s="68">
        <v>0</v>
      </c>
      <c r="T236" s="68">
        <v>0</v>
      </c>
      <c r="U236" s="68">
        <v>0</v>
      </c>
      <c r="V236" s="68">
        <v>0</v>
      </c>
      <c r="W236" s="68">
        <v>0</v>
      </c>
      <c r="X236" s="68">
        <v>0</v>
      </c>
      <c r="Y236" s="68">
        <v>0</v>
      </c>
      <c r="Z236" s="68">
        <v>0</v>
      </c>
      <c r="AA236" s="68">
        <v>0</v>
      </c>
      <c r="AB236" s="68">
        <v>0</v>
      </c>
      <c r="AC236" s="68">
        <v>0</v>
      </c>
      <c r="AD236" s="68">
        <v>0</v>
      </c>
      <c r="AE236" s="68">
        <v>0</v>
      </c>
      <c r="AF236" s="78">
        <v>0</v>
      </c>
      <c r="AG236" s="78">
        <v>0</v>
      </c>
      <c r="AH236" s="78">
        <v>0</v>
      </c>
      <c r="AI236" s="78">
        <v>0</v>
      </c>
      <c r="AJ236" s="78">
        <v>0</v>
      </c>
      <c r="AK236" s="78">
        <v>0</v>
      </c>
      <c r="AL236" s="78">
        <v>0</v>
      </c>
      <c r="AM236" s="68">
        <v>0</v>
      </c>
      <c r="AN236" s="68">
        <v>0</v>
      </c>
      <c r="AO236" s="68">
        <v>0</v>
      </c>
      <c r="AP236" s="68">
        <v>632553.79999999993</v>
      </c>
      <c r="AQ236" s="68">
        <v>0</v>
      </c>
      <c r="AR236" s="68">
        <v>632553.79999999993</v>
      </c>
      <c r="AS236" s="68">
        <v>632553.79999999993</v>
      </c>
      <c r="AT236" s="80"/>
      <c r="AU236" s="79"/>
      <c r="AV236" s="79"/>
      <c r="AW236" s="79"/>
      <c r="AX236" s="79"/>
      <c r="AY236" s="80"/>
      <c r="AZ236" s="80"/>
      <c r="BC236" s="81"/>
      <c r="BE236" s="81"/>
      <c r="BF236" s="81"/>
      <c r="BH236" s="81"/>
      <c r="BI236" s="81"/>
      <c r="BX236" s="81"/>
      <c r="BZ236" s="81"/>
      <c r="CA236" s="81"/>
      <c r="CC236" s="81"/>
      <c r="CD236" s="81"/>
    </row>
    <row r="237" spans="1:89">
      <c r="A237" s="74">
        <v>2025</v>
      </c>
      <c r="B237" s="74">
        <v>8311</v>
      </c>
      <c r="C237" s="74">
        <v>3</v>
      </c>
      <c r="D237" s="75">
        <v>7</v>
      </c>
      <c r="E237" s="75">
        <v>19</v>
      </c>
      <c r="F237" s="75">
        <v>5000</v>
      </c>
      <c r="G237" s="76">
        <v>5600</v>
      </c>
      <c r="H237" s="76">
        <v>565</v>
      </c>
      <c r="I237" s="76">
        <v>589</v>
      </c>
      <c r="J237" s="83" t="s">
        <v>281</v>
      </c>
      <c r="K237" s="68">
        <v>0</v>
      </c>
      <c r="L237" s="68">
        <v>0</v>
      </c>
      <c r="M237" s="68">
        <v>0</v>
      </c>
      <c r="N237" s="68">
        <v>632553.79999999993</v>
      </c>
      <c r="O237" s="68">
        <v>0</v>
      </c>
      <c r="P237" s="68">
        <v>632553.79999999993</v>
      </c>
      <c r="Q237" s="68">
        <v>632553.79999999993</v>
      </c>
      <c r="R237" s="68">
        <v>0</v>
      </c>
      <c r="S237" s="68">
        <v>0</v>
      </c>
      <c r="T237" s="68">
        <v>0</v>
      </c>
      <c r="U237" s="68">
        <v>0</v>
      </c>
      <c r="V237" s="68">
        <v>0</v>
      </c>
      <c r="W237" s="68">
        <v>0</v>
      </c>
      <c r="X237" s="68">
        <v>0</v>
      </c>
      <c r="Y237" s="68">
        <v>0</v>
      </c>
      <c r="Z237" s="68">
        <v>0</v>
      </c>
      <c r="AA237" s="68">
        <v>0</v>
      </c>
      <c r="AB237" s="68">
        <v>0</v>
      </c>
      <c r="AC237" s="68">
        <v>0</v>
      </c>
      <c r="AD237" s="68">
        <v>0</v>
      </c>
      <c r="AE237" s="68">
        <v>0</v>
      </c>
      <c r="AF237" s="78">
        <v>0</v>
      </c>
      <c r="AG237" s="78">
        <v>0</v>
      </c>
      <c r="AH237" s="78">
        <v>0</v>
      </c>
      <c r="AI237" s="78">
        <v>0</v>
      </c>
      <c r="AJ237" s="78">
        <v>0</v>
      </c>
      <c r="AK237" s="78">
        <v>0</v>
      </c>
      <c r="AL237" s="78">
        <v>0</v>
      </c>
      <c r="AM237" s="68">
        <v>0</v>
      </c>
      <c r="AN237" s="68">
        <v>0</v>
      </c>
      <c r="AO237" s="68">
        <v>0</v>
      </c>
      <c r="AP237" s="68">
        <v>632553.79999999993</v>
      </c>
      <c r="AQ237" s="68">
        <v>0</v>
      </c>
      <c r="AR237" s="68">
        <v>632553.79999999993</v>
      </c>
      <c r="AS237" s="68">
        <v>632553.79999999993</v>
      </c>
      <c r="AT237" s="80" t="s">
        <v>128</v>
      </c>
      <c r="AU237" s="79">
        <v>46</v>
      </c>
      <c r="AV237" s="79"/>
      <c r="AW237" s="79">
        <v>0</v>
      </c>
      <c r="AX237" s="79">
        <v>0</v>
      </c>
      <c r="AY237" s="80">
        <v>46</v>
      </c>
      <c r="AZ237" s="80"/>
      <c r="BC237" s="81"/>
      <c r="BE237" s="81"/>
      <c r="BF237" s="81"/>
      <c r="BH237" s="81"/>
      <c r="BI237" s="81"/>
      <c r="BX237" s="81"/>
      <c r="BZ237" s="81"/>
      <c r="CA237" s="81"/>
      <c r="CC237" s="81"/>
      <c r="CD237" s="81"/>
    </row>
    <row r="238" spans="1:89">
      <c r="A238" s="74">
        <v>2025</v>
      </c>
      <c r="B238" s="74">
        <v>8311</v>
      </c>
      <c r="C238" s="74">
        <v>3</v>
      </c>
      <c r="D238" s="75">
        <v>7</v>
      </c>
      <c r="E238" s="75">
        <v>19</v>
      </c>
      <c r="F238" s="75">
        <v>5000</v>
      </c>
      <c r="G238" s="76">
        <v>5900</v>
      </c>
      <c r="H238" s="76"/>
      <c r="I238" s="76" t="s">
        <v>102</v>
      </c>
      <c r="J238" s="83" t="s">
        <v>235</v>
      </c>
      <c r="K238" s="68">
        <v>5226052</v>
      </c>
      <c r="L238" s="68">
        <v>0</v>
      </c>
      <c r="M238" s="68">
        <v>5226052</v>
      </c>
      <c r="N238" s="68">
        <v>0</v>
      </c>
      <c r="O238" s="68">
        <v>0</v>
      </c>
      <c r="P238" s="68">
        <v>0</v>
      </c>
      <c r="Q238" s="68">
        <v>5226052</v>
      </c>
      <c r="R238" s="68">
        <v>0</v>
      </c>
      <c r="S238" s="68">
        <v>0</v>
      </c>
      <c r="T238" s="68">
        <v>0</v>
      </c>
      <c r="U238" s="68">
        <v>0</v>
      </c>
      <c r="V238" s="68">
        <v>0</v>
      </c>
      <c r="W238" s="68">
        <v>0</v>
      </c>
      <c r="X238" s="68">
        <v>0</v>
      </c>
      <c r="Y238" s="68">
        <v>0</v>
      </c>
      <c r="Z238" s="68">
        <v>0</v>
      </c>
      <c r="AA238" s="68">
        <v>0</v>
      </c>
      <c r="AB238" s="68">
        <v>0</v>
      </c>
      <c r="AC238" s="68">
        <v>0</v>
      </c>
      <c r="AD238" s="68">
        <v>0</v>
      </c>
      <c r="AE238" s="68">
        <v>0</v>
      </c>
      <c r="AF238" s="78">
        <v>0</v>
      </c>
      <c r="AG238" s="78">
        <v>0</v>
      </c>
      <c r="AH238" s="78">
        <v>0</v>
      </c>
      <c r="AI238" s="78">
        <v>0</v>
      </c>
      <c r="AJ238" s="78">
        <v>0</v>
      </c>
      <c r="AK238" s="78">
        <v>0</v>
      </c>
      <c r="AL238" s="78">
        <v>0</v>
      </c>
      <c r="AM238" s="68">
        <v>5226052</v>
      </c>
      <c r="AN238" s="68">
        <v>0</v>
      </c>
      <c r="AO238" s="68">
        <v>5226052</v>
      </c>
      <c r="AP238" s="68">
        <v>0</v>
      </c>
      <c r="AQ238" s="68">
        <v>0</v>
      </c>
      <c r="AR238" s="68">
        <v>0</v>
      </c>
      <c r="AS238" s="68">
        <v>5226052</v>
      </c>
      <c r="AT238" s="80"/>
      <c r="AU238" s="79"/>
      <c r="AV238" s="79"/>
      <c r="AW238" s="79"/>
      <c r="AX238" s="79"/>
      <c r="AY238" s="80"/>
      <c r="AZ238" s="80"/>
      <c r="BC238" s="81"/>
      <c r="BE238" s="81"/>
      <c r="BI238" s="81"/>
      <c r="BX238" s="81"/>
      <c r="BZ238" s="81"/>
      <c r="CD238" s="81"/>
    </row>
    <row r="239" spans="1:89">
      <c r="A239" s="74">
        <v>2025</v>
      </c>
      <c r="B239" s="74">
        <v>8311</v>
      </c>
      <c r="C239" s="74">
        <v>3</v>
      </c>
      <c r="D239" s="75">
        <v>7</v>
      </c>
      <c r="E239" s="75">
        <v>19</v>
      </c>
      <c r="F239" s="75">
        <v>5000</v>
      </c>
      <c r="G239" s="76">
        <v>5900</v>
      </c>
      <c r="H239" s="76">
        <v>597</v>
      </c>
      <c r="I239" s="76" t="s">
        <v>102</v>
      </c>
      <c r="J239" s="83" t="s">
        <v>236</v>
      </c>
      <c r="K239" s="68">
        <v>5226052</v>
      </c>
      <c r="L239" s="68">
        <v>0</v>
      </c>
      <c r="M239" s="68">
        <v>5226052</v>
      </c>
      <c r="N239" s="68">
        <v>0</v>
      </c>
      <c r="O239" s="68">
        <v>0</v>
      </c>
      <c r="P239" s="68">
        <v>0</v>
      </c>
      <c r="Q239" s="68">
        <v>5226052</v>
      </c>
      <c r="R239" s="68">
        <v>0</v>
      </c>
      <c r="S239" s="68">
        <v>0</v>
      </c>
      <c r="T239" s="68">
        <v>0</v>
      </c>
      <c r="U239" s="68">
        <v>0</v>
      </c>
      <c r="V239" s="68">
        <v>0</v>
      </c>
      <c r="W239" s="68">
        <v>0</v>
      </c>
      <c r="X239" s="68">
        <v>0</v>
      </c>
      <c r="Y239" s="68">
        <v>0</v>
      </c>
      <c r="Z239" s="68">
        <v>0</v>
      </c>
      <c r="AA239" s="68">
        <v>0</v>
      </c>
      <c r="AB239" s="68">
        <v>0</v>
      </c>
      <c r="AC239" s="68">
        <v>0</v>
      </c>
      <c r="AD239" s="68">
        <v>0</v>
      </c>
      <c r="AE239" s="68">
        <v>0</v>
      </c>
      <c r="AF239" s="78">
        <v>0</v>
      </c>
      <c r="AG239" s="78">
        <v>0</v>
      </c>
      <c r="AH239" s="78">
        <v>0</v>
      </c>
      <c r="AI239" s="78">
        <v>0</v>
      </c>
      <c r="AJ239" s="78">
        <v>0</v>
      </c>
      <c r="AK239" s="78">
        <v>0</v>
      </c>
      <c r="AL239" s="78">
        <v>0</v>
      </c>
      <c r="AM239" s="68">
        <v>5226052</v>
      </c>
      <c r="AN239" s="68">
        <v>0</v>
      </c>
      <c r="AO239" s="68">
        <v>5226052</v>
      </c>
      <c r="AP239" s="68">
        <v>0</v>
      </c>
      <c r="AQ239" s="68">
        <v>0</v>
      </c>
      <c r="AR239" s="68">
        <v>0</v>
      </c>
      <c r="AS239" s="68">
        <v>5226052</v>
      </c>
      <c r="AT239" s="80"/>
      <c r="AU239" s="79"/>
      <c r="AV239" s="79"/>
      <c r="AW239" s="79"/>
      <c r="AX239" s="79"/>
      <c r="AY239" s="80"/>
      <c r="AZ239" s="80"/>
      <c r="BC239" s="81"/>
      <c r="BE239" s="81"/>
      <c r="BI239" s="81"/>
      <c r="BX239" s="81"/>
      <c r="BZ239" s="81"/>
      <c r="CD239" s="81"/>
    </row>
    <row r="240" spans="1:89">
      <c r="A240" s="74">
        <v>2025</v>
      </c>
      <c r="B240" s="74">
        <v>8311</v>
      </c>
      <c r="C240" s="74">
        <v>3</v>
      </c>
      <c r="D240" s="75">
        <v>7</v>
      </c>
      <c r="E240" s="75">
        <v>19</v>
      </c>
      <c r="F240" s="75">
        <v>5000</v>
      </c>
      <c r="G240" s="76">
        <v>5900</v>
      </c>
      <c r="H240" s="76">
        <v>597</v>
      </c>
      <c r="I240" s="76">
        <v>869</v>
      </c>
      <c r="J240" s="83" t="s">
        <v>282</v>
      </c>
      <c r="K240" s="68">
        <v>5226052</v>
      </c>
      <c r="L240" s="68">
        <v>0</v>
      </c>
      <c r="M240" s="68">
        <v>5226052</v>
      </c>
      <c r="N240" s="68">
        <v>0</v>
      </c>
      <c r="O240" s="68">
        <v>0</v>
      </c>
      <c r="P240" s="68">
        <v>0</v>
      </c>
      <c r="Q240" s="68">
        <v>5226052</v>
      </c>
      <c r="R240" s="68">
        <v>0</v>
      </c>
      <c r="S240" s="68">
        <v>0</v>
      </c>
      <c r="T240" s="68">
        <v>0</v>
      </c>
      <c r="U240" s="68">
        <v>0</v>
      </c>
      <c r="V240" s="68">
        <v>0</v>
      </c>
      <c r="W240" s="68">
        <v>0</v>
      </c>
      <c r="X240" s="68">
        <v>0</v>
      </c>
      <c r="Y240" s="68">
        <v>0</v>
      </c>
      <c r="Z240" s="68">
        <v>0</v>
      </c>
      <c r="AA240" s="68">
        <v>0</v>
      </c>
      <c r="AB240" s="68">
        <v>0</v>
      </c>
      <c r="AC240" s="68">
        <v>0</v>
      </c>
      <c r="AD240" s="68">
        <v>0</v>
      </c>
      <c r="AE240" s="68">
        <v>0</v>
      </c>
      <c r="AF240" s="78">
        <v>0</v>
      </c>
      <c r="AG240" s="78">
        <v>0</v>
      </c>
      <c r="AH240" s="78">
        <v>0</v>
      </c>
      <c r="AI240" s="78">
        <v>0</v>
      </c>
      <c r="AJ240" s="78">
        <v>0</v>
      </c>
      <c r="AK240" s="78">
        <v>0</v>
      </c>
      <c r="AL240" s="78">
        <v>0</v>
      </c>
      <c r="AM240" s="68">
        <v>5226052</v>
      </c>
      <c r="AN240" s="68">
        <v>0</v>
      </c>
      <c r="AO240" s="68">
        <v>5226052</v>
      </c>
      <c r="AP240" s="68">
        <v>0</v>
      </c>
      <c r="AQ240" s="68">
        <v>0</v>
      </c>
      <c r="AR240" s="68">
        <v>0</v>
      </c>
      <c r="AS240" s="68">
        <v>5226052</v>
      </c>
      <c r="AT240" s="80" t="s">
        <v>238</v>
      </c>
      <c r="AU240" s="79">
        <v>7</v>
      </c>
      <c r="AV240" s="79"/>
      <c r="AW240" s="79">
        <v>0</v>
      </c>
      <c r="AX240" s="79">
        <v>0</v>
      </c>
      <c r="AY240" s="80">
        <v>7</v>
      </c>
      <c r="AZ240" s="80"/>
      <c r="BF240" s="81"/>
      <c r="BH240" s="81"/>
      <c r="BI240" s="81"/>
      <c r="CA240" s="81"/>
      <c r="CC240" s="81"/>
      <c r="CD240" s="81"/>
    </row>
    <row r="241" spans="1:82" ht="29">
      <c r="A241" s="74">
        <v>2025</v>
      </c>
      <c r="B241" s="74">
        <v>8311</v>
      </c>
      <c r="C241" s="74">
        <v>4</v>
      </c>
      <c r="D241" s="75"/>
      <c r="E241" s="75"/>
      <c r="F241" s="75"/>
      <c r="G241" s="76"/>
      <c r="H241" s="76"/>
      <c r="I241" s="76"/>
      <c r="J241" s="83" t="s">
        <v>283</v>
      </c>
      <c r="K241" s="68">
        <v>0</v>
      </c>
      <c r="L241" s="68">
        <v>0</v>
      </c>
      <c r="M241" s="68">
        <v>0</v>
      </c>
      <c r="N241" s="68">
        <v>4430000</v>
      </c>
      <c r="O241" s="68">
        <v>0</v>
      </c>
      <c r="P241" s="68">
        <v>4430000</v>
      </c>
      <c r="Q241" s="68">
        <v>4430000</v>
      </c>
      <c r="R241" s="68">
        <v>0</v>
      </c>
      <c r="S241" s="68">
        <v>0</v>
      </c>
      <c r="T241" s="68">
        <v>0</v>
      </c>
      <c r="U241" s="68">
        <v>0</v>
      </c>
      <c r="V241" s="68">
        <v>0</v>
      </c>
      <c r="W241" s="68">
        <v>0</v>
      </c>
      <c r="X241" s="68">
        <v>0</v>
      </c>
      <c r="Y241" s="68">
        <v>0</v>
      </c>
      <c r="Z241" s="68">
        <v>0</v>
      </c>
      <c r="AA241" s="68">
        <v>0</v>
      </c>
      <c r="AB241" s="68">
        <v>0</v>
      </c>
      <c r="AC241" s="68">
        <v>0</v>
      </c>
      <c r="AD241" s="68">
        <v>0</v>
      </c>
      <c r="AE241" s="68">
        <v>0</v>
      </c>
      <c r="AF241" s="78">
        <v>0</v>
      </c>
      <c r="AG241" s="78">
        <v>0</v>
      </c>
      <c r="AH241" s="78">
        <v>0</v>
      </c>
      <c r="AI241" s="78">
        <v>0</v>
      </c>
      <c r="AJ241" s="78">
        <v>0</v>
      </c>
      <c r="AK241" s="78">
        <v>0</v>
      </c>
      <c r="AL241" s="78">
        <v>0</v>
      </c>
      <c r="AM241" s="68">
        <v>0</v>
      </c>
      <c r="AN241" s="68">
        <v>0</v>
      </c>
      <c r="AO241" s="68">
        <v>0</v>
      </c>
      <c r="AP241" s="68">
        <v>4430000</v>
      </c>
      <c r="AQ241" s="68">
        <v>0</v>
      </c>
      <c r="AR241" s="68">
        <v>4430000</v>
      </c>
      <c r="AS241" s="68">
        <v>4430000</v>
      </c>
      <c r="AT241" s="80"/>
      <c r="AU241" s="79"/>
      <c r="AV241" s="79"/>
      <c r="AW241" s="79"/>
      <c r="AX241" s="79"/>
      <c r="AY241" s="80"/>
      <c r="AZ241" s="80"/>
      <c r="BC241" s="81"/>
      <c r="BE241" s="81"/>
      <c r="BI241" s="81"/>
      <c r="BX241" s="81"/>
      <c r="BZ241" s="81"/>
      <c r="CD241" s="81"/>
    </row>
    <row r="242" spans="1:82">
      <c r="A242" s="74">
        <v>2025</v>
      </c>
      <c r="B242" s="74">
        <v>8311</v>
      </c>
      <c r="C242" s="74">
        <v>4</v>
      </c>
      <c r="D242" s="75">
        <v>10</v>
      </c>
      <c r="E242" s="75"/>
      <c r="F242" s="75"/>
      <c r="G242" s="76"/>
      <c r="H242" s="76"/>
      <c r="I242" s="76"/>
      <c r="J242" s="83" t="s">
        <v>57</v>
      </c>
      <c r="K242" s="68">
        <v>0</v>
      </c>
      <c r="L242" s="68">
        <v>0</v>
      </c>
      <c r="M242" s="68">
        <v>0</v>
      </c>
      <c r="N242" s="68">
        <v>4430000</v>
      </c>
      <c r="O242" s="68">
        <v>0</v>
      </c>
      <c r="P242" s="68">
        <v>4430000</v>
      </c>
      <c r="Q242" s="68">
        <v>4430000</v>
      </c>
      <c r="R242" s="68">
        <v>0</v>
      </c>
      <c r="S242" s="68">
        <v>0</v>
      </c>
      <c r="T242" s="68">
        <v>0</v>
      </c>
      <c r="U242" s="68">
        <v>0</v>
      </c>
      <c r="V242" s="68">
        <v>0</v>
      </c>
      <c r="W242" s="68">
        <v>0</v>
      </c>
      <c r="X242" s="68">
        <v>0</v>
      </c>
      <c r="Y242" s="68">
        <v>0</v>
      </c>
      <c r="Z242" s="68">
        <v>0</v>
      </c>
      <c r="AA242" s="68">
        <v>0</v>
      </c>
      <c r="AB242" s="68">
        <v>0</v>
      </c>
      <c r="AC242" s="68">
        <v>0</v>
      </c>
      <c r="AD242" s="68">
        <v>0</v>
      </c>
      <c r="AE242" s="68">
        <v>0</v>
      </c>
      <c r="AF242" s="78">
        <v>0</v>
      </c>
      <c r="AG242" s="78">
        <v>0</v>
      </c>
      <c r="AH242" s="78">
        <v>0</v>
      </c>
      <c r="AI242" s="78">
        <v>0</v>
      </c>
      <c r="AJ242" s="78">
        <v>0</v>
      </c>
      <c r="AK242" s="78">
        <v>0</v>
      </c>
      <c r="AL242" s="78">
        <v>0</v>
      </c>
      <c r="AM242" s="68">
        <v>0</v>
      </c>
      <c r="AN242" s="68">
        <v>0</v>
      </c>
      <c r="AO242" s="68">
        <v>0</v>
      </c>
      <c r="AP242" s="68">
        <v>4430000</v>
      </c>
      <c r="AQ242" s="68">
        <v>0</v>
      </c>
      <c r="AR242" s="68">
        <v>4430000</v>
      </c>
      <c r="AS242" s="68">
        <v>4430000</v>
      </c>
      <c r="AT242" s="68" t="s">
        <v>102</v>
      </c>
      <c r="AU242" s="79"/>
      <c r="AV242" s="79"/>
      <c r="AW242" s="79"/>
      <c r="AX242" s="79"/>
      <c r="AY242" s="80"/>
      <c r="AZ242" s="80"/>
      <c r="BX242" s="81"/>
      <c r="BZ242" s="81"/>
      <c r="CD242" s="81"/>
    </row>
    <row r="243" spans="1:82" ht="29">
      <c r="A243" s="74">
        <v>2025</v>
      </c>
      <c r="B243" s="74">
        <v>8311</v>
      </c>
      <c r="C243" s="74">
        <v>4</v>
      </c>
      <c r="D243" s="75">
        <v>10</v>
      </c>
      <c r="E243" s="75">
        <v>26</v>
      </c>
      <c r="F243" s="75"/>
      <c r="G243" s="76"/>
      <c r="H243" s="76"/>
      <c r="I243" s="76" t="s">
        <v>102</v>
      </c>
      <c r="J243" s="83" t="s">
        <v>58</v>
      </c>
      <c r="K243" s="68">
        <v>0</v>
      </c>
      <c r="L243" s="68">
        <v>0</v>
      </c>
      <c r="M243" s="68">
        <v>0</v>
      </c>
      <c r="N243" s="68">
        <v>4430000</v>
      </c>
      <c r="O243" s="68">
        <v>0</v>
      </c>
      <c r="P243" s="68">
        <v>4430000</v>
      </c>
      <c r="Q243" s="68">
        <v>4430000</v>
      </c>
      <c r="R243" s="68">
        <v>0</v>
      </c>
      <c r="S243" s="68">
        <v>0</v>
      </c>
      <c r="T243" s="68">
        <v>0</v>
      </c>
      <c r="U243" s="68">
        <v>0</v>
      </c>
      <c r="V243" s="68">
        <v>0</v>
      </c>
      <c r="W243" s="68">
        <v>0</v>
      </c>
      <c r="X243" s="68">
        <v>0</v>
      </c>
      <c r="Y243" s="68">
        <v>0</v>
      </c>
      <c r="Z243" s="68">
        <v>0</v>
      </c>
      <c r="AA243" s="68">
        <v>0</v>
      </c>
      <c r="AB243" s="68">
        <v>0</v>
      </c>
      <c r="AC243" s="68">
        <v>0</v>
      </c>
      <c r="AD243" s="68">
        <v>0</v>
      </c>
      <c r="AE243" s="68">
        <v>0</v>
      </c>
      <c r="AF243" s="78">
        <v>0</v>
      </c>
      <c r="AG243" s="78">
        <v>0</v>
      </c>
      <c r="AH243" s="78">
        <v>0</v>
      </c>
      <c r="AI243" s="78">
        <v>0</v>
      </c>
      <c r="AJ243" s="78">
        <v>0</v>
      </c>
      <c r="AK243" s="78">
        <v>0</v>
      </c>
      <c r="AL243" s="78">
        <v>0</v>
      </c>
      <c r="AM243" s="68">
        <v>0</v>
      </c>
      <c r="AN243" s="68">
        <v>0</v>
      </c>
      <c r="AO243" s="68">
        <v>0</v>
      </c>
      <c r="AP243" s="68">
        <v>4430000</v>
      </c>
      <c r="AQ243" s="68">
        <v>0</v>
      </c>
      <c r="AR243" s="68">
        <v>4430000</v>
      </c>
      <c r="AS243" s="68">
        <v>4430000</v>
      </c>
      <c r="AT243" s="68"/>
      <c r="AU243" s="85"/>
      <c r="AV243" s="79"/>
      <c r="AW243" s="79"/>
      <c r="AX243" s="79"/>
      <c r="AY243" s="85"/>
      <c r="AZ243" s="80"/>
      <c r="CA243" s="81"/>
      <c r="CC243" s="81"/>
      <c r="CD243" s="81"/>
    </row>
    <row r="244" spans="1:82">
      <c r="A244" s="74">
        <v>2025</v>
      </c>
      <c r="B244" s="74">
        <v>8311</v>
      </c>
      <c r="C244" s="74">
        <v>4</v>
      </c>
      <c r="D244" s="75">
        <v>10</v>
      </c>
      <c r="E244" s="75">
        <v>26</v>
      </c>
      <c r="F244" s="75">
        <v>1000</v>
      </c>
      <c r="G244" s="76"/>
      <c r="H244" s="76"/>
      <c r="I244" s="76" t="s">
        <v>102</v>
      </c>
      <c r="J244" s="83" t="s">
        <v>9</v>
      </c>
      <c r="K244" s="68">
        <v>0</v>
      </c>
      <c r="L244" s="68">
        <v>0</v>
      </c>
      <c r="M244" s="68">
        <v>0</v>
      </c>
      <c r="N244" s="68">
        <v>2867000</v>
      </c>
      <c r="O244" s="68">
        <v>0</v>
      </c>
      <c r="P244" s="68">
        <v>2867000</v>
      </c>
      <c r="Q244" s="68">
        <v>2867000</v>
      </c>
      <c r="R244" s="68">
        <v>0</v>
      </c>
      <c r="S244" s="68">
        <v>0</v>
      </c>
      <c r="T244" s="68">
        <v>0</v>
      </c>
      <c r="U244" s="68">
        <v>0</v>
      </c>
      <c r="V244" s="68">
        <v>0</v>
      </c>
      <c r="W244" s="68">
        <v>0</v>
      </c>
      <c r="X244" s="68">
        <v>0</v>
      </c>
      <c r="Y244" s="68">
        <v>0</v>
      </c>
      <c r="Z244" s="68">
        <v>0</v>
      </c>
      <c r="AA244" s="68">
        <v>0</v>
      </c>
      <c r="AB244" s="68">
        <v>0</v>
      </c>
      <c r="AC244" s="68">
        <v>0</v>
      </c>
      <c r="AD244" s="68">
        <v>0</v>
      </c>
      <c r="AE244" s="68">
        <v>0</v>
      </c>
      <c r="AF244" s="78">
        <v>0</v>
      </c>
      <c r="AG244" s="78">
        <v>0</v>
      </c>
      <c r="AH244" s="78">
        <v>0</v>
      </c>
      <c r="AI244" s="78">
        <v>0</v>
      </c>
      <c r="AJ244" s="78">
        <v>0</v>
      </c>
      <c r="AK244" s="78">
        <v>0</v>
      </c>
      <c r="AL244" s="78">
        <v>0</v>
      </c>
      <c r="AM244" s="68">
        <v>0</v>
      </c>
      <c r="AN244" s="68">
        <v>0</v>
      </c>
      <c r="AO244" s="68">
        <v>0</v>
      </c>
      <c r="AP244" s="68">
        <v>2867000</v>
      </c>
      <c r="AQ244" s="68">
        <v>0</v>
      </c>
      <c r="AR244" s="68">
        <v>2867000</v>
      </c>
      <c r="AS244" s="68">
        <v>2867000</v>
      </c>
      <c r="AT244" s="68"/>
      <c r="AU244" s="85"/>
      <c r="AV244" s="79"/>
      <c r="AW244" s="85"/>
      <c r="AX244" s="79"/>
      <c r="AY244" s="85"/>
      <c r="AZ244" s="80"/>
      <c r="CA244" s="81"/>
      <c r="CC244" s="81"/>
      <c r="CD244" s="81"/>
    </row>
    <row r="245" spans="1:82">
      <c r="A245" s="82">
        <v>2025</v>
      </c>
      <c r="B245" s="82">
        <v>8311</v>
      </c>
      <c r="C245" s="82">
        <v>4</v>
      </c>
      <c r="D245" s="75">
        <v>10</v>
      </c>
      <c r="E245" s="75">
        <v>26</v>
      </c>
      <c r="F245" s="75">
        <v>1000</v>
      </c>
      <c r="G245" s="76">
        <v>1200</v>
      </c>
      <c r="H245" s="76"/>
      <c r="I245" s="76" t="s">
        <v>102</v>
      </c>
      <c r="J245" s="83" t="s">
        <v>284</v>
      </c>
      <c r="K245" s="68">
        <v>0</v>
      </c>
      <c r="L245" s="68">
        <v>0</v>
      </c>
      <c r="M245" s="68">
        <v>0</v>
      </c>
      <c r="N245" s="68">
        <v>2867000</v>
      </c>
      <c r="O245" s="68">
        <v>0</v>
      </c>
      <c r="P245" s="68">
        <v>2867000</v>
      </c>
      <c r="Q245" s="68">
        <v>2867000</v>
      </c>
      <c r="R245" s="68">
        <v>0</v>
      </c>
      <c r="S245" s="68">
        <v>0</v>
      </c>
      <c r="T245" s="68">
        <v>0</v>
      </c>
      <c r="U245" s="68">
        <v>0</v>
      </c>
      <c r="V245" s="68">
        <v>0</v>
      </c>
      <c r="W245" s="68">
        <v>0</v>
      </c>
      <c r="X245" s="68">
        <v>0</v>
      </c>
      <c r="Y245" s="68">
        <v>0</v>
      </c>
      <c r="Z245" s="68">
        <v>0</v>
      </c>
      <c r="AA245" s="68">
        <v>0</v>
      </c>
      <c r="AB245" s="68">
        <v>0</v>
      </c>
      <c r="AC245" s="68">
        <v>0</v>
      </c>
      <c r="AD245" s="68">
        <v>0</v>
      </c>
      <c r="AE245" s="68">
        <v>0</v>
      </c>
      <c r="AF245" s="78">
        <v>0</v>
      </c>
      <c r="AG245" s="78">
        <v>0</v>
      </c>
      <c r="AH245" s="78">
        <v>0</v>
      </c>
      <c r="AI245" s="78">
        <v>0</v>
      </c>
      <c r="AJ245" s="78">
        <v>0</v>
      </c>
      <c r="AK245" s="78">
        <v>0</v>
      </c>
      <c r="AL245" s="78">
        <v>0</v>
      </c>
      <c r="AM245" s="68">
        <v>0</v>
      </c>
      <c r="AN245" s="68">
        <v>0</v>
      </c>
      <c r="AO245" s="68">
        <v>0</v>
      </c>
      <c r="AP245" s="68">
        <v>2867000</v>
      </c>
      <c r="AQ245" s="68">
        <v>0</v>
      </c>
      <c r="AR245" s="68">
        <v>2867000</v>
      </c>
      <c r="AS245" s="68">
        <v>2867000</v>
      </c>
      <c r="AT245" s="68"/>
      <c r="AU245" s="79"/>
      <c r="AV245" s="79"/>
      <c r="AW245" s="79"/>
      <c r="AX245" s="79"/>
      <c r="AY245" s="80"/>
      <c r="AZ245" s="80"/>
      <c r="CA245" s="81"/>
      <c r="CC245" s="81"/>
      <c r="CD245" s="81"/>
    </row>
    <row r="246" spans="1:82">
      <c r="A246" s="74">
        <v>2025</v>
      </c>
      <c r="B246" s="74">
        <v>8311</v>
      </c>
      <c r="C246" s="74">
        <v>4</v>
      </c>
      <c r="D246" s="75">
        <v>10</v>
      </c>
      <c r="E246" s="75">
        <v>26</v>
      </c>
      <c r="F246" s="75">
        <v>1000</v>
      </c>
      <c r="G246" s="76">
        <v>1200</v>
      </c>
      <c r="H246" s="76">
        <v>121</v>
      </c>
      <c r="I246" s="76" t="s">
        <v>102</v>
      </c>
      <c r="J246" s="83" t="s">
        <v>285</v>
      </c>
      <c r="K246" s="68">
        <v>0</v>
      </c>
      <c r="L246" s="68">
        <v>0</v>
      </c>
      <c r="M246" s="68">
        <v>0</v>
      </c>
      <c r="N246" s="68">
        <v>768000</v>
      </c>
      <c r="O246" s="68">
        <v>0</v>
      </c>
      <c r="P246" s="68">
        <v>768000</v>
      </c>
      <c r="Q246" s="68">
        <v>768000</v>
      </c>
      <c r="R246" s="68">
        <v>0</v>
      </c>
      <c r="S246" s="68">
        <v>0</v>
      </c>
      <c r="T246" s="68">
        <v>0</v>
      </c>
      <c r="U246" s="68">
        <v>0</v>
      </c>
      <c r="V246" s="68">
        <v>0</v>
      </c>
      <c r="W246" s="68">
        <v>0</v>
      </c>
      <c r="X246" s="68">
        <v>0</v>
      </c>
      <c r="Y246" s="68">
        <v>0</v>
      </c>
      <c r="Z246" s="68">
        <v>0</v>
      </c>
      <c r="AA246" s="68">
        <v>0</v>
      </c>
      <c r="AB246" s="68">
        <v>0</v>
      </c>
      <c r="AC246" s="68">
        <v>0</v>
      </c>
      <c r="AD246" s="68">
        <v>0</v>
      </c>
      <c r="AE246" s="68">
        <v>0</v>
      </c>
      <c r="AF246" s="78">
        <v>0</v>
      </c>
      <c r="AG246" s="78">
        <v>0</v>
      </c>
      <c r="AH246" s="78">
        <v>0</v>
      </c>
      <c r="AI246" s="78">
        <v>0</v>
      </c>
      <c r="AJ246" s="78">
        <v>0</v>
      </c>
      <c r="AK246" s="78">
        <v>0</v>
      </c>
      <c r="AL246" s="78">
        <v>0</v>
      </c>
      <c r="AM246" s="68">
        <v>0</v>
      </c>
      <c r="AN246" s="68">
        <v>0</v>
      </c>
      <c r="AO246" s="68">
        <v>0</v>
      </c>
      <c r="AP246" s="68">
        <v>768000</v>
      </c>
      <c r="AQ246" s="68">
        <v>0</v>
      </c>
      <c r="AR246" s="68">
        <v>768000</v>
      </c>
      <c r="AS246" s="68">
        <v>768000</v>
      </c>
      <c r="AT246" s="80"/>
      <c r="AU246" s="85"/>
      <c r="AV246" s="79"/>
      <c r="AW246" s="79"/>
      <c r="AX246" s="79"/>
      <c r="AY246" s="85"/>
      <c r="AZ246" s="80"/>
      <c r="BC246" s="81"/>
      <c r="BE246" s="81"/>
      <c r="BF246" s="81"/>
      <c r="BH246" s="81"/>
      <c r="BI246" s="81"/>
      <c r="BX246" s="81"/>
      <c r="BZ246" s="81"/>
      <c r="CA246" s="81"/>
      <c r="CC246" s="81"/>
      <c r="CD246" s="81"/>
    </row>
    <row r="247" spans="1:82">
      <c r="A247" s="74">
        <v>2025</v>
      </c>
      <c r="B247" s="74">
        <v>8311</v>
      </c>
      <c r="C247" s="74">
        <v>4</v>
      </c>
      <c r="D247" s="75">
        <v>10</v>
      </c>
      <c r="E247" s="75">
        <v>26</v>
      </c>
      <c r="F247" s="75">
        <v>1000</v>
      </c>
      <c r="G247" s="76">
        <v>1200</v>
      </c>
      <c r="H247" s="76">
        <v>121</v>
      </c>
      <c r="I247" s="76">
        <v>771</v>
      </c>
      <c r="J247" s="83" t="s">
        <v>286</v>
      </c>
      <c r="K247" s="68">
        <v>0</v>
      </c>
      <c r="L247" s="68">
        <v>0</v>
      </c>
      <c r="M247" s="68">
        <v>0</v>
      </c>
      <c r="N247" s="68">
        <v>768000</v>
      </c>
      <c r="O247" s="68">
        <v>0</v>
      </c>
      <c r="P247" s="68">
        <v>768000</v>
      </c>
      <c r="Q247" s="68">
        <v>768000</v>
      </c>
      <c r="R247" s="68">
        <v>0</v>
      </c>
      <c r="S247" s="68">
        <v>0</v>
      </c>
      <c r="T247" s="68">
        <v>0</v>
      </c>
      <c r="U247" s="68">
        <v>0</v>
      </c>
      <c r="V247" s="68">
        <v>0</v>
      </c>
      <c r="W247" s="68">
        <v>0</v>
      </c>
      <c r="X247" s="68">
        <v>0</v>
      </c>
      <c r="Y247" s="68">
        <v>0</v>
      </c>
      <c r="Z247" s="68">
        <v>0</v>
      </c>
      <c r="AA247" s="68">
        <v>0</v>
      </c>
      <c r="AB247" s="68">
        <v>0</v>
      </c>
      <c r="AC247" s="68">
        <v>0</v>
      </c>
      <c r="AD247" s="68">
        <v>0</v>
      </c>
      <c r="AE247" s="68">
        <v>0</v>
      </c>
      <c r="AF247" s="78">
        <v>0</v>
      </c>
      <c r="AG247" s="78">
        <v>0</v>
      </c>
      <c r="AH247" s="78">
        <v>0</v>
      </c>
      <c r="AI247" s="78">
        <v>0</v>
      </c>
      <c r="AJ247" s="78">
        <v>0</v>
      </c>
      <c r="AK247" s="78">
        <v>0</v>
      </c>
      <c r="AL247" s="78">
        <v>0</v>
      </c>
      <c r="AM247" s="68">
        <v>0</v>
      </c>
      <c r="AN247" s="68">
        <v>0</v>
      </c>
      <c r="AO247" s="68">
        <v>0</v>
      </c>
      <c r="AP247" s="68">
        <v>768000</v>
      </c>
      <c r="AQ247" s="68">
        <v>0</v>
      </c>
      <c r="AR247" s="68">
        <v>768000</v>
      </c>
      <c r="AS247" s="68">
        <v>768000</v>
      </c>
      <c r="AT247" s="80" t="s">
        <v>287</v>
      </c>
      <c r="AU247" s="79">
        <v>7</v>
      </c>
      <c r="AV247" s="79"/>
      <c r="AW247" s="79">
        <v>0</v>
      </c>
      <c r="AX247" s="79">
        <v>0</v>
      </c>
      <c r="AY247" s="80">
        <v>7</v>
      </c>
      <c r="AZ247" s="80"/>
      <c r="BC247" s="81"/>
      <c r="BE247" s="81"/>
      <c r="BF247" s="81"/>
      <c r="BH247" s="81"/>
      <c r="BI247" s="81"/>
      <c r="BX247" s="81"/>
      <c r="BZ247" s="81"/>
      <c r="CA247" s="81"/>
      <c r="CC247" s="81"/>
      <c r="CD247" s="81"/>
    </row>
    <row r="248" spans="1:82">
      <c r="A248" s="74">
        <v>2025</v>
      </c>
      <c r="B248" s="74">
        <v>8311</v>
      </c>
      <c r="C248" s="74">
        <v>4</v>
      </c>
      <c r="D248" s="75">
        <v>10</v>
      </c>
      <c r="E248" s="75">
        <v>26</v>
      </c>
      <c r="F248" s="75">
        <v>1000</v>
      </c>
      <c r="G248" s="76">
        <v>1200</v>
      </c>
      <c r="H248" s="76">
        <v>122</v>
      </c>
      <c r="I248" s="76" t="s">
        <v>102</v>
      </c>
      <c r="J248" s="83" t="s">
        <v>288</v>
      </c>
      <c r="K248" s="68">
        <v>0</v>
      </c>
      <c r="L248" s="68">
        <v>0</v>
      </c>
      <c r="M248" s="68">
        <v>0</v>
      </c>
      <c r="N248" s="68">
        <v>2099000</v>
      </c>
      <c r="O248" s="68">
        <v>0</v>
      </c>
      <c r="P248" s="68">
        <v>2099000</v>
      </c>
      <c r="Q248" s="68">
        <v>2099000</v>
      </c>
      <c r="R248" s="68">
        <v>0</v>
      </c>
      <c r="S248" s="68">
        <v>0</v>
      </c>
      <c r="T248" s="68">
        <v>0</v>
      </c>
      <c r="U248" s="68">
        <v>0</v>
      </c>
      <c r="V248" s="68">
        <v>0</v>
      </c>
      <c r="W248" s="68">
        <v>0</v>
      </c>
      <c r="X248" s="68">
        <v>0</v>
      </c>
      <c r="Y248" s="68">
        <v>0</v>
      </c>
      <c r="Z248" s="68">
        <v>0</v>
      </c>
      <c r="AA248" s="68">
        <v>0</v>
      </c>
      <c r="AB248" s="68">
        <v>0</v>
      </c>
      <c r="AC248" s="68">
        <v>0</v>
      </c>
      <c r="AD248" s="68">
        <v>0</v>
      </c>
      <c r="AE248" s="68">
        <v>0</v>
      </c>
      <c r="AF248" s="78">
        <v>0</v>
      </c>
      <c r="AG248" s="78">
        <v>0</v>
      </c>
      <c r="AH248" s="78">
        <v>0</v>
      </c>
      <c r="AI248" s="78">
        <v>0</v>
      </c>
      <c r="AJ248" s="78">
        <v>0</v>
      </c>
      <c r="AK248" s="78">
        <v>0</v>
      </c>
      <c r="AL248" s="78">
        <v>0</v>
      </c>
      <c r="AM248" s="68">
        <v>0</v>
      </c>
      <c r="AN248" s="68">
        <v>0</v>
      </c>
      <c r="AO248" s="68">
        <v>0</v>
      </c>
      <c r="AP248" s="68">
        <v>2099000</v>
      </c>
      <c r="AQ248" s="68">
        <v>0</v>
      </c>
      <c r="AR248" s="68">
        <v>2099000</v>
      </c>
      <c r="AS248" s="68">
        <v>2099000</v>
      </c>
      <c r="AT248" s="80"/>
      <c r="AU248" s="79"/>
      <c r="AV248" s="79"/>
      <c r="AW248" s="79"/>
      <c r="AX248" s="79"/>
      <c r="AY248" s="80"/>
      <c r="AZ248" s="80"/>
      <c r="BC248" s="81"/>
      <c r="BE248" s="81"/>
      <c r="BF248" s="81"/>
      <c r="BH248" s="81"/>
      <c r="BI248" s="81"/>
      <c r="BX248" s="81"/>
      <c r="BZ248" s="81"/>
      <c r="CA248" s="81"/>
      <c r="CC248" s="81"/>
      <c r="CD248" s="81"/>
    </row>
    <row r="249" spans="1:82">
      <c r="A249" s="74">
        <v>2025</v>
      </c>
      <c r="B249" s="74">
        <v>8311</v>
      </c>
      <c r="C249" s="74">
        <v>4</v>
      </c>
      <c r="D249" s="75">
        <v>10</v>
      </c>
      <c r="E249" s="75">
        <v>26</v>
      </c>
      <c r="F249" s="75">
        <v>1000</v>
      </c>
      <c r="G249" s="76">
        <v>1200</v>
      </c>
      <c r="H249" s="76">
        <v>122</v>
      </c>
      <c r="I249" s="76">
        <v>1450</v>
      </c>
      <c r="J249" s="83" t="s">
        <v>289</v>
      </c>
      <c r="K249" s="68">
        <v>0</v>
      </c>
      <c r="L249" s="68">
        <v>0</v>
      </c>
      <c r="M249" s="68">
        <v>0</v>
      </c>
      <c r="N249" s="68">
        <v>2099000</v>
      </c>
      <c r="O249" s="68">
        <v>0</v>
      </c>
      <c r="P249" s="68">
        <v>2099000</v>
      </c>
      <c r="Q249" s="68">
        <v>2099000</v>
      </c>
      <c r="R249" s="68">
        <v>0</v>
      </c>
      <c r="S249" s="68">
        <v>0</v>
      </c>
      <c r="T249" s="68">
        <v>0</v>
      </c>
      <c r="U249" s="68">
        <v>0</v>
      </c>
      <c r="V249" s="68">
        <v>0</v>
      </c>
      <c r="W249" s="68">
        <v>0</v>
      </c>
      <c r="X249" s="68">
        <v>0</v>
      </c>
      <c r="Y249" s="68">
        <v>0</v>
      </c>
      <c r="Z249" s="68">
        <v>0</v>
      </c>
      <c r="AA249" s="68">
        <v>0</v>
      </c>
      <c r="AB249" s="68">
        <v>0</v>
      </c>
      <c r="AC249" s="68">
        <v>0</v>
      </c>
      <c r="AD249" s="68">
        <v>0</v>
      </c>
      <c r="AE249" s="68">
        <v>0</v>
      </c>
      <c r="AF249" s="78">
        <v>0</v>
      </c>
      <c r="AG249" s="78">
        <v>0</v>
      </c>
      <c r="AH249" s="78">
        <v>0</v>
      </c>
      <c r="AI249" s="78">
        <v>0</v>
      </c>
      <c r="AJ249" s="78">
        <v>0</v>
      </c>
      <c r="AK249" s="78">
        <v>0</v>
      </c>
      <c r="AL249" s="78">
        <v>0</v>
      </c>
      <c r="AM249" s="68">
        <v>0</v>
      </c>
      <c r="AN249" s="68">
        <v>0</v>
      </c>
      <c r="AO249" s="68">
        <v>0</v>
      </c>
      <c r="AP249" s="68">
        <v>2099000</v>
      </c>
      <c r="AQ249" s="68">
        <v>0</v>
      </c>
      <c r="AR249" s="68">
        <v>2099000</v>
      </c>
      <c r="AS249" s="68">
        <v>2099000</v>
      </c>
      <c r="AT249" s="80" t="s">
        <v>287</v>
      </c>
      <c r="AU249" s="85">
        <v>13</v>
      </c>
      <c r="AV249" s="79"/>
      <c r="AW249" s="79">
        <v>0</v>
      </c>
      <c r="AX249" s="79">
        <v>0</v>
      </c>
      <c r="AY249" s="85">
        <v>13</v>
      </c>
      <c r="AZ249" s="80"/>
      <c r="BC249" s="81"/>
      <c r="BE249" s="81"/>
      <c r="BI249" s="81"/>
      <c r="BX249" s="81"/>
      <c r="BZ249" s="81"/>
      <c r="CD249" s="81"/>
    </row>
    <row r="250" spans="1:82">
      <c r="A250" s="74">
        <v>2025</v>
      </c>
      <c r="B250" s="74">
        <v>8311</v>
      </c>
      <c r="C250" s="74">
        <v>4</v>
      </c>
      <c r="D250" s="75">
        <v>10</v>
      </c>
      <c r="E250" s="75">
        <v>26</v>
      </c>
      <c r="F250" s="75">
        <v>2000</v>
      </c>
      <c r="G250" s="76"/>
      <c r="H250" s="76"/>
      <c r="I250" s="76" t="s">
        <v>102</v>
      </c>
      <c r="J250" s="83" t="s">
        <v>5</v>
      </c>
      <c r="K250" s="68">
        <v>0</v>
      </c>
      <c r="L250" s="68">
        <v>0</v>
      </c>
      <c r="M250" s="68">
        <v>0</v>
      </c>
      <c r="N250" s="68">
        <v>657317</v>
      </c>
      <c r="O250" s="68">
        <v>0</v>
      </c>
      <c r="P250" s="68">
        <v>657317</v>
      </c>
      <c r="Q250" s="68">
        <v>657317</v>
      </c>
      <c r="R250" s="68">
        <v>0</v>
      </c>
      <c r="S250" s="68">
        <v>0</v>
      </c>
      <c r="T250" s="68">
        <v>0</v>
      </c>
      <c r="U250" s="68">
        <v>0</v>
      </c>
      <c r="V250" s="68">
        <v>0</v>
      </c>
      <c r="W250" s="68">
        <v>0</v>
      </c>
      <c r="X250" s="68">
        <v>0</v>
      </c>
      <c r="Y250" s="68">
        <v>0</v>
      </c>
      <c r="Z250" s="68">
        <v>0</v>
      </c>
      <c r="AA250" s="68">
        <v>0</v>
      </c>
      <c r="AB250" s="68">
        <v>0</v>
      </c>
      <c r="AC250" s="68">
        <v>0</v>
      </c>
      <c r="AD250" s="68">
        <v>0</v>
      </c>
      <c r="AE250" s="68">
        <v>0</v>
      </c>
      <c r="AF250" s="78">
        <v>0</v>
      </c>
      <c r="AG250" s="78">
        <v>0</v>
      </c>
      <c r="AH250" s="78">
        <v>0</v>
      </c>
      <c r="AI250" s="78">
        <v>0</v>
      </c>
      <c r="AJ250" s="78">
        <v>0</v>
      </c>
      <c r="AK250" s="78">
        <v>0</v>
      </c>
      <c r="AL250" s="78">
        <v>0</v>
      </c>
      <c r="AM250" s="68">
        <v>0</v>
      </c>
      <c r="AN250" s="68">
        <v>0</v>
      </c>
      <c r="AO250" s="68">
        <v>0</v>
      </c>
      <c r="AP250" s="68">
        <v>657317</v>
      </c>
      <c r="AQ250" s="68">
        <v>0</v>
      </c>
      <c r="AR250" s="68">
        <v>657317</v>
      </c>
      <c r="AS250" s="68">
        <v>657317</v>
      </c>
      <c r="AT250" s="80"/>
      <c r="AU250" s="79"/>
      <c r="AV250" s="79"/>
      <c r="AW250" s="79"/>
      <c r="AX250" s="79"/>
      <c r="AY250" s="80"/>
      <c r="AZ250" s="80"/>
      <c r="BX250" s="81"/>
      <c r="BZ250" s="81"/>
      <c r="CD250" s="81"/>
    </row>
    <row r="251" spans="1:82">
      <c r="A251" s="74">
        <v>2025</v>
      </c>
      <c r="B251" s="74">
        <v>8311</v>
      </c>
      <c r="C251" s="74">
        <v>4</v>
      </c>
      <c r="D251" s="75">
        <v>10</v>
      </c>
      <c r="E251" s="75">
        <v>26</v>
      </c>
      <c r="F251" s="75">
        <v>2000</v>
      </c>
      <c r="G251" s="76">
        <v>2100</v>
      </c>
      <c r="H251" s="76"/>
      <c r="I251" s="76" t="s">
        <v>102</v>
      </c>
      <c r="J251" s="83" t="s">
        <v>290</v>
      </c>
      <c r="K251" s="68">
        <v>0</v>
      </c>
      <c r="L251" s="68">
        <v>0</v>
      </c>
      <c r="M251" s="68">
        <v>0</v>
      </c>
      <c r="N251" s="68">
        <v>242400</v>
      </c>
      <c r="O251" s="68">
        <v>0</v>
      </c>
      <c r="P251" s="68">
        <v>242400</v>
      </c>
      <c r="Q251" s="68">
        <v>242400</v>
      </c>
      <c r="R251" s="68">
        <v>0</v>
      </c>
      <c r="S251" s="68">
        <v>0</v>
      </c>
      <c r="T251" s="68">
        <v>0</v>
      </c>
      <c r="U251" s="68">
        <v>0</v>
      </c>
      <c r="V251" s="68">
        <v>0</v>
      </c>
      <c r="W251" s="68">
        <v>0</v>
      </c>
      <c r="X251" s="68">
        <v>0</v>
      </c>
      <c r="Y251" s="68">
        <v>0</v>
      </c>
      <c r="Z251" s="68">
        <v>0</v>
      </c>
      <c r="AA251" s="68">
        <v>0</v>
      </c>
      <c r="AB251" s="68">
        <v>0</v>
      </c>
      <c r="AC251" s="68">
        <v>0</v>
      </c>
      <c r="AD251" s="68">
        <v>0</v>
      </c>
      <c r="AE251" s="68">
        <v>0</v>
      </c>
      <c r="AF251" s="78">
        <v>0</v>
      </c>
      <c r="AG251" s="78">
        <v>0</v>
      </c>
      <c r="AH251" s="78">
        <v>0</v>
      </c>
      <c r="AI251" s="78">
        <v>0</v>
      </c>
      <c r="AJ251" s="78">
        <v>0</v>
      </c>
      <c r="AK251" s="78">
        <v>0</v>
      </c>
      <c r="AL251" s="78">
        <v>0</v>
      </c>
      <c r="AM251" s="68">
        <v>0</v>
      </c>
      <c r="AN251" s="68">
        <v>0</v>
      </c>
      <c r="AO251" s="68">
        <v>0</v>
      </c>
      <c r="AP251" s="68">
        <v>242400</v>
      </c>
      <c r="AQ251" s="68">
        <v>0</v>
      </c>
      <c r="AR251" s="68">
        <v>242400</v>
      </c>
      <c r="AS251" s="68">
        <v>242400</v>
      </c>
      <c r="AT251" s="80"/>
      <c r="AU251" s="85"/>
      <c r="AV251" s="79"/>
      <c r="AW251" s="79"/>
      <c r="AX251" s="79"/>
      <c r="AY251" s="80"/>
      <c r="AZ251" s="80"/>
      <c r="BC251" s="81"/>
      <c r="BE251" s="81"/>
      <c r="BI251" s="81"/>
      <c r="BX251" s="81"/>
      <c r="BZ251" s="81"/>
      <c r="CD251" s="81"/>
    </row>
    <row r="252" spans="1:82">
      <c r="A252" s="82">
        <v>2025</v>
      </c>
      <c r="B252" s="82">
        <v>8311</v>
      </c>
      <c r="C252" s="82">
        <v>4</v>
      </c>
      <c r="D252" s="75">
        <v>10</v>
      </c>
      <c r="E252" s="75">
        <v>26</v>
      </c>
      <c r="F252" s="75">
        <v>2000</v>
      </c>
      <c r="G252" s="76">
        <v>2100</v>
      </c>
      <c r="H252" s="76">
        <v>211</v>
      </c>
      <c r="I252" s="76" t="s">
        <v>102</v>
      </c>
      <c r="J252" s="83" t="s">
        <v>291</v>
      </c>
      <c r="K252" s="68">
        <v>0</v>
      </c>
      <c r="L252" s="68">
        <v>0</v>
      </c>
      <c r="M252" s="68">
        <v>0</v>
      </c>
      <c r="N252" s="68">
        <v>25000</v>
      </c>
      <c r="O252" s="68">
        <v>0</v>
      </c>
      <c r="P252" s="68">
        <v>25000</v>
      </c>
      <c r="Q252" s="68">
        <v>25000</v>
      </c>
      <c r="R252" s="68">
        <v>0</v>
      </c>
      <c r="S252" s="68">
        <v>0</v>
      </c>
      <c r="T252" s="68">
        <v>0</v>
      </c>
      <c r="U252" s="68">
        <v>0</v>
      </c>
      <c r="V252" s="68">
        <v>0</v>
      </c>
      <c r="W252" s="68">
        <v>0</v>
      </c>
      <c r="X252" s="68">
        <v>0</v>
      </c>
      <c r="Y252" s="68">
        <v>0</v>
      </c>
      <c r="Z252" s="68">
        <v>0</v>
      </c>
      <c r="AA252" s="68">
        <v>0</v>
      </c>
      <c r="AB252" s="68">
        <v>0</v>
      </c>
      <c r="AC252" s="68">
        <v>0</v>
      </c>
      <c r="AD252" s="68">
        <v>0</v>
      </c>
      <c r="AE252" s="68">
        <v>0</v>
      </c>
      <c r="AF252" s="78">
        <v>0</v>
      </c>
      <c r="AG252" s="78">
        <v>0</v>
      </c>
      <c r="AH252" s="78">
        <v>0</v>
      </c>
      <c r="AI252" s="78">
        <v>0</v>
      </c>
      <c r="AJ252" s="78">
        <v>0</v>
      </c>
      <c r="AK252" s="78">
        <v>0</v>
      </c>
      <c r="AL252" s="78">
        <v>0</v>
      </c>
      <c r="AM252" s="68">
        <v>0</v>
      </c>
      <c r="AN252" s="68">
        <v>0</v>
      </c>
      <c r="AO252" s="68">
        <v>0</v>
      </c>
      <c r="AP252" s="68">
        <v>25000</v>
      </c>
      <c r="AQ252" s="68">
        <v>0</v>
      </c>
      <c r="AR252" s="68">
        <v>25000</v>
      </c>
      <c r="AS252" s="68">
        <v>25000</v>
      </c>
      <c r="AT252" s="80"/>
      <c r="AU252" s="85"/>
      <c r="AV252" s="79"/>
      <c r="AW252" s="85"/>
      <c r="AX252" s="79"/>
      <c r="AY252" s="80"/>
      <c r="AZ252" s="80"/>
      <c r="BC252" s="81"/>
      <c r="BE252" s="81"/>
      <c r="BF252" s="81"/>
      <c r="BH252" s="81"/>
      <c r="BI252" s="81"/>
      <c r="CA252" s="81"/>
      <c r="CC252" s="81"/>
      <c r="CD252" s="81"/>
    </row>
    <row r="253" spans="1:82">
      <c r="A253" s="74">
        <v>2025</v>
      </c>
      <c r="B253" s="74">
        <v>8311</v>
      </c>
      <c r="C253" s="74">
        <v>4</v>
      </c>
      <c r="D253" s="75">
        <v>10</v>
      </c>
      <c r="E253" s="75">
        <v>26</v>
      </c>
      <c r="F253" s="75">
        <v>2000</v>
      </c>
      <c r="G253" s="76">
        <v>2100</v>
      </c>
      <c r="H253" s="76">
        <v>211</v>
      </c>
      <c r="I253" s="76">
        <v>931</v>
      </c>
      <c r="J253" s="83" t="s">
        <v>292</v>
      </c>
      <c r="K253" s="68">
        <v>0</v>
      </c>
      <c r="L253" s="68">
        <v>0</v>
      </c>
      <c r="M253" s="68">
        <v>0</v>
      </c>
      <c r="N253" s="68">
        <v>25000</v>
      </c>
      <c r="O253" s="68">
        <v>0</v>
      </c>
      <c r="P253" s="68">
        <v>25000</v>
      </c>
      <c r="Q253" s="68">
        <v>25000</v>
      </c>
      <c r="R253" s="68">
        <v>0</v>
      </c>
      <c r="S253" s="68">
        <v>0</v>
      </c>
      <c r="T253" s="68">
        <v>0</v>
      </c>
      <c r="U253" s="68">
        <v>0</v>
      </c>
      <c r="V253" s="68">
        <v>0</v>
      </c>
      <c r="W253" s="68">
        <v>0</v>
      </c>
      <c r="X253" s="68">
        <v>0</v>
      </c>
      <c r="Y253" s="68">
        <v>0</v>
      </c>
      <c r="Z253" s="68">
        <v>0</v>
      </c>
      <c r="AA253" s="68">
        <v>0</v>
      </c>
      <c r="AB253" s="68">
        <v>0</v>
      </c>
      <c r="AC253" s="68">
        <v>0</v>
      </c>
      <c r="AD253" s="68">
        <v>0</v>
      </c>
      <c r="AE253" s="68">
        <v>0</v>
      </c>
      <c r="AF253" s="78">
        <v>0</v>
      </c>
      <c r="AG253" s="78">
        <v>0</v>
      </c>
      <c r="AH253" s="78">
        <v>0</v>
      </c>
      <c r="AI253" s="78">
        <v>0</v>
      </c>
      <c r="AJ253" s="78">
        <v>0</v>
      </c>
      <c r="AK253" s="78">
        <v>0</v>
      </c>
      <c r="AL253" s="78">
        <v>0</v>
      </c>
      <c r="AM253" s="68">
        <v>0</v>
      </c>
      <c r="AN253" s="68">
        <v>0</v>
      </c>
      <c r="AO253" s="68">
        <v>0</v>
      </c>
      <c r="AP253" s="68">
        <v>25000</v>
      </c>
      <c r="AQ253" s="68">
        <v>0</v>
      </c>
      <c r="AR253" s="68">
        <v>25000</v>
      </c>
      <c r="AS253" s="68">
        <v>25000</v>
      </c>
      <c r="AT253" s="80" t="s">
        <v>105</v>
      </c>
      <c r="AU253" s="79">
        <v>1</v>
      </c>
      <c r="AV253" s="79"/>
      <c r="AW253" s="79">
        <v>0</v>
      </c>
      <c r="AX253" s="79">
        <v>0</v>
      </c>
      <c r="AY253" s="80">
        <v>1</v>
      </c>
      <c r="AZ253" s="80"/>
      <c r="BC253" s="81"/>
      <c r="BE253" s="81"/>
      <c r="BI253" s="81"/>
      <c r="BX253" s="81"/>
      <c r="BZ253" s="81"/>
      <c r="CD253" s="81"/>
    </row>
    <row r="254" spans="1:82" ht="29">
      <c r="A254" s="74">
        <v>2025</v>
      </c>
      <c r="B254" s="74">
        <v>8311</v>
      </c>
      <c r="C254" s="74">
        <v>4</v>
      </c>
      <c r="D254" s="75">
        <v>10</v>
      </c>
      <c r="E254" s="75">
        <v>26</v>
      </c>
      <c r="F254" s="75">
        <v>2000</v>
      </c>
      <c r="G254" s="76">
        <v>2100</v>
      </c>
      <c r="H254" s="76">
        <v>214</v>
      </c>
      <c r="I254" s="76" t="s">
        <v>102</v>
      </c>
      <c r="J254" s="83" t="s">
        <v>293</v>
      </c>
      <c r="K254" s="68">
        <v>0</v>
      </c>
      <c r="L254" s="68">
        <v>0</v>
      </c>
      <c r="M254" s="68">
        <v>0</v>
      </c>
      <c r="N254" s="68">
        <v>187400</v>
      </c>
      <c r="O254" s="68">
        <v>0</v>
      </c>
      <c r="P254" s="68">
        <v>187400</v>
      </c>
      <c r="Q254" s="68">
        <v>187400</v>
      </c>
      <c r="R254" s="68">
        <v>0</v>
      </c>
      <c r="S254" s="68">
        <v>0</v>
      </c>
      <c r="T254" s="68">
        <v>0</v>
      </c>
      <c r="U254" s="68">
        <v>0</v>
      </c>
      <c r="V254" s="68">
        <v>0</v>
      </c>
      <c r="W254" s="68">
        <v>0</v>
      </c>
      <c r="X254" s="68">
        <v>0</v>
      </c>
      <c r="Y254" s="68">
        <v>0</v>
      </c>
      <c r="Z254" s="68">
        <v>0</v>
      </c>
      <c r="AA254" s="68">
        <v>0</v>
      </c>
      <c r="AB254" s="68">
        <v>0</v>
      </c>
      <c r="AC254" s="68">
        <v>0</v>
      </c>
      <c r="AD254" s="68">
        <v>0</v>
      </c>
      <c r="AE254" s="68">
        <v>0</v>
      </c>
      <c r="AF254" s="78">
        <v>0</v>
      </c>
      <c r="AG254" s="78">
        <v>0</v>
      </c>
      <c r="AH254" s="78">
        <v>0</v>
      </c>
      <c r="AI254" s="78">
        <v>0</v>
      </c>
      <c r="AJ254" s="78">
        <v>0</v>
      </c>
      <c r="AK254" s="78">
        <v>0</v>
      </c>
      <c r="AL254" s="78">
        <v>0</v>
      </c>
      <c r="AM254" s="68">
        <v>0</v>
      </c>
      <c r="AN254" s="68">
        <v>0</v>
      </c>
      <c r="AO254" s="68">
        <v>0</v>
      </c>
      <c r="AP254" s="68">
        <v>187400</v>
      </c>
      <c r="AQ254" s="68">
        <v>0</v>
      </c>
      <c r="AR254" s="68">
        <v>187400</v>
      </c>
      <c r="AS254" s="68">
        <v>187400</v>
      </c>
      <c r="AT254" s="80"/>
      <c r="AU254" s="79"/>
      <c r="AV254" s="79"/>
      <c r="AW254" s="79"/>
      <c r="AX254" s="79"/>
      <c r="AY254" s="80"/>
      <c r="AZ254" s="80"/>
      <c r="BC254" s="81"/>
      <c r="BE254" s="81"/>
      <c r="BI254" s="81"/>
      <c r="BX254" s="81"/>
      <c r="BZ254" s="81"/>
      <c r="CD254" s="81"/>
    </row>
    <row r="255" spans="1:82">
      <c r="A255" s="74">
        <v>2025</v>
      </c>
      <c r="B255" s="74">
        <v>8311</v>
      </c>
      <c r="C255" s="74">
        <v>4</v>
      </c>
      <c r="D255" s="75">
        <v>10</v>
      </c>
      <c r="E255" s="75">
        <v>26</v>
      </c>
      <c r="F255" s="75">
        <v>2000</v>
      </c>
      <c r="G255" s="76">
        <v>2100</v>
      </c>
      <c r="H255" s="76">
        <v>214</v>
      </c>
      <c r="I255" s="76">
        <v>932</v>
      </c>
      <c r="J255" s="83" t="s">
        <v>294</v>
      </c>
      <c r="K255" s="68">
        <v>0</v>
      </c>
      <c r="L255" s="68">
        <v>0</v>
      </c>
      <c r="M255" s="68">
        <v>0</v>
      </c>
      <c r="N255" s="68">
        <v>187400</v>
      </c>
      <c r="O255" s="68">
        <v>0</v>
      </c>
      <c r="P255" s="68">
        <v>187400</v>
      </c>
      <c r="Q255" s="68">
        <v>187400</v>
      </c>
      <c r="R255" s="68">
        <v>0</v>
      </c>
      <c r="S255" s="68">
        <v>0</v>
      </c>
      <c r="T255" s="68">
        <v>0</v>
      </c>
      <c r="U255" s="68">
        <v>0</v>
      </c>
      <c r="V255" s="68">
        <v>0</v>
      </c>
      <c r="W255" s="68">
        <v>0</v>
      </c>
      <c r="X255" s="68">
        <v>0</v>
      </c>
      <c r="Y255" s="68">
        <v>0</v>
      </c>
      <c r="Z255" s="68">
        <v>0</v>
      </c>
      <c r="AA255" s="68">
        <v>0</v>
      </c>
      <c r="AB255" s="68">
        <v>0</v>
      </c>
      <c r="AC255" s="68">
        <v>0</v>
      </c>
      <c r="AD255" s="68">
        <v>0</v>
      </c>
      <c r="AE255" s="68">
        <v>0</v>
      </c>
      <c r="AF255" s="78">
        <v>0</v>
      </c>
      <c r="AG255" s="78">
        <v>0</v>
      </c>
      <c r="AH255" s="78">
        <v>0</v>
      </c>
      <c r="AI255" s="78">
        <v>0</v>
      </c>
      <c r="AJ255" s="78">
        <v>0</v>
      </c>
      <c r="AK255" s="78">
        <v>0</v>
      </c>
      <c r="AL255" s="78">
        <v>0</v>
      </c>
      <c r="AM255" s="68">
        <v>0</v>
      </c>
      <c r="AN255" s="68">
        <v>0</v>
      </c>
      <c r="AO255" s="68">
        <v>0</v>
      </c>
      <c r="AP255" s="68">
        <v>187400</v>
      </c>
      <c r="AQ255" s="68">
        <v>0</v>
      </c>
      <c r="AR255" s="68">
        <v>187400</v>
      </c>
      <c r="AS255" s="68">
        <v>187400</v>
      </c>
      <c r="AT255" s="68" t="s">
        <v>105</v>
      </c>
      <c r="AU255" s="79">
        <v>1</v>
      </c>
      <c r="AV255" s="79"/>
      <c r="AW255" s="79">
        <v>0</v>
      </c>
      <c r="AX255" s="79">
        <v>0</v>
      </c>
      <c r="AY255" s="80">
        <v>1</v>
      </c>
      <c r="AZ255" s="80"/>
      <c r="BC255" s="81"/>
      <c r="BE255" s="81"/>
      <c r="BI255" s="81"/>
      <c r="BX255" s="81"/>
      <c r="BZ255" s="81"/>
      <c r="CD255" s="81"/>
    </row>
    <row r="256" spans="1:82">
      <c r="A256" s="74">
        <v>2025</v>
      </c>
      <c r="B256" s="74">
        <v>8311</v>
      </c>
      <c r="C256" s="74">
        <v>4</v>
      </c>
      <c r="D256" s="75">
        <v>10</v>
      </c>
      <c r="E256" s="75">
        <v>26</v>
      </c>
      <c r="F256" s="75">
        <v>2000</v>
      </c>
      <c r="G256" s="76">
        <v>2100</v>
      </c>
      <c r="H256" s="76">
        <v>216</v>
      </c>
      <c r="I256" s="76" t="s">
        <v>102</v>
      </c>
      <c r="J256" s="83" t="s">
        <v>295</v>
      </c>
      <c r="K256" s="68">
        <v>0</v>
      </c>
      <c r="L256" s="68">
        <v>0</v>
      </c>
      <c r="M256" s="68">
        <v>0</v>
      </c>
      <c r="N256" s="68">
        <v>30000</v>
      </c>
      <c r="O256" s="68">
        <v>0</v>
      </c>
      <c r="P256" s="68">
        <v>30000</v>
      </c>
      <c r="Q256" s="68">
        <v>30000</v>
      </c>
      <c r="R256" s="68">
        <v>0</v>
      </c>
      <c r="S256" s="68">
        <v>0</v>
      </c>
      <c r="T256" s="68">
        <v>0</v>
      </c>
      <c r="U256" s="68">
        <v>0</v>
      </c>
      <c r="V256" s="68">
        <v>0</v>
      </c>
      <c r="W256" s="68">
        <v>0</v>
      </c>
      <c r="X256" s="68">
        <v>0</v>
      </c>
      <c r="Y256" s="68">
        <v>0</v>
      </c>
      <c r="Z256" s="68">
        <v>0</v>
      </c>
      <c r="AA256" s="68">
        <v>0</v>
      </c>
      <c r="AB256" s="68">
        <v>0</v>
      </c>
      <c r="AC256" s="68">
        <v>0</v>
      </c>
      <c r="AD256" s="68">
        <v>0</v>
      </c>
      <c r="AE256" s="68">
        <v>0</v>
      </c>
      <c r="AF256" s="78">
        <v>0</v>
      </c>
      <c r="AG256" s="78">
        <v>0</v>
      </c>
      <c r="AH256" s="78">
        <v>0</v>
      </c>
      <c r="AI256" s="78">
        <v>0</v>
      </c>
      <c r="AJ256" s="78">
        <v>0</v>
      </c>
      <c r="AK256" s="78">
        <v>0</v>
      </c>
      <c r="AL256" s="78">
        <v>0</v>
      </c>
      <c r="AM256" s="68">
        <v>0</v>
      </c>
      <c r="AN256" s="68">
        <v>0</v>
      </c>
      <c r="AO256" s="68">
        <v>0</v>
      </c>
      <c r="AP256" s="68">
        <v>30000</v>
      </c>
      <c r="AQ256" s="68">
        <v>0</v>
      </c>
      <c r="AR256" s="68">
        <v>30000</v>
      </c>
      <c r="AS256" s="68">
        <v>30000</v>
      </c>
      <c r="AT256" s="68"/>
      <c r="AU256" s="79"/>
      <c r="AV256" s="79"/>
      <c r="AW256" s="79"/>
      <c r="AX256" s="79"/>
      <c r="AY256" s="80"/>
      <c r="AZ256" s="80"/>
      <c r="BX256" s="81"/>
      <c r="BZ256" s="81"/>
      <c r="CD256" s="81"/>
    </row>
    <row r="257" spans="1:82">
      <c r="A257" s="82">
        <v>2025</v>
      </c>
      <c r="B257" s="82">
        <v>8311</v>
      </c>
      <c r="C257" s="82">
        <v>4</v>
      </c>
      <c r="D257" s="75">
        <v>10</v>
      </c>
      <c r="E257" s="75">
        <v>26</v>
      </c>
      <c r="F257" s="75">
        <v>2000</v>
      </c>
      <c r="G257" s="76">
        <v>2100</v>
      </c>
      <c r="H257" s="76">
        <v>216</v>
      </c>
      <c r="I257" s="76">
        <v>924</v>
      </c>
      <c r="J257" s="83" t="s">
        <v>295</v>
      </c>
      <c r="K257" s="68">
        <v>0</v>
      </c>
      <c r="L257" s="68">
        <v>0</v>
      </c>
      <c r="M257" s="68">
        <v>0</v>
      </c>
      <c r="N257" s="68">
        <v>30000</v>
      </c>
      <c r="O257" s="68">
        <v>0</v>
      </c>
      <c r="P257" s="68">
        <v>30000</v>
      </c>
      <c r="Q257" s="68">
        <v>30000</v>
      </c>
      <c r="R257" s="68">
        <v>0</v>
      </c>
      <c r="S257" s="68">
        <v>0</v>
      </c>
      <c r="T257" s="68">
        <v>0</v>
      </c>
      <c r="U257" s="68">
        <v>0</v>
      </c>
      <c r="V257" s="68">
        <v>0</v>
      </c>
      <c r="W257" s="68">
        <v>0</v>
      </c>
      <c r="X257" s="68">
        <v>0</v>
      </c>
      <c r="Y257" s="68">
        <v>0</v>
      </c>
      <c r="Z257" s="68">
        <v>0</v>
      </c>
      <c r="AA257" s="68">
        <v>0</v>
      </c>
      <c r="AB257" s="68">
        <v>0</v>
      </c>
      <c r="AC257" s="68">
        <v>0</v>
      </c>
      <c r="AD257" s="68">
        <v>0</v>
      </c>
      <c r="AE257" s="68">
        <v>0</v>
      </c>
      <c r="AF257" s="78">
        <v>0</v>
      </c>
      <c r="AG257" s="78">
        <v>0</v>
      </c>
      <c r="AH257" s="78">
        <v>0</v>
      </c>
      <c r="AI257" s="78">
        <v>0</v>
      </c>
      <c r="AJ257" s="78">
        <v>0</v>
      </c>
      <c r="AK257" s="78">
        <v>0</v>
      </c>
      <c r="AL257" s="78">
        <v>0</v>
      </c>
      <c r="AM257" s="68">
        <v>0</v>
      </c>
      <c r="AN257" s="68">
        <v>0</v>
      </c>
      <c r="AO257" s="68">
        <v>0</v>
      </c>
      <c r="AP257" s="68">
        <v>30000</v>
      </c>
      <c r="AQ257" s="68">
        <v>0</v>
      </c>
      <c r="AR257" s="68">
        <v>30000</v>
      </c>
      <c r="AS257" s="68">
        <v>30000</v>
      </c>
      <c r="AT257" s="80" t="s">
        <v>105</v>
      </c>
      <c r="AU257" s="79">
        <v>1</v>
      </c>
      <c r="AV257" s="79"/>
      <c r="AW257" s="79">
        <v>0</v>
      </c>
      <c r="AX257" s="79">
        <v>0</v>
      </c>
      <c r="AY257" s="80">
        <v>1</v>
      </c>
      <c r="AZ257" s="80"/>
      <c r="BX257" s="81"/>
      <c r="BZ257" s="81"/>
      <c r="CD257" s="81"/>
    </row>
    <row r="258" spans="1:82">
      <c r="A258" s="82">
        <v>2025</v>
      </c>
      <c r="B258" s="82">
        <v>8311</v>
      </c>
      <c r="C258" s="82">
        <v>4</v>
      </c>
      <c r="D258" s="75">
        <v>10</v>
      </c>
      <c r="E258" s="75">
        <v>26</v>
      </c>
      <c r="F258" s="75">
        <v>2000</v>
      </c>
      <c r="G258" s="76">
        <v>2400</v>
      </c>
      <c r="H258" s="76"/>
      <c r="I258" s="76" t="s">
        <v>102</v>
      </c>
      <c r="J258" s="83" t="s">
        <v>296</v>
      </c>
      <c r="K258" s="68">
        <v>0</v>
      </c>
      <c r="L258" s="68">
        <v>0</v>
      </c>
      <c r="M258" s="68">
        <v>0</v>
      </c>
      <c r="N258" s="68">
        <v>10000</v>
      </c>
      <c r="O258" s="68">
        <v>0</v>
      </c>
      <c r="P258" s="68">
        <v>10000</v>
      </c>
      <c r="Q258" s="68">
        <v>10000</v>
      </c>
      <c r="R258" s="68">
        <v>0</v>
      </c>
      <c r="S258" s="68">
        <v>0</v>
      </c>
      <c r="T258" s="68">
        <v>0</v>
      </c>
      <c r="U258" s="68">
        <v>0</v>
      </c>
      <c r="V258" s="68">
        <v>0</v>
      </c>
      <c r="W258" s="68">
        <v>0</v>
      </c>
      <c r="X258" s="68">
        <v>0</v>
      </c>
      <c r="Y258" s="68">
        <v>0</v>
      </c>
      <c r="Z258" s="68">
        <v>0</v>
      </c>
      <c r="AA258" s="68">
        <v>0</v>
      </c>
      <c r="AB258" s="68">
        <v>0</v>
      </c>
      <c r="AC258" s="68">
        <v>0</v>
      </c>
      <c r="AD258" s="68">
        <v>0</v>
      </c>
      <c r="AE258" s="68">
        <v>0</v>
      </c>
      <c r="AF258" s="78">
        <v>0</v>
      </c>
      <c r="AG258" s="78">
        <v>0</v>
      </c>
      <c r="AH258" s="78">
        <v>0</v>
      </c>
      <c r="AI258" s="78">
        <v>0</v>
      </c>
      <c r="AJ258" s="78">
        <v>0</v>
      </c>
      <c r="AK258" s="78">
        <v>0</v>
      </c>
      <c r="AL258" s="78">
        <v>0</v>
      </c>
      <c r="AM258" s="68">
        <v>0</v>
      </c>
      <c r="AN258" s="68">
        <v>0</v>
      </c>
      <c r="AO258" s="68">
        <v>0</v>
      </c>
      <c r="AP258" s="68">
        <v>10000</v>
      </c>
      <c r="AQ258" s="68">
        <v>0</v>
      </c>
      <c r="AR258" s="68">
        <v>10000</v>
      </c>
      <c r="AS258" s="68">
        <v>10000</v>
      </c>
      <c r="AT258" s="80"/>
      <c r="AU258" s="79"/>
      <c r="AV258" s="79"/>
      <c r="AW258" s="79"/>
      <c r="AX258" s="79"/>
      <c r="AY258" s="80"/>
      <c r="AZ258" s="80"/>
      <c r="BX258" s="81"/>
      <c r="BZ258" s="81"/>
      <c r="CD258" s="81"/>
    </row>
    <row r="259" spans="1:82">
      <c r="A259" s="74">
        <v>2025</v>
      </c>
      <c r="B259" s="74">
        <v>8311</v>
      </c>
      <c r="C259" s="74">
        <v>4</v>
      </c>
      <c r="D259" s="75">
        <v>10</v>
      </c>
      <c r="E259" s="75">
        <v>26</v>
      </c>
      <c r="F259" s="75">
        <v>2000</v>
      </c>
      <c r="G259" s="76">
        <v>2400</v>
      </c>
      <c r="H259" s="76">
        <v>246</v>
      </c>
      <c r="I259" s="76" t="s">
        <v>102</v>
      </c>
      <c r="J259" s="83" t="s">
        <v>297</v>
      </c>
      <c r="K259" s="68">
        <v>0</v>
      </c>
      <c r="L259" s="68">
        <v>0</v>
      </c>
      <c r="M259" s="68">
        <v>0</v>
      </c>
      <c r="N259" s="68">
        <v>10000</v>
      </c>
      <c r="O259" s="68">
        <v>0</v>
      </c>
      <c r="P259" s="68">
        <v>10000</v>
      </c>
      <c r="Q259" s="68">
        <v>10000</v>
      </c>
      <c r="R259" s="68">
        <v>0</v>
      </c>
      <c r="S259" s="68">
        <v>0</v>
      </c>
      <c r="T259" s="68">
        <v>0</v>
      </c>
      <c r="U259" s="68">
        <v>0</v>
      </c>
      <c r="V259" s="68">
        <v>0</v>
      </c>
      <c r="W259" s="68">
        <v>0</v>
      </c>
      <c r="X259" s="68">
        <v>0</v>
      </c>
      <c r="Y259" s="68">
        <v>0</v>
      </c>
      <c r="Z259" s="68">
        <v>0</v>
      </c>
      <c r="AA259" s="68">
        <v>0</v>
      </c>
      <c r="AB259" s="68">
        <v>0</v>
      </c>
      <c r="AC259" s="68">
        <v>0</v>
      </c>
      <c r="AD259" s="68">
        <v>0</v>
      </c>
      <c r="AE259" s="68">
        <v>0</v>
      </c>
      <c r="AF259" s="78">
        <v>0</v>
      </c>
      <c r="AG259" s="78">
        <v>0</v>
      </c>
      <c r="AH259" s="78">
        <v>0</v>
      </c>
      <c r="AI259" s="78">
        <v>0</v>
      </c>
      <c r="AJ259" s="78">
        <v>0</v>
      </c>
      <c r="AK259" s="78">
        <v>0</v>
      </c>
      <c r="AL259" s="78">
        <v>0</v>
      </c>
      <c r="AM259" s="68">
        <v>0</v>
      </c>
      <c r="AN259" s="68">
        <v>0</v>
      </c>
      <c r="AO259" s="68">
        <v>0</v>
      </c>
      <c r="AP259" s="68">
        <v>10000</v>
      </c>
      <c r="AQ259" s="68">
        <v>0</v>
      </c>
      <c r="AR259" s="68">
        <v>10000</v>
      </c>
      <c r="AS259" s="68">
        <v>10000</v>
      </c>
      <c r="AT259" s="80"/>
      <c r="AU259" s="79"/>
      <c r="AV259" s="79"/>
      <c r="AW259" s="79"/>
      <c r="AX259" s="79"/>
      <c r="AY259" s="80"/>
      <c r="AZ259" s="80"/>
      <c r="BX259" s="81"/>
      <c r="BZ259" s="81"/>
      <c r="CD259" s="81"/>
    </row>
    <row r="260" spans="1:82">
      <c r="A260" s="82">
        <v>2025</v>
      </c>
      <c r="B260" s="82">
        <v>8311</v>
      </c>
      <c r="C260" s="82">
        <v>4</v>
      </c>
      <c r="D260" s="75">
        <v>10</v>
      </c>
      <c r="E260" s="75">
        <v>26</v>
      </c>
      <c r="F260" s="75">
        <v>2000</v>
      </c>
      <c r="G260" s="76">
        <v>2400</v>
      </c>
      <c r="H260" s="76">
        <v>246</v>
      </c>
      <c r="I260" s="76">
        <v>925</v>
      </c>
      <c r="J260" s="83" t="s">
        <v>297</v>
      </c>
      <c r="K260" s="68">
        <v>0</v>
      </c>
      <c r="L260" s="68">
        <v>0</v>
      </c>
      <c r="M260" s="68">
        <v>0</v>
      </c>
      <c r="N260" s="68">
        <v>10000</v>
      </c>
      <c r="O260" s="68">
        <v>0</v>
      </c>
      <c r="P260" s="68">
        <v>10000</v>
      </c>
      <c r="Q260" s="68">
        <v>10000</v>
      </c>
      <c r="R260" s="68">
        <v>0</v>
      </c>
      <c r="S260" s="68">
        <v>0</v>
      </c>
      <c r="T260" s="68">
        <v>0</v>
      </c>
      <c r="U260" s="68">
        <v>0</v>
      </c>
      <c r="V260" s="68">
        <v>0</v>
      </c>
      <c r="W260" s="68">
        <v>0</v>
      </c>
      <c r="X260" s="68">
        <v>0</v>
      </c>
      <c r="Y260" s="68">
        <v>0</v>
      </c>
      <c r="Z260" s="68">
        <v>0</v>
      </c>
      <c r="AA260" s="68">
        <v>0</v>
      </c>
      <c r="AB260" s="68">
        <v>0</v>
      </c>
      <c r="AC260" s="68">
        <v>0</v>
      </c>
      <c r="AD260" s="68">
        <v>0</v>
      </c>
      <c r="AE260" s="68">
        <v>0</v>
      </c>
      <c r="AF260" s="78">
        <v>0</v>
      </c>
      <c r="AG260" s="78">
        <v>0</v>
      </c>
      <c r="AH260" s="78">
        <v>0</v>
      </c>
      <c r="AI260" s="78">
        <v>0</v>
      </c>
      <c r="AJ260" s="78">
        <v>0</v>
      </c>
      <c r="AK260" s="78">
        <v>0</v>
      </c>
      <c r="AL260" s="78">
        <v>0</v>
      </c>
      <c r="AM260" s="68">
        <v>0</v>
      </c>
      <c r="AN260" s="68">
        <v>0</v>
      </c>
      <c r="AO260" s="68">
        <v>0</v>
      </c>
      <c r="AP260" s="68">
        <v>10000</v>
      </c>
      <c r="AQ260" s="68">
        <v>0</v>
      </c>
      <c r="AR260" s="68">
        <v>10000</v>
      </c>
      <c r="AS260" s="68">
        <v>10000</v>
      </c>
      <c r="AT260" s="80" t="s">
        <v>105</v>
      </c>
      <c r="AU260" s="79">
        <v>1</v>
      </c>
      <c r="AV260" s="79"/>
      <c r="AW260" s="79">
        <v>0</v>
      </c>
      <c r="AX260" s="79">
        <v>0</v>
      </c>
      <c r="AY260" s="80">
        <v>1</v>
      </c>
      <c r="AZ260" s="80"/>
      <c r="BX260" s="81"/>
      <c r="BZ260" s="81"/>
      <c r="CD260" s="81"/>
    </row>
    <row r="261" spans="1:82">
      <c r="A261" s="74">
        <v>2025</v>
      </c>
      <c r="B261" s="74">
        <v>8311</v>
      </c>
      <c r="C261" s="74">
        <v>4</v>
      </c>
      <c r="D261" s="75">
        <v>10</v>
      </c>
      <c r="E261" s="75">
        <v>26</v>
      </c>
      <c r="F261" s="75">
        <v>2000</v>
      </c>
      <c r="G261" s="76">
        <v>2600</v>
      </c>
      <c r="H261" s="76"/>
      <c r="I261" s="76" t="s">
        <v>102</v>
      </c>
      <c r="J261" s="83" t="s">
        <v>298</v>
      </c>
      <c r="K261" s="68">
        <v>0</v>
      </c>
      <c r="L261" s="68">
        <v>0</v>
      </c>
      <c r="M261" s="68">
        <v>0</v>
      </c>
      <c r="N261" s="68">
        <v>300000</v>
      </c>
      <c r="O261" s="68">
        <v>0</v>
      </c>
      <c r="P261" s="68">
        <v>300000</v>
      </c>
      <c r="Q261" s="68">
        <v>300000</v>
      </c>
      <c r="R261" s="68">
        <v>0</v>
      </c>
      <c r="S261" s="68">
        <v>0</v>
      </c>
      <c r="T261" s="68">
        <v>0</v>
      </c>
      <c r="U261" s="68">
        <v>0</v>
      </c>
      <c r="V261" s="68">
        <v>0</v>
      </c>
      <c r="W261" s="68">
        <v>0</v>
      </c>
      <c r="X261" s="68">
        <v>0</v>
      </c>
      <c r="Y261" s="68">
        <v>0</v>
      </c>
      <c r="Z261" s="68">
        <v>0</v>
      </c>
      <c r="AA261" s="68">
        <v>0</v>
      </c>
      <c r="AB261" s="68">
        <v>0</v>
      </c>
      <c r="AC261" s="68">
        <v>0</v>
      </c>
      <c r="AD261" s="68">
        <v>0</v>
      </c>
      <c r="AE261" s="68">
        <v>0</v>
      </c>
      <c r="AF261" s="78">
        <v>0</v>
      </c>
      <c r="AG261" s="78">
        <v>0</v>
      </c>
      <c r="AH261" s="78">
        <v>0</v>
      </c>
      <c r="AI261" s="78">
        <v>0</v>
      </c>
      <c r="AJ261" s="78">
        <v>0</v>
      </c>
      <c r="AK261" s="78">
        <v>0</v>
      </c>
      <c r="AL261" s="78">
        <v>0</v>
      </c>
      <c r="AM261" s="68">
        <v>0</v>
      </c>
      <c r="AN261" s="68">
        <v>0</v>
      </c>
      <c r="AO261" s="68">
        <v>0</v>
      </c>
      <c r="AP261" s="68">
        <v>300000</v>
      </c>
      <c r="AQ261" s="68">
        <v>0</v>
      </c>
      <c r="AR261" s="68">
        <v>300000</v>
      </c>
      <c r="AS261" s="68">
        <v>300000</v>
      </c>
      <c r="AT261" s="80"/>
      <c r="AU261" s="79"/>
      <c r="AV261" s="79"/>
      <c r="AW261" s="79"/>
      <c r="AX261" s="79"/>
      <c r="AY261" s="80"/>
      <c r="AZ261" s="80"/>
      <c r="BX261" s="81"/>
      <c r="BZ261" s="81"/>
      <c r="CD261" s="81"/>
    </row>
    <row r="262" spans="1:82">
      <c r="A262" s="74">
        <v>2025</v>
      </c>
      <c r="B262" s="74">
        <v>8311</v>
      </c>
      <c r="C262" s="74">
        <v>4</v>
      </c>
      <c r="D262" s="75">
        <v>10</v>
      </c>
      <c r="E262" s="75">
        <v>26</v>
      </c>
      <c r="F262" s="75">
        <v>2000</v>
      </c>
      <c r="G262" s="76">
        <v>2600</v>
      </c>
      <c r="H262" s="76">
        <v>261</v>
      </c>
      <c r="I262" s="76" t="s">
        <v>102</v>
      </c>
      <c r="J262" s="83" t="s">
        <v>299</v>
      </c>
      <c r="K262" s="68">
        <v>0</v>
      </c>
      <c r="L262" s="68">
        <v>0</v>
      </c>
      <c r="M262" s="68">
        <v>0</v>
      </c>
      <c r="N262" s="68">
        <v>300000</v>
      </c>
      <c r="O262" s="68">
        <v>0</v>
      </c>
      <c r="P262" s="68">
        <v>300000</v>
      </c>
      <c r="Q262" s="68">
        <v>300000</v>
      </c>
      <c r="R262" s="68">
        <v>0</v>
      </c>
      <c r="S262" s="68">
        <v>0</v>
      </c>
      <c r="T262" s="68">
        <v>0</v>
      </c>
      <c r="U262" s="68">
        <v>0</v>
      </c>
      <c r="V262" s="68">
        <v>0</v>
      </c>
      <c r="W262" s="68">
        <v>0</v>
      </c>
      <c r="X262" s="68">
        <v>0</v>
      </c>
      <c r="Y262" s="68">
        <v>0</v>
      </c>
      <c r="Z262" s="68">
        <v>0</v>
      </c>
      <c r="AA262" s="68">
        <v>0</v>
      </c>
      <c r="AB262" s="68">
        <v>0</v>
      </c>
      <c r="AC262" s="68">
        <v>0</v>
      </c>
      <c r="AD262" s="68">
        <v>0</v>
      </c>
      <c r="AE262" s="68">
        <v>0</v>
      </c>
      <c r="AF262" s="78">
        <v>0</v>
      </c>
      <c r="AG262" s="78">
        <v>0</v>
      </c>
      <c r="AH262" s="78">
        <v>0</v>
      </c>
      <c r="AI262" s="78">
        <v>0</v>
      </c>
      <c r="AJ262" s="78">
        <v>0</v>
      </c>
      <c r="AK262" s="78">
        <v>0</v>
      </c>
      <c r="AL262" s="78">
        <v>0</v>
      </c>
      <c r="AM262" s="68">
        <v>0</v>
      </c>
      <c r="AN262" s="68">
        <v>0</v>
      </c>
      <c r="AO262" s="68">
        <v>0</v>
      </c>
      <c r="AP262" s="68">
        <v>300000</v>
      </c>
      <c r="AQ262" s="68">
        <v>0</v>
      </c>
      <c r="AR262" s="68">
        <v>300000</v>
      </c>
      <c r="AS262" s="68">
        <v>300000</v>
      </c>
      <c r="AT262" s="80"/>
      <c r="AU262" s="79"/>
      <c r="AV262" s="79"/>
      <c r="AW262" s="79"/>
      <c r="AX262" s="79"/>
      <c r="AY262" s="80"/>
      <c r="AZ262" s="80"/>
      <c r="BX262" s="81"/>
      <c r="BZ262" s="81"/>
      <c r="CD262" s="81"/>
    </row>
    <row r="263" spans="1:82">
      <c r="A263" s="82">
        <v>2025</v>
      </c>
      <c r="B263" s="82">
        <v>8311</v>
      </c>
      <c r="C263" s="82">
        <v>4</v>
      </c>
      <c r="D263" s="75">
        <v>10</v>
      </c>
      <c r="E263" s="75">
        <v>26</v>
      </c>
      <c r="F263" s="75">
        <v>2000</v>
      </c>
      <c r="G263" s="76">
        <v>2600</v>
      </c>
      <c r="H263" s="76">
        <v>261</v>
      </c>
      <c r="I263" s="76">
        <v>715</v>
      </c>
      <c r="J263" s="83" t="s">
        <v>300</v>
      </c>
      <c r="K263" s="68">
        <v>0</v>
      </c>
      <c r="L263" s="68">
        <v>0</v>
      </c>
      <c r="M263" s="68">
        <v>0</v>
      </c>
      <c r="N263" s="68">
        <v>300000</v>
      </c>
      <c r="O263" s="68">
        <v>0</v>
      </c>
      <c r="P263" s="68">
        <v>300000</v>
      </c>
      <c r="Q263" s="68">
        <v>300000</v>
      </c>
      <c r="R263" s="68">
        <v>0</v>
      </c>
      <c r="S263" s="68">
        <v>0</v>
      </c>
      <c r="T263" s="68">
        <v>0</v>
      </c>
      <c r="U263" s="68">
        <v>0</v>
      </c>
      <c r="V263" s="68">
        <v>0</v>
      </c>
      <c r="W263" s="68">
        <v>0</v>
      </c>
      <c r="X263" s="68">
        <v>0</v>
      </c>
      <c r="Y263" s="68">
        <v>0</v>
      </c>
      <c r="Z263" s="68">
        <v>0</v>
      </c>
      <c r="AA263" s="68">
        <v>0</v>
      </c>
      <c r="AB263" s="68">
        <v>0</v>
      </c>
      <c r="AC263" s="68">
        <v>0</v>
      </c>
      <c r="AD263" s="68">
        <v>0</v>
      </c>
      <c r="AE263" s="68">
        <v>0</v>
      </c>
      <c r="AF263" s="78">
        <v>0</v>
      </c>
      <c r="AG263" s="78">
        <v>0</v>
      </c>
      <c r="AH263" s="78">
        <v>0</v>
      </c>
      <c r="AI263" s="78">
        <v>0</v>
      </c>
      <c r="AJ263" s="78">
        <v>0</v>
      </c>
      <c r="AK263" s="78">
        <v>0</v>
      </c>
      <c r="AL263" s="78">
        <v>0</v>
      </c>
      <c r="AM263" s="68">
        <v>0</v>
      </c>
      <c r="AN263" s="68">
        <v>0</v>
      </c>
      <c r="AO263" s="68">
        <v>0</v>
      </c>
      <c r="AP263" s="68">
        <v>300000</v>
      </c>
      <c r="AQ263" s="68">
        <v>0</v>
      </c>
      <c r="AR263" s="68">
        <v>300000</v>
      </c>
      <c r="AS263" s="68">
        <v>300000</v>
      </c>
      <c r="AT263" s="80" t="s">
        <v>301</v>
      </c>
      <c r="AU263" s="79">
        <v>11100</v>
      </c>
      <c r="AV263" s="79"/>
      <c r="AW263" s="79">
        <v>0</v>
      </c>
      <c r="AX263" s="79">
        <v>0</v>
      </c>
      <c r="AY263" s="80">
        <v>11100</v>
      </c>
      <c r="AZ263" s="80"/>
      <c r="BX263" s="81"/>
      <c r="BZ263" s="81"/>
      <c r="CD263" s="81"/>
    </row>
    <row r="264" spans="1:82">
      <c r="A264" s="86">
        <v>2025</v>
      </c>
      <c r="B264" s="86">
        <v>8311</v>
      </c>
      <c r="C264" s="86">
        <v>4</v>
      </c>
      <c r="D264" s="87">
        <v>10</v>
      </c>
      <c r="E264" s="87">
        <v>26</v>
      </c>
      <c r="F264" s="87">
        <v>2000</v>
      </c>
      <c r="G264" s="76">
        <v>2700</v>
      </c>
      <c r="H264" s="76"/>
      <c r="I264" s="76" t="s">
        <v>102</v>
      </c>
      <c r="J264" s="88" t="s">
        <v>123</v>
      </c>
      <c r="K264" s="68">
        <v>0</v>
      </c>
      <c r="L264" s="68">
        <v>0</v>
      </c>
      <c r="M264" s="68">
        <v>0</v>
      </c>
      <c r="N264" s="68">
        <v>94917</v>
      </c>
      <c r="O264" s="68">
        <v>0</v>
      </c>
      <c r="P264" s="68">
        <v>94917</v>
      </c>
      <c r="Q264" s="68">
        <v>94917</v>
      </c>
      <c r="R264" s="68">
        <v>0</v>
      </c>
      <c r="S264" s="68">
        <v>0</v>
      </c>
      <c r="T264" s="68">
        <v>0</v>
      </c>
      <c r="U264" s="68">
        <v>0</v>
      </c>
      <c r="V264" s="68">
        <v>0</v>
      </c>
      <c r="W264" s="68">
        <v>0</v>
      </c>
      <c r="X264" s="68">
        <v>0</v>
      </c>
      <c r="Y264" s="68">
        <v>0</v>
      </c>
      <c r="Z264" s="68">
        <v>0</v>
      </c>
      <c r="AA264" s="68">
        <v>0</v>
      </c>
      <c r="AB264" s="68">
        <v>0</v>
      </c>
      <c r="AC264" s="68">
        <v>0</v>
      </c>
      <c r="AD264" s="68">
        <v>0</v>
      </c>
      <c r="AE264" s="68">
        <v>0</v>
      </c>
      <c r="AF264" s="78">
        <v>0</v>
      </c>
      <c r="AG264" s="78">
        <v>0</v>
      </c>
      <c r="AH264" s="78">
        <v>0</v>
      </c>
      <c r="AI264" s="78">
        <v>0</v>
      </c>
      <c r="AJ264" s="78">
        <v>0</v>
      </c>
      <c r="AK264" s="78">
        <v>0</v>
      </c>
      <c r="AL264" s="78">
        <v>0</v>
      </c>
      <c r="AM264" s="68">
        <v>0</v>
      </c>
      <c r="AN264" s="68">
        <v>0</v>
      </c>
      <c r="AO264" s="68">
        <v>0</v>
      </c>
      <c r="AP264" s="68">
        <v>94917</v>
      </c>
      <c r="AQ264" s="68">
        <v>0</v>
      </c>
      <c r="AR264" s="68">
        <v>94917</v>
      </c>
      <c r="AS264" s="68">
        <v>94917</v>
      </c>
      <c r="AT264" s="80"/>
      <c r="AU264" s="79"/>
      <c r="AV264" s="79"/>
      <c r="AW264" s="79"/>
      <c r="AX264" s="79"/>
      <c r="AY264" s="80"/>
      <c r="AZ264" s="80"/>
      <c r="BX264" s="81"/>
      <c r="BZ264" s="81"/>
      <c r="CD264" s="81"/>
    </row>
    <row r="265" spans="1:82">
      <c r="A265" s="74">
        <v>2025</v>
      </c>
      <c r="B265" s="74">
        <v>8311</v>
      </c>
      <c r="C265" s="74">
        <v>4</v>
      </c>
      <c r="D265" s="75">
        <v>10</v>
      </c>
      <c r="E265" s="75">
        <v>26</v>
      </c>
      <c r="F265" s="75">
        <v>2000</v>
      </c>
      <c r="G265" s="76">
        <v>2700</v>
      </c>
      <c r="H265" s="76">
        <v>271</v>
      </c>
      <c r="I265" s="76" t="s">
        <v>102</v>
      </c>
      <c r="J265" s="83" t="s">
        <v>124</v>
      </c>
      <c r="K265" s="68">
        <v>0</v>
      </c>
      <c r="L265" s="68">
        <v>0</v>
      </c>
      <c r="M265" s="68">
        <v>0</v>
      </c>
      <c r="N265" s="68">
        <v>94917</v>
      </c>
      <c r="O265" s="68">
        <v>0</v>
      </c>
      <c r="P265" s="68">
        <v>94917</v>
      </c>
      <c r="Q265" s="68">
        <v>94917</v>
      </c>
      <c r="R265" s="68">
        <v>0</v>
      </c>
      <c r="S265" s="68">
        <v>0</v>
      </c>
      <c r="T265" s="68">
        <v>0</v>
      </c>
      <c r="U265" s="68">
        <v>0</v>
      </c>
      <c r="V265" s="68">
        <v>0</v>
      </c>
      <c r="W265" s="68">
        <v>0</v>
      </c>
      <c r="X265" s="68">
        <v>0</v>
      </c>
      <c r="Y265" s="68">
        <v>0</v>
      </c>
      <c r="Z265" s="68">
        <v>0</v>
      </c>
      <c r="AA265" s="68">
        <v>0</v>
      </c>
      <c r="AB265" s="68">
        <v>0</v>
      </c>
      <c r="AC265" s="68">
        <v>0</v>
      </c>
      <c r="AD265" s="68">
        <v>0</v>
      </c>
      <c r="AE265" s="68">
        <v>0</v>
      </c>
      <c r="AF265" s="78">
        <v>0</v>
      </c>
      <c r="AG265" s="78">
        <v>0</v>
      </c>
      <c r="AH265" s="78">
        <v>0</v>
      </c>
      <c r="AI265" s="78">
        <v>0</v>
      </c>
      <c r="AJ265" s="78">
        <v>0</v>
      </c>
      <c r="AK265" s="78">
        <v>0</v>
      </c>
      <c r="AL265" s="78">
        <v>0</v>
      </c>
      <c r="AM265" s="68">
        <v>0</v>
      </c>
      <c r="AN265" s="68">
        <v>0</v>
      </c>
      <c r="AO265" s="68">
        <v>0</v>
      </c>
      <c r="AP265" s="68">
        <v>94917</v>
      </c>
      <c r="AQ265" s="68">
        <v>0</v>
      </c>
      <c r="AR265" s="68">
        <v>94917</v>
      </c>
      <c r="AS265" s="68">
        <v>94917</v>
      </c>
      <c r="AT265" s="80"/>
      <c r="AU265" s="85"/>
      <c r="AV265" s="79"/>
      <c r="AW265" s="79"/>
      <c r="AX265" s="79"/>
      <c r="AY265" s="85"/>
      <c r="AZ265" s="80"/>
      <c r="BX265" s="81"/>
      <c r="BZ265" s="81"/>
      <c r="CD265" s="81"/>
    </row>
    <row r="266" spans="1:82">
      <c r="A266" s="74">
        <v>2025</v>
      </c>
      <c r="B266" s="74">
        <v>8311</v>
      </c>
      <c r="C266" s="74">
        <v>4</v>
      </c>
      <c r="D266" s="75">
        <v>10</v>
      </c>
      <c r="E266" s="75">
        <v>26</v>
      </c>
      <c r="F266" s="75">
        <v>2000</v>
      </c>
      <c r="G266" s="76">
        <v>2700</v>
      </c>
      <c r="H266" s="76">
        <v>271</v>
      </c>
      <c r="I266" s="76">
        <v>1542</v>
      </c>
      <c r="J266" s="83" t="s">
        <v>124</v>
      </c>
      <c r="K266" s="68">
        <v>0</v>
      </c>
      <c r="L266" s="68">
        <v>0</v>
      </c>
      <c r="M266" s="68">
        <v>0</v>
      </c>
      <c r="N266" s="68">
        <v>94917</v>
      </c>
      <c r="O266" s="68">
        <v>0</v>
      </c>
      <c r="P266" s="68">
        <v>94917</v>
      </c>
      <c r="Q266" s="68">
        <v>94917</v>
      </c>
      <c r="R266" s="68">
        <v>0</v>
      </c>
      <c r="S266" s="68">
        <v>0</v>
      </c>
      <c r="T266" s="68">
        <v>0</v>
      </c>
      <c r="U266" s="68">
        <v>0</v>
      </c>
      <c r="V266" s="68">
        <v>0</v>
      </c>
      <c r="W266" s="68">
        <v>0</v>
      </c>
      <c r="X266" s="68">
        <v>0</v>
      </c>
      <c r="Y266" s="68">
        <v>0</v>
      </c>
      <c r="Z266" s="68">
        <v>0</v>
      </c>
      <c r="AA266" s="68">
        <v>0</v>
      </c>
      <c r="AB266" s="68">
        <v>0</v>
      </c>
      <c r="AC266" s="68">
        <v>0</v>
      </c>
      <c r="AD266" s="68">
        <v>0</v>
      </c>
      <c r="AE266" s="68">
        <v>0</v>
      </c>
      <c r="AF266" s="78">
        <v>0</v>
      </c>
      <c r="AG266" s="78">
        <v>0</v>
      </c>
      <c r="AH266" s="78">
        <v>0</v>
      </c>
      <c r="AI266" s="78">
        <v>0</v>
      </c>
      <c r="AJ266" s="78">
        <v>0</v>
      </c>
      <c r="AK266" s="78">
        <v>0</v>
      </c>
      <c r="AL266" s="78">
        <v>0</v>
      </c>
      <c r="AM266" s="68">
        <v>0</v>
      </c>
      <c r="AN266" s="68">
        <v>0</v>
      </c>
      <c r="AO266" s="68">
        <v>0</v>
      </c>
      <c r="AP266" s="68">
        <v>94917</v>
      </c>
      <c r="AQ266" s="68">
        <v>0</v>
      </c>
      <c r="AR266" s="68">
        <v>94917</v>
      </c>
      <c r="AS266" s="68">
        <v>94917</v>
      </c>
      <c r="AT266" s="80" t="s">
        <v>302</v>
      </c>
      <c r="AU266" s="79">
        <v>138</v>
      </c>
      <c r="AV266" s="79"/>
      <c r="AW266" s="79">
        <v>0</v>
      </c>
      <c r="AX266" s="79">
        <v>0</v>
      </c>
      <c r="AY266" s="80">
        <v>138</v>
      </c>
      <c r="AZ266" s="80"/>
    </row>
    <row r="267" spans="1:82">
      <c r="A267" s="82">
        <v>2025</v>
      </c>
      <c r="B267" s="82">
        <v>8311</v>
      </c>
      <c r="C267" s="82">
        <v>4</v>
      </c>
      <c r="D267" s="75">
        <v>10</v>
      </c>
      <c r="E267" s="75">
        <v>26</v>
      </c>
      <c r="F267" s="75">
        <v>2000</v>
      </c>
      <c r="G267" s="76">
        <v>2900</v>
      </c>
      <c r="H267" s="76"/>
      <c r="I267" s="76" t="s">
        <v>102</v>
      </c>
      <c r="J267" s="83" t="s">
        <v>303</v>
      </c>
      <c r="K267" s="68">
        <v>0</v>
      </c>
      <c r="L267" s="68">
        <v>0</v>
      </c>
      <c r="M267" s="68">
        <v>0</v>
      </c>
      <c r="N267" s="68">
        <v>10000</v>
      </c>
      <c r="O267" s="68">
        <v>0</v>
      </c>
      <c r="P267" s="68">
        <v>10000</v>
      </c>
      <c r="Q267" s="68">
        <v>10000</v>
      </c>
      <c r="R267" s="68">
        <v>0</v>
      </c>
      <c r="S267" s="68">
        <v>0</v>
      </c>
      <c r="T267" s="68">
        <v>0</v>
      </c>
      <c r="U267" s="68">
        <v>0</v>
      </c>
      <c r="V267" s="68">
        <v>0</v>
      </c>
      <c r="W267" s="68">
        <v>0</v>
      </c>
      <c r="X267" s="68">
        <v>0</v>
      </c>
      <c r="Y267" s="68">
        <v>0</v>
      </c>
      <c r="Z267" s="68">
        <v>0</v>
      </c>
      <c r="AA267" s="68">
        <v>0</v>
      </c>
      <c r="AB267" s="68">
        <v>0</v>
      </c>
      <c r="AC267" s="68">
        <v>0</v>
      </c>
      <c r="AD267" s="68">
        <v>0</v>
      </c>
      <c r="AE267" s="68">
        <v>0</v>
      </c>
      <c r="AF267" s="78">
        <v>0</v>
      </c>
      <c r="AG267" s="78">
        <v>0</v>
      </c>
      <c r="AH267" s="78">
        <v>0</v>
      </c>
      <c r="AI267" s="78">
        <v>0</v>
      </c>
      <c r="AJ267" s="78">
        <v>0</v>
      </c>
      <c r="AK267" s="78">
        <v>0</v>
      </c>
      <c r="AL267" s="78">
        <v>0</v>
      </c>
      <c r="AM267" s="68">
        <v>0</v>
      </c>
      <c r="AN267" s="68">
        <v>0</v>
      </c>
      <c r="AO267" s="68">
        <v>0</v>
      </c>
      <c r="AP267" s="68">
        <v>10000</v>
      </c>
      <c r="AQ267" s="68">
        <v>0</v>
      </c>
      <c r="AR267" s="68">
        <v>10000</v>
      </c>
      <c r="AS267" s="68">
        <v>10000</v>
      </c>
      <c r="AT267" s="80"/>
      <c r="AU267" s="79"/>
      <c r="AV267" s="79"/>
      <c r="AW267" s="79"/>
      <c r="AX267" s="79"/>
      <c r="AY267" s="80"/>
      <c r="AZ267" s="80"/>
      <c r="BX267" s="81"/>
      <c r="BZ267" s="81"/>
      <c r="CD267" s="81"/>
    </row>
    <row r="268" spans="1:82" ht="29">
      <c r="A268" s="74">
        <v>2025</v>
      </c>
      <c r="B268" s="74">
        <v>8311</v>
      </c>
      <c r="C268" s="74">
        <v>4</v>
      </c>
      <c r="D268" s="75">
        <v>10</v>
      </c>
      <c r="E268" s="75">
        <v>26</v>
      </c>
      <c r="F268" s="75">
        <v>2000</v>
      </c>
      <c r="G268" s="76">
        <v>2900</v>
      </c>
      <c r="H268" s="76">
        <v>294</v>
      </c>
      <c r="I268" s="76" t="s">
        <v>102</v>
      </c>
      <c r="J268" s="83" t="s">
        <v>304</v>
      </c>
      <c r="K268" s="68">
        <v>0</v>
      </c>
      <c r="L268" s="68">
        <v>0</v>
      </c>
      <c r="M268" s="68">
        <v>0</v>
      </c>
      <c r="N268" s="68">
        <v>10000</v>
      </c>
      <c r="O268" s="68">
        <v>0</v>
      </c>
      <c r="P268" s="68">
        <v>10000</v>
      </c>
      <c r="Q268" s="68">
        <v>10000</v>
      </c>
      <c r="R268" s="68">
        <v>0</v>
      </c>
      <c r="S268" s="68">
        <v>0</v>
      </c>
      <c r="T268" s="68">
        <v>0</v>
      </c>
      <c r="U268" s="68">
        <v>0</v>
      </c>
      <c r="V268" s="68">
        <v>0</v>
      </c>
      <c r="W268" s="68">
        <v>0</v>
      </c>
      <c r="X268" s="68">
        <v>0</v>
      </c>
      <c r="Y268" s="68">
        <v>0</v>
      </c>
      <c r="Z268" s="68">
        <v>0</v>
      </c>
      <c r="AA268" s="68">
        <v>0</v>
      </c>
      <c r="AB268" s="68">
        <v>0</v>
      </c>
      <c r="AC268" s="68">
        <v>0</v>
      </c>
      <c r="AD268" s="68">
        <v>0</v>
      </c>
      <c r="AE268" s="68">
        <v>0</v>
      </c>
      <c r="AF268" s="78">
        <v>0</v>
      </c>
      <c r="AG268" s="78">
        <v>0</v>
      </c>
      <c r="AH268" s="78">
        <v>0</v>
      </c>
      <c r="AI268" s="78">
        <v>0</v>
      </c>
      <c r="AJ268" s="78">
        <v>0</v>
      </c>
      <c r="AK268" s="78">
        <v>0</v>
      </c>
      <c r="AL268" s="78">
        <v>0</v>
      </c>
      <c r="AM268" s="68">
        <v>0</v>
      </c>
      <c r="AN268" s="68">
        <v>0</v>
      </c>
      <c r="AO268" s="68">
        <v>0</v>
      </c>
      <c r="AP268" s="68">
        <v>10000</v>
      </c>
      <c r="AQ268" s="68">
        <v>0</v>
      </c>
      <c r="AR268" s="68">
        <v>10000</v>
      </c>
      <c r="AS268" s="68">
        <v>10000</v>
      </c>
      <c r="AT268" s="80"/>
      <c r="AU268" s="85"/>
      <c r="AV268" s="79"/>
      <c r="AW268" s="79"/>
      <c r="AX268" s="79"/>
      <c r="AY268" s="85"/>
      <c r="AZ268" s="80"/>
      <c r="BX268" s="81"/>
      <c r="BZ268" s="81"/>
      <c r="CD268" s="81"/>
    </row>
    <row r="269" spans="1:82" ht="29">
      <c r="A269" s="82">
        <v>2025</v>
      </c>
      <c r="B269" s="82">
        <v>8311</v>
      </c>
      <c r="C269" s="82">
        <v>4</v>
      </c>
      <c r="D269" s="75">
        <v>10</v>
      </c>
      <c r="E269" s="75">
        <v>26</v>
      </c>
      <c r="F269" s="75">
        <v>2000</v>
      </c>
      <c r="G269" s="76">
        <v>2900</v>
      </c>
      <c r="H269" s="76">
        <v>294</v>
      </c>
      <c r="I269" s="76">
        <v>1240</v>
      </c>
      <c r="J269" s="83" t="s">
        <v>304</v>
      </c>
      <c r="K269" s="68">
        <v>0</v>
      </c>
      <c r="L269" s="68">
        <v>0</v>
      </c>
      <c r="M269" s="68">
        <v>0</v>
      </c>
      <c r="N269" s="68">
        <v>10000</v>
      </c>
      <c r="O269" s="68">
        <v>0</v>
      </c>
      <c r="P269" s="68">
        <v>10000</v>
      </c>
      <c r="Q269" s="68">
        <v>10000</v>
      </c>
      <c r="R269" s="68">
        <v>0</v>
      </c>
      <c r="S269" s="68">
        <v>0</v>
      </c>
      <c r="T269" s="68">
        <v>0</v>
      </c>
      <c r="U269" s="68">
        <v>0</v>
      </c>
      <c r="V269" s="68">
        <v>0</v>
      </c>
      <c r="W269" s="68">
        <v>0</v>
      </c>
      <c r="X269" s="68">
        <v>0</v>
      </c>
      <c r="Y269" s="68">
        <v>0</v>
      </c>
      <c r="Z269" s="68">
        <v>0</v>
      </c>
      <c r="AA269" s="68">
        <v>0</v>
      </c>
      <c r="AB269" s="68">
        <v>0</v>
      </c>
      <c r="AC269" s="68">
        <v>0</v>
      </c>
      <c r="AD269" s="68">
        <v>0</v>
      </c>
      <c r="AE269" s="68">
        <v>0</v>
      </c>
      <c r="AF269" s="78">
        <v>0</v>
      </c>
      <c r="AG269" s="78">
        <v>0</v>
      </c>
      <c r="AH269" s="78">
        <v>0</v>
      </c>
      <c r="AI269" s="78">
        <v>0</v>
      </c>
      <c r="AJ269" s="78">
        <v>0</v>
      </c>
      <c r="AK269" s="78">
        <v>0</v>
      </c>
      <c r="AL269" s="78">
        <v>0</v>
      </c>
      <c r="AM269" s="68">
        <v>0</v>
      </c>
      <c r="AN269" s="68">
        <v>0</v>
      </c>
      <c r="AO269" s="68">
        <v>0</v>
      </c>
      <c r="AP269" s="68">
        <v>10000</v>
      </c>
      <c r="AQ269" s="68">
        <v>0</v>
      </c>
      <c r="AR269" s="68">
        <v>10000</v>
      </c>
      <c r="AS269" s="68">
        <v>10000</v>
      </c>
      <c r="AT269" s="68" t="s">
        <v>105</v>
      </c>
      <c r="AU269" s="79">
        <v>1</v>
      </c>
      <c r="AV269" s="79"/>
      <c r="AW269" s="79">
        <v>0</v>
      </c>
      <c r="AX269" s="79">
        <v>0</v>
      </c>
      <c r="AY269" s="80">
        <v>1</v>
      </c>
      <c r="AZ269" s="80"/>
    </row>
    <row r="270" spans="1:82">
      <c r="A270" s="82">
        <v>2025</v>
      </c>
      <c r="B270" s="82">
        <v>8311</v>
      </c>
      <c r="C270" s="82">
        <v>4</v>
      </c>
      <c r="D270" s="75">
        <v>10</v>
      </c>
      <c r="E270" s="75">
        <v>26</v>
      </c>
      <c r="F270" s="75">
        <v>3000</v>
      </c>
      <c r="G270" s="76"/>
      <c r="H270" s="76"/>
      <c r="I270" s="76" t="s">
        <v>102</v>
      </c>
      <c r="J270" s="83" t="s">
        <v>6</v>
      </c>
      <c r="K270" s="68">
        <v>0</v>
      </c>
      <c r="L270" s="68">
        <v>0</v>
      </c>
      <c r="M270" s="68">
        <v>0</v>
      </c>
      <c r="N270" s="68">
        <v>885683</v>
      </c>
      <c r="O270" s="68">
        <v>0</v>
      </c>
      <c r="P270" s="68">
        <v>885683</v>
      </c>
      <c r="Q270" s="68">
        <v>885683</v>
      </c>
      <c r="R270" s="68">
        <v>0</v>
      </c>
      <c r="S270" s="68">
        <v>0</v>
      </c>
      <c r="T270" s="68">
        <v>0</v>
      </c>
      <c r="U270" s="68">
        <v>0</v>
      </c>
      <c r="V270" s="68">
        <v>0</v>
      </c>
      <c r="W270" s="68">
        <v>0</v>
      </c>
      <c r="X270" s="68">
        <v>0</v>
      </c>
      <c r="Y270" s="68">
        <v>0</v>
      </c>
      <c r="Z270" s="68">
        <v>0</v>
      </c>
      <c r="AA270" s="68">
        <v>0</v>
      </c>
      <c r="AB270" s="68">
        <v>0</v>
      </c>
      <c r="AC270" s="68">
        <v>0</v>
      </c>
      <c r="AD270" s="68">
        <v>0</v>
      </c>
      <c r="AE270" s="68">
        <v>0</v>
      </c>
      <c r="AF270" s="78">
        <v>0</v>
      </c>
      <c r="AG270" s="78">
        <v>0</v>
      </c>
      <c r="AH270" s="78">
        <v>0</v>
      </c>
      <c r="AI270" s="78">
        <v>0</v>
      </c>
      <c r="AJ270" s="78">
        <v>0</v>
      </c>
      <c r="AK270" s="78">
        <v>0</v>
      </c>
      <c r="AL270" s="78">
        <v>0</v>
      </c>
      <c r="AM270" s="68">
        <v>0</v>
      </c>
      <c r="AN270" s="68">
        <v>0</v>
      </c>
      <c r="AO270" s="68">
        <v>0</v>
      </c>
      <c r="AP270" s="68">
        <v>885683</v>
      </c>
      <c r="AQ270" s="68">
        <v>0</v>
      </c>
      <c r="AR270" s="68">
        <v>885683</v>
      </c>
      <c r="AS270" s="68">
        <v>885683</v>
      </c>
      <c r="AT270" s="80"/>
      <c r="AU270" s="79"/>
      <c r="AV270" s="79"/>
      <c r="AW270" s="79"/>
      <c r="AX270" s="79"/>
      <c r="AY270" s="80"/>
      <c r="AZ270" s="80"/>
    </row>
    <row r="271" spans="1:82">
      <c r="A271" s="74">
        <v>2025</v>
      </c>
      <c r="B271" s="74">
        <v>8311</v>
      </c>
      <c r="C271" s="74">
        <v>4</v>
      </c>
      <c r="D271" s="75">
        <v>10</v>
      </c>
      <c r="E271" s="75">
        <v>26</v>
      </c>
      <c r="F271" s="75">
        <v>3000</v>
      </c>
      <c r="G271" s="76">
        <v>3300</v>
      </c>
      <c r="H271" s="76"/>
      <c r="I271" s="76" t="s">
        <v>102</v>
      </c>
      <c r="J271" s="83" t="s">
        <v>107</v>
      </c>
      <c r="K271" s="68">
        <v>0</v>
      </c>
      <c r="L271" s="68">
        <v>0</v>
      </c>
      <c r="M271" s="68">
        <v>0</v>
      </c>
      <c r="N271" s="68">
        <v>69000</v>
      </c>
      <c r="O271" s="68">
        <v>0</v>
      </c>
      <c r="P271" s="68">
        <v>69000</v>
      </c>
      <c r="Q271" s="68">
        <v>69000</v>
      </c>
      <c r="R271" s="68">
        <v>0</v>
      </c>
      <c r="S271" s="68">
        <v>0</v>
      </c>
      <c r="T271" s="68">
        <v>0</v>
      </c>
      <c r="U271" s="68">
        <v>0</v>
      </c>
      <c r="V271" s="68">
        <v>0</v>
      </c>
      <c r="W271" s="68">
        <v>0</v>
      </c>
      <c r="X271" s="68">
        <v>0</v>
      </c>
      <c r="Y271" s="68">
        <v>0</v>
      </c>
      <c r="Z271" s="68">
        <v>0</v>
      </c>
      <c r="AA271" s="68">
        <v>0</v>
      </c>
      <c r="AB271" s="68">
        <v>0</v>
      </c>
      <c r="AC271" s="68">
        <v>0</v>
      </c>
      <c r="AD271" s="68">
        <v>0</v>
      </c>
      <c r="AE271" s="68">
        <v>0</v>
      </c>
      <c r="AF271" s="78">
        <v>0</v>
      </c>
      <c r="AG271" s="78">
        <v>0</v>
      </c>
      <c r="AH271" s="78">
        <v>0</v>
      </c>
      <c r="AI271" s="78">
        <v>0</v>
      </c>
      <c r="AJ271" s="78">
        <v>0</v>
      </c>
      <c r="AK271" s="78">
        <v>0</v>
      </c>
      <c r="AL271" s="78">
        <v>0</v>
      </c>
      <c r="AM271" s="68">
        <v>0</v>
      </c>
      <c r="AN271" s="68">
        <v>0</v>
      </c>
      <c r="AO271" s="68">
        <v>0</v>
      </c>
      <c r="AP271" s="68">
        <v>69000</v>
      </c>
      <c r="AQ271" s="68">
        <v>0</v>
      </c>
      <c r="AR271" s="68">
        <v>69000</v>
      </c>
      <c r="AS271" s="68">
        <v>69000</v>
      </c>
      <c r="AT271" s="80"/>
      <c r="AU271" s="79"/>
      <c r="AV271" s="79"/>
      <c r="AW271" s="79"/>
      <c r="AX271" s="79"/>
      <c r="AY271" s="80"/>
      <c r="AZ271" s="80"/>
      <c r="BC271" s="81"/>
      <c r="BE271" s="81"/>
      <c r="BI271" s="81"/>
      <c r="BX271" s="81"/>
      <c r="BZ271" s="81"/>
      <c r="CD271" s="81"/>
    </row>
    <row r="272" spans="1:82">
      <c r="A272" s="82">
        <v>2025</v>
      </c>
      <c r="B272" s="82">
        <v>8311</v>
      </c>
      <c r="C272" s="82">
        <v>4</v>
      </c>
      <c r="D272" s="75">
        <v>10</v>
      </c>
      <c r="E272" s="75">
        <v>26</v>
      </c>
      <c r="F272" s="75">
        <v>3000</v>
      </c>
      <c r="G272" s="76">
        <v>3300</v>
      </c>
      <c r="H272" s="76">
        <v>336</v>
      </c>
      <c r="I272" s="76"/>
      <c r="J272" s="83" t="s">
        <v>305</v>
      </c>
      <c r="K272" s="68">
        <v>0</v>
      </c>
      <c r="L272" s="68">
        <v>0</v>
      </c>
      <c r="M272" s="68">
        <v>0</v>
      </c>
      <c r="N272" s="68">
        <v>69000</v>
      </c>
      <c r="O272" s="68">
        <v>0</v>
      </c>
      <c r="P272" s="68">
        <v>69000</v>
      </c>
      <c r="Q272" s="68">
        <v>69000</v>
      </c>
      <c r="R272" s="68">
        <v>0</v>
      </c>
      <c r="S272" s="68">
        <v>0</v>
      </c>
      <c r="T272" s="68">
        <v>0</v>
      </c>
      <c r="U272" s="68">
        <v>0</v>
      </c>
      <c r="V272" s="68">
        <v>0</v>
      </c>
      <c r="W272" s="68">
        <v>0</v>
      </c>
      <c r="X272" s="68">
        <v>0</v>
      </c>
      <c r="Y272" s="68">
        <v>0</v>
      </c>
      <c r="Z272" s="68">
        <v>0</v>
      </c>
      <c r="AA272" s="68">
        <v>0</v>
      </c>
      <c r="AB272" s="68">
        <v>0</v>
      </c>
      <c r="AC272" s="68">
        <v>0</v>
      </c>
      <c r="AD272" s="68">
        <v>0</v>
      </c>
      <c r="AE272" s="68">
        <v>0</v>
      </c>
      <c r="AF272" s="78">
        <v>0</v>
      </c>
      <c r="AG272" s="78">
        <v>0</v>
      </c>
      <c r="AH272" s="78">
        <v>0</v>
      </c>
      <c r="AI272" s="78">
        <v>0</v>
      </c>
      <c r="AJ272" s="78">
        <v>0</v>
      </c>
      <c r="AK272" s="78">
        <v>0</v>
      </c>
      <c r="AL272" s="78">
        <v>0</v>
      </c>
      <c r="AM272" s="68">
        <v>0</v>
      </c>
      <c r="AN272" s="68">
        <v>0</v>
      </c>
      <c r="AO272" s="68">
        <v>0</v>
      </c>
      <c r="AP272" s="68">
        <v>69000</v>
      </c>
      <c r="AQ272" s="68">
        <v>0</v>
      </c>
      <c r="AR272" s="68">
        <v>69000</v>
      </c>
      <c r="AS272" s="68">
        <v>69000</v>
      </c>
      <c r="AT272" s="80"/>
      <c r="AU272" s="85"/>
      <c r="AV272" s="79"/>
      <c r="AW272" s="79"/>
      <c r="AX272" s="79"/>
      <c r="AY272" s="85"/>
      <c r="AZ272" s="80"/>
      <c r="BC272" s="81"/>
      <c r="BE272" s="81"/>
      <c r="BI272" s="81"/>
      <c r="BX272" s="81"/>
      <c r="BZ272" s="81"/>
      <c r="CD272" s="81"/>
    </row>
    <row r="273" spans="1:89" ht="43.5">
      <c r="A273" s="74">
        <v>2025</v>
      </c>
      <c r="B273" s="74">
        <v>8311</v>
      </c>
      <c r="C273" s="74">
        <v>4</v>
      </c>
      <c r="D273" s="75">
        <v>10</v>
      </c>
      <c r="E273" s="75">
        <v>26</v>
      </c>
      <c r="F273" s="75">
        <v>3000</v>
      </c>
      <c r="G273" s="76">
        <v>3300</v>
      </c>
      <c r="H273" s="76">
        <v>336</v>
      </c>
      <c r="I273" s="76">
        <v>784</v>
      </c>
      <c r="J273" s="83" t="s">
        <v>306</v>
      </c>
      <c r="K273" s="68">
        <v>0</v>
      </c>
      <c r="L273" s="68">
        <v>0</v>
      </c>
      <c r="M273" s="68">
        <v>0</v>
      </c>
      <c r="N273" s="68">
        <v>69000</v>
      </c>
      <c r="O273" s="68">
        <v>0</v>
      </c>
      <c r="P273" s="68">
        <v>69000</v>
      </c>
      <c r="Q273" s="68">
        <v>69000</v>
      </c>
      <c r="R273" s="68">
        <v>0</v>
      </c>
      <c r="S273" s="68">
        <v>0</v>
      </c>
      <c r="T273" s="68">
        <v>0</v>
      </c>
      <c r="U273" s="68">
        <v>0</v>
      </c>
      <c r="V273" s="68">
        <v>0</v>
      </c>
      <c r="W273" s="68">
        <v>0</v>
      </c>
      <c r="X273" s="68">
        <v>0</v>
      </c>
      <c r="Y273" s="68">
        <v>0</v>
      </c>
      <c r="Z273" s="68">
        <v>0</v>
      </c>
      <c r="AA273" s="68">
        <v>0</v>
      </c>
      <c r="AB273" s="68">
        <v>0</v>
      </c>
      <c r="AC273" s="68">
        <v>0</v>
      </c>
      <c r="AD273" s="68">
        <v>0</v>
      </c>
      <c r="AE273" s="68">
        <v>0</v>
      </c>
      <c r="AF273" s="78">
        <v>0</v>
      </c>
      <c r="AG273" s="78">
        <v>0</v>
      </c>
      <c r="AH273" s="78">
        <v>0</v>
      </c>
      <c r="AI273" s="78">
        <v>0</v>
      </c>
      <c r="AJ273" s="78">
        <v>0</v>
      </c>
      <c r="AK273" s="78">
        <v>0</v>
      </c>
      <c r="AL273" s="78">
        <v>0</v>
      </c>
      <c r="AM273" s="68">
        <v>0</v>
      </c>
      <c r="AN273" s="68">
        <v>0</v>
      </c>
      <c r="AO273" s="68">
        <v>0</v>
      </c>
      <c r="AP273" s="68">
        <v>69000</v>
      </c>
      <c r="AQ273" s="68">
        <v>0</v>
      </c>
      <c r="AR273" s="68">
        <v>69000</v>
      </c>
      <c r="AS273" s="68">
        <v>69000</v>
      </c>
      <c r="AT273" s="80" t="s">
        <v>110</v>
      </c>
      <c r="AU273" s="79">
        <v>3</v>
      </c>
      <c r="AV273" s="79"/>
      <c r="AW273" s="79">
        <v>0</v>
      </c>
      <c r="AX273" s="79">
        <v>0</v>
      </c>
      <c r="AY273" s="80">
        <v>3</v>
      </c>
      <c r="AZ273" s="80"/>
      <c r="BC273" s="81"/>
      <c r="BE273" s="81"/>
      <c r="BI273" s="81"/>
      <c r="BX273" s="81"/>
      <c r="BZ273" s="81"/>
      <c r="CD273" s="81"/>
    </row>
    <row r="274" spans="1:89">
      <c r="A274" s="74">
        <v>2025</v>
      </c>
      <c r="B274" s="74">
        <v>8311</v>
      </c>
      <c r="C274" s="74">
        <v>4</v>
      </c>
      <c r="D274" s="75">
        <v>10</v>
      </c>
      <c r="E274" s="75">
        <v>26</v>
      </c>
      <c r="F274" s="75">
        <v>3000</v>
      </c>
      <c r="G274" s="76">
        <v>3500</v>
      </c>
      <c r="H274" s="76"/>
      <c r="I274" s="76" t="s">
        <v>102</v>
      </c>
      <c r="J274" s="83" t="s">
        <v>144</v>
      </c>
      <c r="K274" s="68">
        <v>0</v>
      </c>
      <c r="L274" s="68">
        <v>0</v>
      </c>
      <c r="M274" s="68">
        <v>0</v>
      </c>
      <c r="N274" s="68">
        <v>816683</v>
      </c>
      <c r="O274" s="68">
        <v>0</v>
      </c>
      <c r="P274" s="68">
        <v>816683</v>
      </c>
      <c r="Q274" s="68">
        <v>816683</v>
      </c>
      <c r="R274" s="68">
        <v>0</v>
      </c>
      <c r="S274" s="68">
        <v>0</v>
      </c>
      <c r="T274" s="68">
        <v>0</v>
      </c>
      <c r="U274" s="68">
        <v>0</v>
      </c>
      <c r="V274" s="68">
        <v>0</v>
      </c>
      <c r="W274" s="68">
        <v>0</v>
      </c>
      <c r="X274" s="68">
        <v>0</v>
      </c>
      <c r="Y274" s="68">
        <v>0</v>
      </c>
      <c r="Z274" s="68">
        <v>0</v>
      </c>
      <c r="AA274" s="68">
        <v>0</v>
      </c>
      <c r="AB274" s="68">
        <v>0</v>
      </c>
      <c r="AC274" s="68">
        <v>0</v>
      </c>
      <c r="AD274" s="68">
        <v>0</v>
      </c>
      <c r="AE274" s="68">
        <v>0</v>
      </c>
      <c r="AF274" s="78">
        <v>0</v>
      </c>
      <c r="AG274" s="78">
        <v>0</v>
      </c>
      <c r="AH274" s="78">
        <v>0</v>
      </c>
      <c r="AI274" s="78">
        <v>0</v>
      </c>
      <c r="AJ274" s="78">
        <v>0</v>
      </c>
      <c r="AK274" s="78">
        <v>0</v>
      </c>
      <c r="AL274" s="78">
        <v>0</v>
      </c>
      <c r="AM274" s="68">
        <v>0</v>
      </c>
      <c r="AN274" s="68">
        <v>0</v>
      </c>
      <c r="AO274" s="68">
        <v>0</v>
      </c>
      <c r="AP274" s="68">
        <v>816683</v>
      </c>
      <c r="AQ274" s="68">
        <v>0</v>
      </c>
      <c r="AR274" s="68">
        <v>816683</v>
      </c>
      <c r="AS274" s="68">
        <v>816683</v>
      </c>
      <c r="AT274" s="80"/>
      <c r="AU274" s="79"/>
      <c r="AV274" s="79"/>
      <c r="AW274" s="79"/>
      <c r="AX274" s="79"/>
      <c r="AY274" s="80"/>
      <c r="AZ274" s="80"/>
      <c r="BC274" s="81"/>
      <c r="BE274" s="81"/>
      <c r="BF274" s="81"/>
      <c r="BH274" s="81"/>
      <c r="BI274" s="81"/>
      <c r="BX274" s="81"/>
      <c r="BZ274" s="81"/>
      <c r="CA274" s="81"/>
      <c r="CC274" s="81"/>
      <c r="CD274" s="81"/>
    </row>
    <row r="275" spans="1:89" ht="29">
      <c r="A275" s="74">
        <v>2025</v>
      </c>
      <c r="B275" s="74">
        <v>8311</v>
      </c>
      <c r="C275" s="74">
        <v>4</v>
      </c>
      <c r="D275" s="75">
        <v>10</v>
      </c>
      <c r="E275" s="75">
        <v>26</v>
      </c>
      <c r="F275" s="75">
        <v>3000</v>
      </c>
      <c r="G275" s="76">
        <v>3500</v>
      </c>
      <c r="H275" s="76">
        <v>353</v>
      </c>
      <c r="I275" s="76" t="s">
        <v>102</v>
      </c>
      <c r="J275" s="83" t="s">
        <v>307</v>
      </c>
      <c r="K275" s="68">
        <v>0</v>
      </c>
      <c r="L275" s="68">
        <v>0</v>
      </c>
      <c r="M275" s="68">
        <v>0</v>
      </c>
      <c r="N275" s="68">
        <v>816683</v>
      </c>
      <c r="O275" s="68">
        <v>0</v>
      </c>
      <c r="P275" s="68">
        <v>816683</v>
      </c>
      <c r="Q275" s="68">
        <v>816683</v>
      </c>
      <c r="R275" s="68">
        <v>0</v>
      </c>
      <c r="S275" s="68">
        <v>0</v>
      </c>
      <c r="T275" s="68">
        <v>0</v>
      </c>
      <c r="U275" s="68">
        <v>0</v>
      </c>
      <c r="V275" s="68">
        <v>0</v>
      </c>
      <c r="W275" s="68">
        <v>0</v>
      </c>
      <c r="X275" s="68">
        <v>0</v>
      </c>
      <c r="Y275" s="68">
        <v>0</v>
      </c>
      <c r="Z275" s="68">
        <v>0</v>
      </c>
      <c r="AA275" s="68">
        <v>0</v>
      </c>
      <c r="AB275" s="68">
        <v>0</v>
      </c>
      <c r="AC275" s="68">
        <v>0</v>
      </c>
      <c r="AD275" s="68">
        <v>0</v>
      </c>
      <c r="AE275" s="68">
        <v>0</v>
      </c>
      <c r="AF275" s="78">
        <v>0</v>
      </c>
      <c r="AG275" s="78">
        <v>0</v>
      </c>
      <c r="AH275" s="78">
        <v>0</v>
      </c>
      <c r="AI275" s="78">
        <v>0</v>
      </c>
      <c r="AJ275" s="78">
        <v>0</v>
      </c>
      <c r="AK275" s="78">
        <v>0</v>
      </c>
      <c r="AL275" s="78">
        <v>0</v>
      </c>
      <c r="AM275" s="68">
        <v>0</v>
      </c>
      <c r="AN275" s="68">
        <v>0</v>
      </c>
      <c r="AO275" s="68">
        <v>0</v>
      </c>
      <c r="AP275" s="68">
        <v>816683</v>
      </c>
      <c r="AQ275" s="68">
        <v>0</v>
      </c>
      <c r="AR275" s="68">
        <v>816683</v>
      </c>
      <c r="AS275" s="68">
        <v>816683</v>
      </c>
      <c r="AT275" s="80"/>
      <c r="AU275" s="85"/>
      <c r="AV275" s="79"/>
      <c r="AW275" s="79"/>
      <c r="AX275" s="79"/>
      <c r="AY275" s="85"/>
      <c r="AZ275" s="80"/>
      <c r="BC275" s="81"/>
      <c r="BE275" s="81"/>
      <c r="BI275" s="81"/>
      <c r="BX275" s="81"/>
      <c r="BZ275" s="81"/>
      <c r="CD275" s="81"/>
    </row>
    <row r="276" spans="1:89">
      <c r="A276" s="74">
        <v>2025</v>
      </c>
      <c r="B276" s="74">
        <v>8311</v>
      </c>
      <c r="C276" s="74">
        <v>4</v>
      </c>
      <c r="D276" s="75">
        <v>10</v>
      </c>
      <c r="E276" s="75">
        <v>26</v>
      </c>
      <c r="F276" s="75">
        <v>3000</v>
      </c>
      <c r="G276" s="76">
        <v>3500</v>
      </c>
      <c r="H276" s="76">
        <v>353</v>
      </c>
      <c r="I276" s="76">
        <v>908</v>
      </c>
      <c r="J276" s="83" t="s">
        <v>308</v>
      </c>
      <c r="K276" s="68">
        <v>0</v>
      </c>
      <c r="L276" s="68">
        <v>0</v>
      </c>
      <c r="M276" s="68">
        <v>0</v>
      </c>
      <c r="N276" s="68">
        <v>816683</v>
      </c>
      <c r="O276" s="68">
        <v>0</v>
      </c>
      <c r="P276" s="68">
        <v>816683</v>
      </c>
      <c r="Q276" s="68">
        <v>816683</v>
      </c>
      <c r="R276" s="68">
        <v>0</v>
      </c>
      <c r="S276" s="68">
        <v>0</v>
      </c>
      <c r="T276" s="68">
        <v>0</v>
      </c>
      <c r="U276" s="68">
        <v>0</v>
      </c>
      <c r="V276" s="68">
        <v>0</v>
      </c>
      <c r="W276" s="68">
        <v>0</v>
      </c>
      <c r="X276" s="68">
        <v>0</v>
      </c>
      <c r="Y276" s="68">
        <v>0</v>
      </c>
      <c r="Z276" s="68">
        <v>0</v>
      </c>
      <c r="AA276" s="68">
        <v>0</v>
      </c>
      <c r="AB276" s="68">
        <v>0</v>
      </c>
      <c r="AC276" s="68">
        <v>0</v>
      </c>
      <c r="AD276" s="68">
        <v>0</v>
      </c>
      <c r="AE276" s="68">
        <v>0</v>
      </c>
      <c r="AF276" s="78">
        <v>0</v>
      </c>
      <c r="AG276" s="78">
        <v>0</v>
      </c>
      <c r="AH276" s="78">
        <v>0</v>
      </c>
      <c r="AI276" s="78">
        <v>0</v>
      </c>
      <c r="AJ276" s="78">
        <v>0</v>
      </c>
      <c r="AK276" s="78">
        <v>0</v>
      </c>
      <c r="AL276" s="78">
        <v>0</v>
      </c>
      <c r="AM276" s="68">
        <v>0</v>
      </c>
      <c r="AN276" s="68">
        <v>0</v>
      </c>
      <c r="AO276" s="68">
        <v>0</v>
      </c>
      <c r="AP276" s="68">
        <v>816683</v>
      </c>
      <c r="AQ276" s="68">
        <v>0</v>
      </c>
      <c r="AR276" s="68">
        <v>816683</v>
      </c>
      <c r="AS276" s="68">
        <v>816683</v>
      </c>
      <c r="AT276" s="80" t="s">
        <v>110</v>
      </c>
      <c r="AU276" s="79">
        <v>1</v>
      </c>
      <c r="AV276" s="79"/>
      <c r="AW276" s="79">
        <v>0</v>
      </c>
      <c r="AX276" s="79">
        <v>0</v>
      </c>
      <c r="AY276" s="80">
        <v>1</v>
      </c>
      <c r="AZ276" s="80"/>
      <c r="BC276" s="81"/>
      <c r="BE276" s="81"/>
      <c r="BI276" s="81"/>
      <c r="BX276" s="81"/>
      <c r="BZ276" s="81"/>
      <c r="CD276" s="81"/>
    </row>
    <row r="277" spans="1:89">
      <c r="A277" s="74">
        <v>2025</v>
      </c>
      <c r="B277" s="74">
        <v>8311</v>
      </c>
      <c r="C277" s="74">
        <v>4</v>
      </c>
      <c r="D277" s="75">
        <v>10</v>
      </c>
      <c r="E277" s="75">
        <v>26</v>
      </c>
      <c r="F277" s="75">
        <v>5000</v>
      </c>
      <c r="G277" s="76"/>
      <c r="H277" s="76"/>
      <c r="I277" s="76" t="s">
        <v>102</v>
      </c>
      <c r="J277" s="83" t="s">
        <v>4</v>
      </c>
      <c r="K277" s="68">
        <v>0</v>
      </c>
      <c r="L277" s="68">
        <v>0</v>
      </c>
      <c r="M277" s="68">
        <v>0</v>
      </c>
      <c r="N277" s="68">
        <v>20000</v>
      </c>
      <c r="O277" s="68">
        <v>0</v>
      </c>
      <c r="P277" s="68">
        <v>20000</v>
      </c>
      <c r="Q277" s="68">
        <v>20000</v>
      </c>
      <c r="R277" s="68">
        <v>0</v>
      </c>
      <c r="S277" s="68">
        <v>0</v>
      </c>
      <c r="T277" s="68">
        <v>0</v>
      </c>
      <c r="U277" s="68">
        <v>0</v>
      </c>
      <c r="V277" s="68">
        <v>0</v>
      </c>
      <c r="W277" s="68">
        <v>0</v>
      </c>
      <c r="X277" s="68">
        <v>0</v>
      </c>
      <c r="Y277" s="68">
        <v>0</v>
      </c>
      <c r="Z277" s="68">
        <v>0</v>
      </c>
      <c r="AA277" s="68">
        <v>0</v>
      </c>
      <c r="AB277" s="68">
        <v>0</v>
      </c>
      <c r="AC277" s="68">
        <v>0</v>
      </c>
      <c r="AD277" s="68">
        <v>0</v>
      </c>
      <c r="AE277" s="68">
        <v>0</v>
      </c>
      <c r="AF277" s="78">
        <v>0</v>
      </c>
      <c r="AG277" s="78">
        <v>0</v>
      </c>
      <c r="AH277" s="78">
        <v>0</v>
      </c>
      <c r="AI277" s="78">
        <v>0</v>
      </c>
      <c r="AJ277" s="78">
        <v>0</v>
      </c>
      <c r="AK277" s="78">
        <v>0</v>
      </c>
      <c r="AL277" s="78">
        <v>0</v>
      </c>
      <c r="AM277" s="68">
        <v>0</v>
      </c>
      <c r="AN277" s="68">
        <v>0</v>
      </c>
      <c r="AO277" s="68">
        <v>0</v>
      </c>
      <c r="AP277" s="68">
        <v>20000</v>
      </c>
      <c r="AQ277" s="68">
        <v>0</v>
      </c>
      <c r="AR277" s="68">
        <v>20000</v>
      </c>
      <c r="AS277" s="68">
        <v>20000</v>
      </c>
      <c r="AT277" s="80"/>
      <c r="AU277" s="79"/>
      <c r="AV277" s="79"/>
      <c r="AW277" s="79"/>
      <c r="AX277" s="79"/>
      <c r="AY277" s="80"/>
      <c r="AZ277" s="80"/>
      <c r="BC277" s="81"/>
      <c r="BE277" s="81"/>
      <c r="BI277" s="81"/>
      <c r="BX277" s="81"/>
      <c r="BZ277" s="81"/>
      <c r="CD277" s="81"/>
    </row>
    <row r="278" spans="1:89">
      <c r="A278" s="82">
        <v>2025</v>
      </c>
      <c r="B278" s="82">
        <v>8311</v>
      </c>
      <c r="C278" s="82">
        <v>4</v>
      </c>
      <c r="D278" s="75">
        <v>10</v>
      </c>
      <c r="E278" s="75">
        <v>26</v>
      </c>
      <c r="F278" s="75">
        <v>5000</v>
      </c>
      <c r="G278" s="76">
        <v>5100</v>
      </c>
      <c r="H278" s="76"/>
      <c r="I278" s="76" t="s">
        <v>102</v>
      </c>
      <c r="J278" s="83" t="s">
        <v>147</v>
      </c>
      <c r="K278" s="68">
        <v>0</v>
      </c>
      <c r="L278" s="68">
        <v>0</v>
      </c>
      <c r="M278" s="68">
        <v>0</v>
      </c>
      <c r="N278" s="68">
        <v>20000</v>
      </c>
      <c r="O278" s="68">
        <v>0</v>
      </c>
      <c r="P278" s="68">
        <v>20000</v>
      </c>
      <c r="Q278" s="68">
        <v>20000</v>
      </c>
      <c r="R278" s="68">
        <v>0</v>
      </c>
      <c r="S278" s="68">
        <v>0</v>
      </c>
      <c r="T278" s="68">
        <v>0</v>
      </c>
      <c r="U278" s="68">
        <v>0</v>
      </c>
      <c r="V278" s="68">
        <v>0</v>
      </c>
      <c r="W278" s="68">
        <v>0</v>
      </c>
      <c r="X278" s="68">
        <v>0</v>
      </c>
      <c r="Y278" s="68">
        <v>0</v>
      </c>
      <c r="Z278" s="68">
        <v>0</v>
      </c>
      <c r="AA278" s="68">
        <v>0</v>
      </c>
      <c r="AB278" s="68">
        <v>0</v>
      </c>
      <c r="AC278" s="68">
        <v>0</v>
      </c>
      <c r="AD278" s="68">
        <v>0</v>
      </c>
      <c r="AE278" s="68">
        <v>0</v>
      </c>
      <c r="AF278" s="78">
        <v>0</v>
      </c>
      <c r="AG278" s="78">
        <v>0</v>
      </c>
      <c r="AH278" s="78">
        <v>0</v>
      </c>
      <c r="AI278" s="78">
        <v>0</v>
      </c>
      <c r="AJ278" s="78">
        <v>0</v>
      </c>
      <c r="AK278" s="78">
        <v>0</v>
      </c>
      <c r="AL278" s="78">
        <v>0</v>
      </c>
      <c r="AM278" s="68">
        <v>0</v>
      </c>
      <c r="AN278" s="68">
        <v>0</v>
      </c>
      <c r="AO278" s="68">
        <v>0</v>
      </c>
      <c r="AP278" s="68">
        <v>20000</v>
      </c>
      <c r="AQ278" s="68">
        <v>0</v>
      </c>
      <c r="AR278" s="68">
        <v>20000</v>
      </c>
      <c r="AS278" s="68">
        <v>20000</v>
      </c>
      <c r="AT278" s="80"/>
      <c r="AU278" s="85"/>
      <c r="AV278" s="79"/>
      <c r="AW278" s="79"/>
      <c r="AX278" s="79"/>
      <c r="AY278" s="85"/>
      <c r="AZ278" s="80"/>
      <c r="BC278" s="81"/>
      <c r="BE278" s="81"/>
      <c r="BI278" s="81"/>
      <c r="BX278" s="81"/>
      <c r="BZ278" s="81"/>
      <c r="CD278" s="81"/>
      <c r="CE278" s="89"/>
      <c r="CK278" s="89"/>
    </row>
    <row r="279" spans="1:89">
      <c r="A279" s="82">
        <v>2025</v>
      </c>
      <c r="B279" s="82">
        <v>8311</v>
      </c>
      <c r="C279" s="82">
        <v>4</v>
      </c>
      <c r="D279" s="75">
        <v>10</v>
      </c>
      <c r="E279" s="75">
        <v>26</v>
      </c>
      <c r="F279" s="75">
        <v>5000</v>
      </c>
      <c r="G279" s="76">
        <v>5100</v>
      </c>
      <c r="H279" s="76">
        <v>519</v>
      </c>
      <c r="I279" s="76" t="s">
        <v>102</v>
      </c>
      <c r="J279" s="83" t="s">
        <v>219</v>
      </c>
      <c r="K279" s="68">
        <v>0</v>
      </c>
      <c r="L279" s="68">
        <v>0</v>
      </c>
      <c r="M279" s="68">
        <v>0</v>
      </c>
      <c r="N279" s="68">
        <v>20000</v>
      </c>
      <c r="O279" s="68">
        <v>0</v>
      </c>
      <c r="P279" s="68">
        <v>20000</v>
      </c>
      <c r="Q279" s="68">
        <v>20000</v>
      </c>
      <c r="R279" s="68">
        <v>0</v>
      </c>
      <c r="S279" s="68">
        <v>0</v>
      </c>
      <c r="T279" s="68">
        <v>0</v>
      </c>
      <c r="U279" s="68">
        <v>0</v>
      </c>
      <c r="V279" s="68">
        <v>0</v>
      </c>
      <c r="W279" s="68">
        <v>0</v>
      </c>
      <c r="X279" s="68">
        <v>0</v>
      </c>
      <c r="Y279" s="68">
        <v>0</v>
      </c>
      <c r="Z279" s="68">
        <v>0</v>
      </c>
      <c r="AA279" s="68">
        <v>0</v>
      </c>
      <c r="AB279" s="68">
        <v>0</v>
      </c>
      <c r="AC279" s="68">
        <v>0</v>
      </c>
      <c r="AD279" s="68">
        <v>0</v>
      </c>
      <c r="AE279" s="68">
        <v>0</v>
      </c>
      <c r="AF279" s="78">
        <v>0</v>
      </c>
      <c r="AG279" s="78">
        <v>0</v>
      </c>
      <c r="AH279" s="78">
        <v>0</v>
      </c>
      <c r="AI279" s="78">
        <v>0</v>
      </c>
      <c r="AJ279" s="78">
        <v>0</v>
      </c>
      <c r="AK279" s="78">
        <v>0</v>
      </c>
      <c r="AL279" s="78">
        <v>0</v>
      </c>
      <c r="AM279" s="68">
        <v>0</v>
      </c>
      <c r="AN279" s="68">
        <v>0</v>
      </c>
      <c r="AO279" s="68">
        <v>0</v>
      </c>
      <c r="AP279" s="68">
        <v>20000</v>
      </c>
      <c r="AQ279" s="68">
        <v>0</v>
      </c>
      <c r="AR279" s="68">
        <v>20000</v>
      </c>
      <c r="AS279" s="68">
        <v>20000</v>
      </c>
      <c r="AT279" s="80"/>
      <c r="AU279" s="85"/>
      <c r="AV279" s="79"/>
      <c r="AW279" s="79"/>
      <c r="AX279" s="79"/>
      <c r="AY279" s="85"/>
      <c r="AZ279" s="80"/>
    </row>
    <row r="280" spans="1:89">
      <c r="A280" s="74">
        <v>2025</v>
      </c>
      <c r="B280" s="74">
        <v>8311</v>
      </c>
      <c r="C280" s="74">
        <v>4</v>
      </c>
      <c r="D280" s="75">
        <v>10</v>
      </c>
      <c r="E280" s="75">
        <v>26</v>
      </c>
      <c r="F280" s="75">
        <v>5000</v>
      </c>
      <c r="G280" s="76">
        <v>5100</v>
      </c>
      <c r="H280" s="76">
        <v>519</v>
      </c>
      <c r="I280" s="76">
        <v>1509</v>
      </c>
      <c r="J280" s="83" t="s">
        <v>309</v>
      </c>
      <c r="K280" s="68">
        <v>0</v>
      </c>
      <c r="L280" s="68">
        <v>0</v>
      </c>
      <c r="M280" s="68">
        <v>0</v>
      </c>
      <c r="N280" s="68">
        <v>20000</v>
      </c>
      <c r="O280" s="68">
        <v>0</v>
      </c>
      <c r="P280" s="68">
        <v>20000</v>
      </c>
      <c r="Q280" s="68">
        <v>20000</v>
      </c>
      <c r="R280" s="68">
        <v>0</v>
      </c>
      <c r="S280" s="68">
        <v>0</v>
      </c>
      <c r="T280" s="68">
        <v>0</v>
      </c>
      <c r="U280" s="68">
        <v>0</v>
      </c>
      <c r="V280" s="68">
        <v>0</v>
      </c>
      <c r="W280" s="68">
        <v>0</v>
      </c>
      <c r="X280" s="68">
        <v>0</v>
      </c>
      <c r="Y280" s="68">
        <v>0</v>
      </c>
      <c r="Z280" s="68">
        <v>0</v>
      </c>
      <c r="AA280" s="68">
        <v>0</v>
      </c>
      <c r="AB280" s="68">
        <v>0</v>
      </c>
      <c r="AC280" s="68">
        <v>0</v>
      </c>
      <c r="AD280" s="68">
        <v>0</v>
      </c>
      <c r="AE280" s="68">
        <v>0</v>
      </c>
      <c r="AF280" s="78">
        <v>0</v>
      </c>
      <c r="AG280" s="78">
        <v>0</v>
      </c>
      <c r="AH280" s="78">
        <v>0</v>
      </c>
      <c r="AI280" s="78">
        <v>0</v>
      </c>
      <c r="AJ280" s="78">
        <v>0</v>
      </c>
      <c r="AK280" s="78">
        <v>0</v>
      </c>
      <c r="AL280" s="78">
        <v>0</v>
      </c>
      <c r="AM280" s="68">
        <v>0</v>
      </c>
      <c r="AN280" s="68">
        <v>0</v>
      </c>
      <c r="AO280" s="68">
        <v>0</v>
      </c>
      <c r="AP280" s="68">
        <v>20000</v>
      </c>
      <c r="AQ280" s="68">
        <v>0</v>
      </c>
      <c r="AR280" s="68">
        <v>20000</v>
      </c>
      <c r="AS280" s="68">
        <v>20000</v>
      </c>
      <c r="AT280" s="80" t="s">
        <v>128</v>
      </c>
      <c r="AU280" s="79">
        <v>2</v>
      </c>
      <c r="AV280" s="79"/>
      <c r="AW280" s="79">
        <v>0</v>
      </c>
      <c r="AX280" s="79">
        <v>0</v>
      </c>
      <c r="AY280" s="80">
        <v>2</v>
      </c>
      <c r="AZ280" s="80"/>
    </row>
    <row r="281" spans="1:89">
      <c r="A281" s="74">
        <v>2025</v>
      </c>
      <c r="B281" s="74">
        <v>8311</v>
      </c>
      <c r="C281" s="74">
        <v>5</v>
      </c>
      <c r="D281" s="75"/>
      <c r="E281" s="75"/>
      <c r="F281" s="75"/>
      <c r="G281" s="76"/>
      <c r="H281" s="76"/>
      <c r="I281" s="76"/>
      <c r="J281" s="77" t="s">
        <v>310</v>
      </c>
      <c r="K281" s="68">
        <v>44597952.759999998</v>
      </c>
      <c r="L281" s="68">
        <v>0</v>
      </c>
      <c r="M281" s="68">
        <v>44597952.759999998</v>
      </c>
      <c r="N281" s="68">
        <v>10050000</v>
      </c>
      <c r="O281" s="68">
        <v>0</v>
      </c>
      <c r="P281" s="68">
        <v>10050000</v>
      </c>
      <c r="Q281" s="68">
        <v>54647952.759999998</v>
      </c>
      <c r="R281" s="68">
        <v>0</v>
      </c>
      <c r="S281" s="68">
        <v>0</v>
      </c>
      <c r="T281" s="68">
        <v>0</v>
      </c>
      <c r="U281" s="68">
        <v>0</v>
      </c>
      <c r="V281" s="68">
        <v>0</v>
      </c>
      <c r="W281" s="68">
        <v>0</v>
      </c>
      <c r="X281" s="68">
        <v>0</v>
      </c>
      <c r="Y281" s="68">
        <v>0</v>
      </c>
      <c r="Z281" s="68">
        <v>0</v>
      </c>
      <c r="AA281" s="68">
        <v>0</v>
      </c>
      <c r="AB281" s="68">
        <v>0</v>
      </c>
      <c r="AC281" s="68">
        <v>0</v>
      </c>
      <c r="AD281" s="68">
        <v>0</v>
      </c>
      <c r="AE281" s="68">
        <v>0</v>
      </c>
      <c r="AF281" s="78">
        <v>0</v>
      </c>
      <c r="AG281" s="78">
        <v>0</v>
      </c>
      <c r="AH281" s="78">
        <v>0</v>
      </c>
      <c r="AI281" s="78">
        <v>0</v>
      </c>
      <c r="AJ281" s="78">
        <v>0</v>
      </c>
      <c r="AK281" s="78">
        <v>0</v>
      </c>
      <c r="AL281" s="78">
        <v>0</v>
      </c>
      <c r="AM281" s="68">
        <v>44597952.759999998</v>
      </c>
      <c r="AN281" s="68">
        <v>0</v>
      </c>
      <c r="AO281" s="68">
        <v>44597952.759999998</v>
      </c>
      <c r="AP281" s="68">
        <v>10050000</v>
      </c>
      <c r="AQ281" s="68">
        <v>0</v>
      </c>
      <c r="AR281" s="68">
        <v>10050000</v>
      </c>
      <c r="AS281" s="68">
        <v>54647952.759999998</v>
      </c>
      <c r="AT281" s="80"/>
      <c r="AU281" s="79"/>
      <c r="AV281" s="79"/>
      <c r="AW281" s="79"/>
      <c r="AX281" s="79"/>
      <c r="AY281" s="80"/>
      <c r="AZ281" s="80"/>
    </row>
    <row r="282" spans="1:89">
      <c r="A282" s="82">
        <v>2025</v>
      </c>
      <c r="B282" s="82">
        <v>8311</v>
      </c>
      <c r="C282" s="82">
        <v>5</v>
      </c>
      <c r="D282" s="75">
        <v>13</v>
      </c>
      <c r="E282" s="75"/>
      <c r="F282" s="75"/>
      <c r="G282" s="76"/>
      <c r="H282" s="76"/>
      <c r="I282" s="76"/>
      <c r="J282" s="77" t="s">
        <v>64</v>
      </c>
      <c r="K282" s="68">
        <v>44597952.759999998</v>
      </c>
      <c r="L282" s="68">
        <v>0</v>
      </c>
      <c r="M282" s="68">
        <v>44597952.759999998</v>
      </c>
      <c r="N282" s="68">
        <v>10050000</v>
      </c>
      <c r="O282" s="68">
        <v>0</v>
      </c>
      <c r="P282" s="68">
        <v>10050000</v>
      </c>
      <c r="Q282" s="68">
        <v>54647952.759999998</v>
      </c>
      <c r="R282" s="68">
        <v>0</v>
      </c>
      <c r="S282" s="68">
        <v>0</v>
      </c>
      <c r="T282" s="68">
        <v>0</v>
      </c>
      <c r="U282" s="68">
        <v>0</v>
      </c>
      <c r="V282" s="68">
        <v>0</v>
      </c>
      <c r="W282" s="68">
        <v>0</v>
      </c>
      <c r="X282" s="68">
        <v>0</v>
      </c>
      <c r="Y282" s="68">
        <v>0</v>
      </c>
      <c r="Z282" s="68">
        <v>0</v>
      </c>
      <c r="AA282" s="68">
        <v>0</v>
      </c>
      <c r="AB282" s="68">
        <v>0</v>
      </c>
      <c r="AC282" s="68">
        <v>0</v>
      </c>
      <c r="AD282" s="68">
        <v>0</v>
      </c>
      <c r="AE282" s="68">
        <v>0</v>
      </c>
      <c r="AF282" s="78">
        <v>0</v>
      </c>
      <c r="AG282" s="78">
        <v>0</v>
      </c>
      <c r="AH282" s="78">
        <v>0</v>
      </c>
      <c r="AI282" s="78">
        <v>0</v>
      </c>
      <c r="AJ282" s="78">
        <v>0</v>
      </c>
      <c r="AK282" s="78">
        <v>0</v>
      </c>
      <c r="AL282" s="78">
        <v>0</v>
      </c>
      <c r="AM282" s="68">
        <v>44597952.759999998</v>
      </c>
      <c r="AN282" s="68">
        <v>0</v>
      </c>
      <c r="AO282" s="68">
        <v>44597952.759999998</v>
      </c>
      <c r="AP282" s="68">
        <v>10050000</v>
      </c>
      <c r="AQ282" s="68">
        <v>0</v>
      </c>
      <c r="AR282" s="68">
        <v>10050000</v>
      </c>
      <c r="AS282" s="68">
        <v>54647952.759999998</v>
      </c>
      <c r="AT282" s="80" t="s">
        <v>102</v>
      </c>
      <c r="AU282" s="79"/>
      <c r="AV282" s="79"/>
      <c r="AW282" s="79"/>
      <c r="AX282" s="79"/>
      <c r="AY282" s="80"/>
      <c r="AZ282" s="80"/>
      <c r="BF282" s="81"/>
      <c r="BH282" s="81"/>
      <c r="BI282" s="81"/>
      <c r="CA282" s="81"/>
      <c r="CC282" s="81"/>
      <c r="CD282" s="81"/>
    </row>
    <row r="283" spans="1:89" ht="29">
      <c r="A283" s="74">
        <v>2025</v>
      </c>
      <c r="B283" s="74">
        <v>8311</v>
      </c>
      <c r="C283" s="74">
        <v>5</v>
      </c>
      <c r="D283" s="75">
        <v>13</v>
      </c>
      <c r="E283" s="75">
        <v>30</v>
      </c>
      <c r="F283" s="75"/>
      <c r="G283" s="76"/>
      <c r="H283" s="76"/>
      <c r="I283" s="76" t="s">
        <v>102</v>
      </c>
      <c r="J283" s="77" t="s">
        <v>65</v>
      </c>
      <c r="K283" s="68">
        <v>44597952.759999998</v>
      </c>
      <c r="L283" s="68">
        <v>0</v>
      </c>
      <c r="M283" s="68">
        <v>44597952.759999998</v>
      </c>
      <c r="N283" s="68">
        <v>10050000</v>
      </c>
      <c r="O283" s="68">
        <v>0</v>
      </c>
      <c r="P283" s="68">
        <v>10050000</v>
      </c>
      <c r="Q283" s="68">
        <v>54647952.759999998</v>
      </c>
      <c r="R283" s="68">
        <v>0</v>
      </c>
      <c r="S283" s="68">
        <v>0</v>
      </c>
      <c r="T283" s="68">
        <v>0</v>
      </c>
      <c r="U283" s="68">
        <v>0</v>
      </c>
      <c r="V283" s="68">
        <v>0</v>
      </c>
      <c r="W283" s="68">
        <v>0</v>
      </c>
      <c r="X283" s="68">
        <v>0</v>
      </c>
      <c r="Y283" s="68">
        <v>0</v>
      </c>
      <c r="Z283" s="68">
        <v>0</v>
      </c>
      <c r="AA283" s="68">
        <v>0</v>
      </c>
      <c r="AB283" s="68">
        <v>0</v>
      </c>
      <c r="AC283" s="68">
        <v>0</v>
      </c>
      <c r="AD283" s="68">
        <v>0</v>
      </c>
      <c r="AE283" s="68">
        <v>0</v>
      </c>
      <c r="AF283" s="78">
        <v>0</v>
      </c>
      <c r="AG283" s="78">
        <v>0</v>
      </c>
      <c r="AH283" s="78">
        <v>0</v>
      </c>
      <c r="AI283" s="78">
        <v>0</v>
      </c>
      <c r="AJ283" s="78">
        <v>0</v>
      </c>
      <c r="AK283" s="78">
        <v>0</v>
      </c>
      <c r="AL283" s="78">
        <v>0</v>
      </c>
      <c r="AM283" s="68">
        <v>44597952.759999998</v>
      </c>
      <c r="AN283" s="68">
        <v>0</v>
      </c>
      <c r="AO283" s="68">
        <v>44597952.759999998</v>
      </c>
      <c r="AP283" s="68">
        <v>10050000</v>
      </c>
      <c r="AQ283" s="68">
        <v>0</v>
      </c>
      <c r="AR283" s="68">
        <v>10050000</v>
      </c>
      <c r="AS283" s="68">
        <v>54647952.759999998</v>
      </c>
      <c r="AT283" s="80"/>
      <c r="AU283" s="79"/>
      <c r="AV283" s="79"/>
      <c r="AW283" s="79"/>
      <c r="AX283" s="79"/>
      <c r="AY283" s="80"/>
      <c r="AZ283" s="80"/>
      <c r="BF283" s="81"/>
      <c r="BH283" s="81"/>
      <c r="BI283" s="81"/>
      <c r="CA283" s="81"/>
      <c r="CC283" s="81"/>
      <c r="CD283" s="81"/>
    </row>
    <row r="284" spans="1:89">
      <c r="A284" s="82">
        <v>2025</v>
      </c>
      <c r="B284" s="82">
        <v>8311</v>
      </c>
      <c r="C284" s="82">
        <v>5</v>
      </c>
      <c r="D284" s="75">
        <v>13</v>
      </c>
      <c r="E284" s="75">
        <v>30</v>
      </c>
      <c r="F284" s="75">
        <v>2000</v>
      </c>
      <c r="G284" s="76"/>
      <c r="H284" s="76"/>
      <c r="I284" s="76" t="s">
        <v>102</v>
      </c>
      <c r="J284" s="83" t="s">
        <v>5</v>
      </c>
      <c r="K284" s="68">
        <v>19732001.219999999</v>
      </c>
      <c r="L284" s="68">
        <v>0</v>
      </c>
      <c r="M284" s="68">
        <v>19732001.219999999</v>
      </c>
      <c r="N284" s="68">
        <v>0</v>
      </c>
      <c r="O284" s="68">
        <v>0</v>
      </c>
      <c r="P284" s="68">
        <v>0</v>
      </c>
      <c r="Q284" s="68">
        <v>19732001.219999999</v>
      </c>
      <c r="R284" s="68">
        <v>0</v>
      </c>
      <c r="S284" s="68">
        <v>0</v>
      </c>
      <c r="T284" s="68">
        <v>0</v>
      </c>
      <c r="U284" s="68">
        <v>0</v>
      </c>
      <c r="V284" s="68">
        <v>0</v>
      </c>
      <c r="W284" s="68">
        <v>0</v>
      </c>
      <c r="X284" s="68">
        <v>0</v>
      </c>
      <c r="Y284" s="68">
        <v>0</v>
      </c>
      <c r="Z284" s="68">
        <v>0</v>
      </c>
      <c r="AA284" s="68">
        <v>0</v>
      </c>
      <c r="AB284" s="68">
        <v>0</v>
      </c>
      <c r="AC284" s="68">
        <v>0</v>
      </c>
      <c r="AD284" s="68">
        <v>0</v>
      </c>
      <c r="AE284" s="68">
        <v>0</v>
      </c>
      <c r="AF284" s="78">
        <v>0</v>
      </c>
      <c r="AG284" s="78">
        <v>0</v>
      </c>
      <c r="AH284" s="78">
        <v>0</v>
      </c>
      <c r="AI284" s="78">
        <v>0</v>
      </c>
      <c r="AJ284" s="78">
        <v>0</v>
      </c>
      <c r="AK284" s="78">
        <v>0</v>
      </c>
      <c r="AL284" s="78">
        <v>0</v>
      </c>
      <c r="AM284" s="68">
        <v>19732001.219999999</v>
      </c>
      <c r="AN284" s="68">
        <v>0</v>
      </c>
      <c r="AO284" s="68">
        <v>19732001.219999999</v>
      </c>
      <c r="AP284" s="68">
        <v>0</v>
      </c>
      <c r="AQ284" s="68">
        <v>0</v>
      </c>
      <c r="AR284" s="68">
        <v>0</v>
      </c>
      <c r="AS284" s="68">
        <v>19732001.219999999</v>
      </c>
      <c r="AT284" s="80"/>
      <c r="AU284" s="85"/>
      <c r="AV284" s="79"/>
      <c r="AW284" s="79"/>
      <c r="AX284" s="79"/>
      <c r="AY284" s="85"/>
      <c r="AZ284" s="80"/>
      <c r="BF284" s="81"/>
      <c r="BH284" s="81"/>
      <c r="BI284" s="81"/>
      <c r="CA284" s="81"/>
      <c r="CC284" s="81"/>
      <c r="CD284" s="81"/>
    </row>
    <row r="285" spans="1:89">
      <c r="A285" s="82">
        <v>2025</v>
      </c>
      <c r="B285" s="82">
        <v>8311</v>
      </c>
      <c r="C285" s="82">
        <v>5</v>
      </c>
      <c r="D285" s="75">
        <v>13</v>
      </c>
      <c r="E285" s="75">
        <v>30</v>
      </c>
      <c r="F285" s="75">
        <v>2000</v>
      </c>
      <c r="G285" s="76">
        <v>2700</v>
      </c>
      <c r="H285" s="76"/>
      <c r="I285" s="76" t="s">
        <v>102</v>
      </c>
      <c r="J285" s="83" t="s">
        <v>123</v>
      </c>
      <c r="K285" s="68">
        <v>19381301.219999999</v>
      </c>
      <c r="L285" s="68">
        <v>0</v>
      </c>
      <c r="M285" s="68">
        <v>19381301.219999999</v>
      </c>
      <c r="N285" s="68">
        <v>0</v>
      </c>
      <c r="O285" s="68">
        <v>0</v>
      </c>
      <c r="P285" s="68">
        <v>0</v>
      </c>
      <c r="Q285" s="68">
        <v>19381301.219999999</v>
      </c>
      <c r="R285" s="68">
        <v>0</v>
      </c>
      <c r="S285" s="68">
        <v>0</v>
      </c>
      <c r="T285" s="68">
        <v>0</v>
      </c>
      <c r="U285" s="68">
        <v>0</v>
      </c>
      <c r="V285" s="68">
        <v>0</v>
      </c>
      <c r="W285" s="68">
        <v>0</v>
      </c>
      <c r="X285" s="68">
        <v>0</v>
      </c>
      <c r="Y285" s="68">
        <v>0</v>
      </c>
      <c r="Z285" s="68">
        <v>0</v>
      </c>
      <c r="AA285" s="68">
        <v>0</v>
      </c>
      <c r="AB285" s="68">
        <v>0</v>
      </c>
      <c r="AC285" s="68">
        <v>0</v>
      </c>
      <c r="AD285" s="68">
        <v>0</v>
      </c>
      <c r="AE285" s="68">
        <v>0</v>
      </c>
      <c r="AF285" s="78">
        <v>0</v>
      </c>
      <c r="AG285" s="78">
        <v>0</v>
      </c>
      <c r="AH285" s="78">
        <v>0</v>
      </c>
      <c r="AI285" s="78">
        <v>0</v>
      </c>
      <c r="AJ285" s="78">
        <v>0</v>
      </c>
      <c r="AK285" s="78">
        <v>0</v>
      </c>
      <c r="AL285" s="78">
        <v>0</v>
      </c>
      <c r="AM285" s="68">
        <v>19381301.219999999</v>
      </c>
      <c r="AN285" s="68">
        <v>0</v>
      </c>
      <c r="AO285" s="68">
        <v>19381301.219999999</v>
      </c>
      <c r="AP285" s="68">
        <v>0</v>
      </c>
      <c r="AQ285" s="68">
        <v>0</v>
      </c>
      <c r="AR285" s="68">
        <v>0</v>
      </c>
      <c r="AS285" s="68">
        <v>19381301.219999999</v>
      </c>
      <c r="AT285" s="80"/>
      <c r="AU285" s="79"/>
      <c r="AV285" s="79"/>
      <c r="AW285" s="79"/>
      <c r="AX285" s="79"/>
      <c r="AY285" s="80"/>
      <c r="AZ285" s="80"/>
      <c r="BF285" s="81"/>
      <c r="BH285" s="81"/>
      <c r="BI285" s="81"/>
      <c r="CA285" s="81"/>
      <c r="CC285" s="81"/>
      <c r="CD285" s="81"/>
    </row>
    <row r="286" spans="1:89">
      <c r="A286" s="82">
        <v>2025</v>
      </c>
      <c r="B286" s="82">
        <v>8311</v>
      </c>
      <c r="C286" s="82">
        <v>5</v>
      </c>
      <c r="D286" s="75">
        <v>13</v>
      </c>
      <c r="E286" s="75">
        <v>30</v>
      </c>
      <c r="F286" s="75">
        <v>2000</v>
      </c>
      <c r="G286" s="76">
        <v>2700</v>
      </c>
      <c r="H286" s="76">
        <v>271</v>
      </c>
      <c r="I286" s="76" t="s">
        <v>102</v>
      </c>
      <c r="J286" s="83" t="s">
        <v>124</v>
      </c>
      <c r="K286" s="68">
        <v>19381301.219999999</v>
      </c>
      <c r="L286" s="68">
        <v>0</v>
      </c>
      <c r="M286" s="68">
        <v>19381301.219999999</v>
      </c>
      <c r="N286" s="68">
        <v>0</v>
      </c>
      <c r="O286" s="68">
        <v>0</v>
      </c>
      <c r="P286" s="68">
        <v>0</v>
      </c>
      <c r="Q286" s="68">
        <v>19381301.219999999</v>
      </c>
      <c r="R286" s="68">
        <v>0</v>
      </c>
      <c r="S286" s="68">
        <v>0</v>
      </c>
      <c r="T286" s="68">
        <v>0</v>
      </c>
      <c r="U286" s="68">
        <v>0</v>
      </c>
      <c r="V286" s="68">
        <v>0</v>
      </c>
      <c r="W286" s="68">
        <v>0</v>
      </c>
      <c r="X286" s="68">
        <v>0</v>
      </c>
      <c r="Y286" s="68">
        <v>0</v>
      </c>
      <c r="Z286" s="68">
        <v>0</v>
      </c>
      <c r="AA286" s="68">
        <v>0</v>
      </c>
      <c r="AB286" s="68">
        <v>0</v>
      </c>
      <c r="AC286" s="68">
        <v>0</v>
      </c>
      <c r="AD286" s="68">
        <v>0</v>
      </c>
      <c r="AE286" s="68">
        <v>0</v>
      </c>
      <c r="AF286" s="78">
        <v>0</v>
      </c>
      <c r="AG286" s="78">
        <v>0</v>
      </c>
      <c r="AH286" s="78">
        <v>0</v>
      </c>
      <c r="AI286" s="78">
        <v>0</v>
      </c>
      <c r="AJ286" s="78">
        <v>0</v>
      </c>
      <c r="AK286" s="78">
        <v>0</v>
      </c>
      <c r="AL286" s="78">
        <v>0</v>
      </c>
      <c r="AM286" s="68">
        <v>19381301.219999999</v>
      </c>
      <c r="AN286" s="68">
        <v>0</v>
      </c>
      <c r="AO286" s="68">
        <v>19381301.219999999</v>
      </c>
      <c r="AP286" s="68">
        <v>0</v>
      </c>
      <c r="AQ286" s="68">
        <v>0</v>
      </c>
      <c r="AR286" s="68">
        <v>0</v>
      </c>
      <c r="AS286" s="68">
        <v>19381301.219999999</v>
      </c>
      <c r="AT286" s="80"/>
      <c r="AU286" s="79"/>
      <c r="AV286" s="79"/>
      <c r="AW286" s="79"/>
      <c r="AX286" s="79"/>
      <c r="AY286" s="80"/>
      <c r="AZ286" s="80"/>
      <c r="BC286" s="81"/>
      <c r="BE286" s="81"/>
      <c r="BI286" s="81"/>
      <c r="BX286" s="81"/>
      <c r="BZ286" s="81"/>
      <c r="CD286" s="81"/>
    </row>
    <row r="287" spans="1:89">
      <c r="A287" s="74">
        <v>2025</v>
      </c>
      <c r="B287" s="74">
        <v>8311</v>
      </c>
      <c r="C287" s="74">
        <v>5</v>
      </c>
      <c r="D287" s="75">
        <v>13</v>
      </c>
      <c r="E287" s="75">
        <v>30</v>
      </c>
      <c r="F287" s="75">
        <v>2000</v>
      </c>
      <c r="G287" s="76">
        <v>2700</v>
      </c>
      <c r="H287" s="76">
        <v>271</v>
      </c>
      <c r="I287" s="76">
        <v>1542</v>
      </c>
      <c r="J287" s="83" t="s">
        <v>124</v>
      </c>
      <c r="K287" s="68">
        <v>19381301.219999999</v>
      </c>
      <c r="L287" s="68">
        <v>0</v>
      </c>
      <c r="M287" s="68">
        <v>19381301.219999999</v>
      </c>
      <c r="N287" s="68">
        <v>0</v>
      </c>
      <c r="O287" s="68">
        <v>0</v>
      </c>
      <c r="P287" s="68">
        <v>0</v>
      </c>
      <c r="Q287" s="68">
        <v>19381301.219999999</v>
      </c>
      <c r="R287" s="68">
        <v>0</v>
      </c>
      <c r="S287" s="68">
        <v>0</v>
      </c>
      <c r="T287" s="68">
        <v>0</v>
      </c>
      <c r="U287" s="68">
        <v>0</v>
      </c>
      <c r="V287" s="68">
        <v>0</v>
      </c>
      <c r="W287" s="68">
        <v>0</v>
      </c>
      <c r="X287" s="68">
        <v>0</v>
      </c>
      <c r="Y287" s="68">
        <v>0</v>
      </c>
      <c r="Z287" s="68">
        <v>0</v>
      </c>
      <c r="AA287" s="68">
        <v>0</v>
      </c>
      <c r="AB287" s="68">
        <v>0</v>
      </c>
      <c r="AC287" s="68">
        <v>0</v>
      </c>
      <c r="AD287" s="68">
        <v>0</v>
      </c>
      <c r="AE287" s="68">
        <v>0</v>
      </c>
      <c r="AF287" s="78">
        <v>0</v>
      </c>
      <c r="AG287" s="78">
        <v>0</v>
      </c>
      <c r="AH287" s="78">
        <v>0</v>
      </c>
      <c r="AI287" s="78">
        <v>0</v>
      </c>
      <c r="AJ287" s="78">
        <v>0</v>
      </c>
      <c r="AK287" s="78">
        <v>0</v>
      </c>
      <c r="AL287" s="78">
        <v>0</v>
      </c>
      <c r="AM287" s="68">
        <v>19381301.219999999</v>
      </c>
      <c r="AN287" s="68">
        <v>0</v>
      </c>
      <c r="AO287" s="68">
        <v>19381301.219999999</v>
      </c>
      <c r="AP287" s="68">
        <v>0</v>
      </c>
      <c r="AQ287" s="68">
        <v>0</v>
      </c>
      <c r="AR287" s="68">
        <v>0</v>
      </c>
      <c r="AS287" s="68">
        <v>19381301.219999999</v>
      </c>
      <c r="AT287" s="80" t="s">
        <v>128</v>
      </c>
      <c r="AU287" s="85">
        <v>15883</v>
      </c>
      <c r="AV287" s="79"/>
      <c r="AW287" s="79">
        <v>0</v>
      </c>
      <c r="AX287" s="79">
        <v>0</v>
      </c>
      <c r="AY287" s="85">
        <v>15883</v>
      </c>
      <c r="AZ287" s="80"/>
      <c r="BC287" s="81"/>
      <c r="BE287" s="81"/>
      <c r="BI287" s="81"/>
      <c r="BX287" s="81"/>
      <c r="BZ287" s="81"/>
      <c r="CD287" s="81"/>
    </row>
    <row r="288" spans="1:89">
      <c r="A288" s="82">
        <v>2025</v>
      </c>
      <c r="B288" s="82">
        <v>8311</v>
      </c>
      <c r="C288" s="82">
        <v>5</v>
      </c>
      <c r="D288" s="75">
        <v>13</v>
      </c>
      <c r="E288" s="75">
        <v>30</v>
      </c>
      <c r="F288" s="75">
        <v>2000</v>
      </c>
      <c r="G288" s="76">
        <v>2800</v>
      </c>
      <c r="H288" s="76"/>
      <c r="I288" s="76" t="s">
        <v>102</v>
      </c>
      <c r="J288" s="83" t="s">
        <v>140</v>
      </c>
      <c r="K288" s="68">
        <v>350700</v>
      </c>
      <c r="L288" s="68">
        <v>0</v>
      </c>
      <c r="M288" s="68">
        <v>350700</v>
      </c>
      <c r="N288" s="68">
        <v>0</v>
      </c>
      <c r="O288" s="68">
        <v>0</v>
      </c>
      <c r="P288" s="68">
        <v>0</v>
      </c>
      <c r="Q288" s="68">
        <v>350700</v>
      </c>
      <c r="R288" s="68">
        <v>0</v>
      </c>
      <c r="S288" s="68">
        <v>0</v>
      </c>
      <c r="T288" s="68">
        <v>0</v>
      </c>
      <c r="U288" s="68">
        <v>0</v>
      </c>
      <c r="V288" s="68">
        <v>0</v>
      </c>
      <c r="W288" s="68">
        <v>0</v>
      </c>
      <c r="X288" s="68">
        <v>0</v>
      </c>
      <c r="Y288" s="68">
        <v>0</v>
      </c>
      <c r="Z288" s="68">
        <v>0</v>
      </c>
      <c r="AA288" s="68">
        <v>0</v>
      </c>
      <c r="AB288" s="68">
        <v>0</v>
      </c>
      <c r="AC288" s="68">
        <v>0</v>
      </c>
      <c r="AD288" s="68">
        <v>0</v>
      </c>
      <c r="AE288" s="68">
        <v>0</v>
      </c>
      <c r="AF288" s="78">
        <v>0</v>
      </c>
      <c r="AG288" s="78">
        <v>0</v>
      </c>
      <c r="AH288" s="78">
        <v>0</v>
      </c>
      <c r="AI288" s="78">
        <v>0</v>
      </c>
      <c r="AJ288" s="78">
        <v>0</v>
      </c>
      <c r="AK288" s="78">
        <v>0</v>
      </c>
      <c r="AL288" s="78">
        <v>0</v>
      </c>
      <c r="AM288" s="68">
        <v>350700</v>
      </c>
      <c r="AN288" s="68">
        <v>0</v>
      </c>
      <c r="AO288" s="68">
        <v>350700</v>
      </c>
      <c r="AP288" s="68">
        <v>0</v>
      </c>
      <c r="AQ288" s="68">
        <v>0</v>
      </c>
      <c r="AR288" s="68">
        <v>0</v>
      </c>
      <c r="AS288" s="68">
        <v>350700</v>
      </c>
      <c r="AT288" s="80"/>
      <c r="AU288" s="85"/>
      <c r="AV288" s="79"/>
      <c r="AW288" s="79"/>
      <c r="AX288" s="79"/>
      <c r="AY288" s="85"/>
      <c r="AZ288" s="80"/>
      <c r="BC288" s="81"/>
      <c r="BE288" s="81"/>
      <c r="BI288" s="81"/>
      <c r="BX288" s="81"/>
      <c r="BZ288" s="81"/>
      <c r="CD288" s="81"/>
    </row>
    <row r="289" spans="1:82">
      <c r="A289" s="82">
        <v>2025</v>
      </c>
      <c r="B289" s="82">
        <v>8311</v>
      </c>
      <c r="C289" s="82">
        <v>5</v>
      </c>
      <c r="D289" s="75">
        <v>13</v>
      </c>
      <c r="E289" s="75">
        <v>30</v>
      </c>
      <c r="F289" s="75">
        <v>2000</v>
      </c>
      <c r="G289" s="76">
        <v>2800</v>
      </c>
      <c r="H289" s="76">
        <v>283</v>
      </c>
      <c r="I289" s="76" t="s">
        <v>102</v>
      </c>
      <c r="J289" s="83" t="s">
        <v>141</v>
      </c>
      <c r="K289" s="68">
        <v>350700</v>
      </c>
      <c r="L289" s="68">
        <v>0</v>
      </c>
      <c r="M289" s="68">
        <v>350700</v>
      </c>
      <c r="N289" s="68">
        <v>0</v>
      </c>
      <c r="O289" s="68">
        <v>0</v>
      </c>
      <c r="P289" s="68">
        <v>0</v>
      </c>
      <c r="Q289" s="68">
        <v>350700</v>
      </c>
      <c r="R289" s="68">
        <v>0</v>
      </c>
      <c r="S289" s="68">
        <v>0</v>
      </c>
      <c r="T289" s="68">
        <v>0</v>
      </c>
      <c r="U289" s="68">
        <v>0</v>
      </c>
      <c r="V289" s="68">
        <v>0</v>
      </c>
      <c r="W289" s="68">
        <v>0</v>
      </c>
      <c r="X289" s="68">
        <v>0</v>
      </c>
      <c r="Y289" s="68">
        <v>0</v>
      </c>
      <c r="Z289" s="68">
        <v>0</v>
      </c>
      <c r="AA289" s="68">
        <v>0</v>
      </c>
      <c r="AB289" s="68">
        <v>0</v>
      </c>
      <c r="AC289" s="68">
        <v>0</v>
      </c>
      <c r="AD289" s="68">
        <v>0</v>
      </c>
      <c r="AE289" s="68">
        <v>0</v>
      </c>
      <c r="AF289" s="78">
        <v>0</v>
      </c>
      <c r="AG289" s="78">
        <v>0</v>
      </c>
      <c r="AH289" s="78">
        <v>0</v>
      </c>
      <c r="AI289" s="78">
        <v>0</v>
      </c>
      <c r="AJ289" s="78">
        <v>0</v>
      </c>
      <c r="AK289" s="78">
        <v>0</v>
      </c>
      <c r="AL289" s="78">
        <v>0</v>
      </c>
      <c r="AM289" s="68">
        <v>350700</v>
      </c>
      <c r="AN289" s="68">
        <v>0</v>
      </c>
      <c r="AO289" s="68">
        <v>350700</v>
      </c>
      <c r="AP289" s="68">
        <v>0</v>
      </c>
      <c r="AQ289" s="68">
        <v>0</v>
      </c>
      <c r="AR289" s="68">
        <v>0</v>
      </c>
      <c r="AS289" s="68">
        <v>350700</v>
      </c>
      <c r="AT289" s="80"/>
      <c r="AU289" s="85"/>
      <c r="AV289" s="79"/>
      <c r="AW289" s="79"/>
      <c r="AX289" s="79"/>
      <c r="AY289" s="80"/>
      <c r="AZ289" s="80"/>
      <c r="BC289" s="81"/>
      <c r="BE289" s="81"/>
      <c r="BI289" s="81"/>
      <c r="BX289" s="81"/>
      <c r="BZ289" s="81"/>
      <c r="CD289" s="81"/>
    </row>
    <row r="290" spans="1:82">
      <c r="A290" s="82">
        <v>2025</v>
      </c>
      <c r="B290" s="82">
        <v>8311</v>
      </c>
      <c r="C290" s="82">
        <v>5</v>
      </c>
      <c r="D290" s="75">
        <v>13</v>
      </c>
      <c r="E290" s="75">
        <v>30</v>
      </c>
      <c r="F290" s="75">
        <v>2000</v>
      </c>
      <c r="G290" s="76">
        <v>2800</v>
      </c>
      <c r="H290" s="76">
        <v>283</v>
      </c>
      <c r="I290" s="76">
        <v>263</v>
      </c>
      <c r="J290" s="83" t="s">
        <v>311</v>
      </c>
      <c r="K290" s="68">
        <v>53550</v>
      </c>
      <c r="L290" s="68">
        <v>0</v>
      </c>
      <c r="M290" s="68">
        <v>53550</v>
      </c>
      <c r="N290" s="68">
        <v>0</v>
      </c>
      <c r="O290" s="68">
        <v>0</v>
      </c>
      <c r="P290" s="68">
        <v>0</v>
      </c>
      <c r="Q290" s="68">
        <v>53550</v>
      </c>
      <c r="R290" s="68">
        <v>0</v>
      </c>
      <c r="S290" s="68">
        <v>0</v>
      </c>
      <c r="T290" s="68">
        <v>0</v>
      </c>
      <c r="U290" s="68">
        <v>0</v>
      </c>
      <c r="V290" s="68">
        <v>0</v>
      </c>
      <c r="W290" s="68">
        <v>0</v>
      </c>
      <c r="X290" s="68">
        <v>0</v>
      </c>
      <c r="Y290" s="68">
        <v>0</v>
      </c>
      <c r="Z290" s="68">
        <v>0</v>
      </c>
      <c r="AA290" s="68">
        <v>0</v>
      </c>
      <c r="AB290" s="68">
        <v>0</v>
      </c>
      <c r="AC290" s="68">
        <v>0</v>
      </c>
      <c r="AD290" s="68">
        <v>0</v>
      </c>
      <c r="AE290" s="68">
        <v>0</v>
      </c>
      <c r="AF290" s="78">
        <v>0</v>
      </c>
      <c r="AG290" s="78">
        <v>0</v>
      </c>
      <c r="AH290" s="78">
        <v>0</v>
      </c>
      <c r="AI290" s="78">
        <v>0</v>
      </c>
      <c r="AJ290" s="78">
        <v>0</v>
      </c>
      <c r="AK290" s="78">
        <v>0</v>
      </c>
      <c r="AL290" s="78">
        <v>0</v>
      </c>
      <c r="AM290" s="68">
        <v>53550</v>
      </c>
      <c r="AN290" s="68">
        <v>0</v>
      </c>
      <c r="AO290" s="68">
        <v>53550</v>
      </c>
      <c r="AP290" s="68">
        <v>0</v>
      </c>
      <c r="AQ290" s="68">
        <v>0</v>
      </c>
      <c r="AR290" s="68">
        <v>0</v>
      </c>
      <c r="AS290" s="68">
        <v>53550</v>
      </c>
      <c r="AT290" s="80" t="s">
        <v>128</v>
      </c>
      <c r="AU290" s="79">
        <v>6</v>
      </c>
      <c r="AV290" s="79"/>
      <c r="AW290" s="79">
        <v>0</v>
      </c>
      <c r="AX290" s="79">
        <v>0</v>
      </c>
      <c r="AY290" s="80">
        <v>6</v>
      </c>
      <c r="AZ290" s="80"/>
      <c r="BC290" s="81"/>
      <c r="BE290" s="81"/>
      <c r="BI290" s="81"/>
      <c r="BX290" s="81"/>
      <c r="BZ290" s="81"/>
      <c r="CD290" s="81"/>
    </row>
    <row r="291" spans="1:82">
      <c r="A291" s="74">
        <v>2025</v>
      </c>
      <c r="B291" s="74">
        <v>8311</v>
      </c>
      <c r="C291" s="74">
        <v>5</v>
      </c>
      <c r="D291" s="75">
        <v>13</v>
      </c>
      <c r="E291" s="75">
        <v>30</v>
      </c>
      <c r="F291" s="75">
        <v>2000</v>
      </c>
      <c r="G291" s="76">
        <v>2800</v>
      </c>
      <c r="H291" s="76">
        <v>283</v>
      </c>
      <c r="I291" s="76">
        <v>287</v>
      </c>
      <c r="J291" s="83" t="s">
        <v>312</v>
      </c>
      <c r="K291" s="68">
        <v>297150</v>
      </c>
      <c r="L291" s="68">
        <v>0</v>
      </c>
      <c r="M291" s="68">
        <v>297150</v>
      </c>
      <c r="N291" s="68">
        <v>0</v>
      </c>
      <c r="O291" s="68">
        <v>0</v>
      </c>
      <c r="P291" s="68">
        <v>0</v>
      </c>
      <c r="Q291" s="68">
        <v>297150</v>
      </c>
      <c r="R291" s="68">
        <v>0</v>
      </c>
      <c r="S291" s="68">
        <v>0</v>
      </c>
      <c r="T291" s="68">
        <v>0</v>
      </c>
      <c r="U291" s="68">
        <v>0</v>
      </c>
      <c r="V291" s="68">
        <v>0</v>
      </c>
      <c r="W291" s="68">
        <v>0</v>
      </c>
      <c r="X291" s="68">
        <v>0</v>
      </c>
      <c r="Y291" s="68">
        <v>0</v>
      </c>
      <c r="Z291" s="68">
        <v>0</v>
      </c>
      <c r="AA291" s="68">
        <v>0</v>
      </c>
      <c r="AB291" s="68">
        <v>0</v>
      </c>
      <c r="AC291" s="68">
        <v>0</v>
      </c>
      <c r="AD291" s="68">
        <v>0</v>
      </c>
      <c r="AE291" s="68">
        <v>0</v>
      </c>
      <c r="AF291" s="78">
        <v>0</v>
      </c>
      <c r="AG291" s="78">
        <v>0</v>
      </c>
      <c r="AH291" s="78">
        <v>0</v>
      </c>
      <c r="AI291" s="78">
        <v>0</v>
      </c>
      <c r="AJ291" s="78">
        <v>0</v>
      </c>
      <c r="AK291" s="78">
        <v>0</v>
      </c>
      <c r="AL291" s="78">
        <v>0</v>
      </c>
      <c r="AM291" s="68">
        <v>297150</v>
      </c>
      <c r="AN291" s="68">
        <v>0</v>
      </c>
      <c r="AO291" s="68">
        <v>297150</v>
      </c>
      <c r="AP291" s="68">
        <v>0</v>
      </c>
      <c r="AQ291" s="68">
        <v>0</v>
      </c>
      <c r="AR291" s="68">
        <v>0</v>
      </c>
      <c r="AS291" s="68">
        <v>297150</v>
      </c>
      <c r="AT291" s="80" t="s">
        <v>128</v>
      </c>
      <c r="AU291" s="79">
        <v>14</v>
      </c>
      <c r="AV291" s="79"/>
      <c r="AW291" s="79">
        <v>0</v>
      </c>
      <c r="AX291" s="79">
        <v>0</v>
      </c>
      <c r="AY291" s="80">
        <v>14</v>
      </c>
      <c r="AZ291" s="80"/>
      <c r="BC291" s="81"/>
      <c r="BE291" s="81"/>
      <c r="BI291" s="81"/>
      <c r="BX291" s="81"/>
      <c r="BZ291" s="81"/>
      <c r="CD291" s="81"/>
    </row>
    <row r="292" spans="1:82">
      <c r="A292" s="82">
        <v>2025</v>
      </c>
      <c r="B292" s="82">
        <v>8311</v>
      </c>
      <c r="C292" s="82">
        <v>5</v>
      </c>
      <c r="D292" s="75">
        <v>13</v>
      </c>
      <c r="E292" s="75">
        <v>30</v>
      </c>
      <c r="F292" s="75">
        <v>3000</v>
      </c>
      <c r="G292" s="76"/>
      <c r="H292" s="76"/>
      <c r="I292" s="76" t="s">
        <v>102</v>
      </c>
      <c r="J292" s="83" t="s">
        <v>6</v>
      </c>
      <c r="K292" s="68">
        <v>0</v>
      </c>
      <c r="L292" s="68">
        <v>0</v>
      </c>
      <c r="M292" s="68">
        <v>0</v>
      </c>
      <c r="N292" s="68">
        <v>10000000</v>
      </c>
      <c r="O292" s="68">
        <v>0</v>
      </c>
      <c r="P292" s="68">
        <v>10000000</v>
      </c>
      <c r="Q292" s="68">
        <v>10000000</v>
      </c>
      <c r="R292" s="68">
        <v>0</v>
      </c>
      <c r="S292" s="68">
        <v>0</v>
      </c>
      <c r="T292" s="68">
        <v>0</v>
      </c>
      <c r="U292" s="68">
        <v>0</v>
      </c>
      <c r="V292" s="68">
        <v>0</v>
      </c>
      <c r="W292" s="68">
        <v>0</v>
      </c>
      <c r="X292" s="68">
        <v>0</v>
      </c>
      <c r="Y292" s="68">
        <v>0</v>
      </c>
      <c r="Z292" s="68">
        <v>0</v>
      </c>
      <c r="AA292" s="68">
        <v>0</v>
      </c>
      <c r="AB292" s="68">
        <v>0</v>
      </c>
      <c r="AC292" s="68">
        <v>0</v>
      </c>
      <c r="AD292" s="68">
        <v>0</v>
      </c>
      <c r="AE292" s="68">
        <v>0</v>
      </c>
      <c r="AF292" s="78">
        <v>0</v>
      </c>
      <c r="AG292" s="78">
        <v>0</v>
      </c>
      <c r="AH292" s="78">
        <v>0</v>
      </c>
      <c r="AI292" s="78">
        <v>0</v>
      </c>
      <c r="AJ292" s="78">
        <v>0</v>
      </c>
      <c r="AK292" s="78">
        <v>0</v>
      </c>
      <c r="AL292" s="78">
        <v>0</v>
      </c>
      <c r="AM292" s="68">
        <v>0</v>
      </c>
      <c r="AN292" s="68">
        <v>0</v>
      </c>
      <c r="AO292" s="68">
        <v>0</v>
      </c>
      <c r="AP292" s="68">
        <v>10000000</v>
      </c>
      <c r="AQ292" s="68">
        <v>0</v>
      </c>
      <c r="AR292" s="68">
        <v>10000000</v>
      </c>
      <c r="AS292" s="68">
        <v>10000000</v>
      </c>
      <c r="AT292" s="80"/>
      <c r="AU292" s="85"/>
      <c r="AV292" s="79"/>
      <c r="AW292" s="79"/>
      <c r="AX292" s="79"/>
      <c r="AY292" s="85"/>
      <c r="AZ292" s="80"/>
      <c r="BC292" s="81"/>
      <c r="BE292" s="81"/>
      <c r="BI292" s="81"/>
      <c r="BX292" s="81"/>
      <c r="BZ292" s="81"/>
      <c r="CD292" s="81"/>
    </row>
    <row r="293" spans="1:82">
      <c r="A293" s="82">
        <v>2025</v>
      </c>
      <c r="B293" s="82">
        <v>8311</v>
      </c>
      <c r="C293" s="82">
        <v>5</v>
      </c>
      <c r="D293" s="75">
        <v>13</v>
      </c>
      <c r="E293" s="75">
        <v>30</v>
      </c>
      <c r="F293" s="75">
        <v>3000</v>
      </c>
      <c r="G293" s="76">
        <v>3500</v>
      </c>
      <c r="H293" s="76"/>
      <c r="I293" s="76" t="s">
        <v>102</v>
      </c>
      <c r="J293" s="83" t="s">
        <v>144</v>
      </c>
      <c r="K293" s="68">
        <v>0</v>
      </c>
      <c r="L293" s="68">
        <v>0</v>
      </c>
      <c r="M293" s="68">
        <v>0</v>
      </c>
      <c r="N293" s="68">
        <v>10000000</v>
      </c>
      <c r="O293" s="68">
        <v>0</v>
      </c>
      <c r="P293" s="68">
        <v>10000000</v>
      </c>
      <c r="Q293" s="68">
        <v>10000000</v>
      </c>
      <c r="R293" s="68">
        <v>0</v>
      </c>
      <c r="S293" s="68">
        <v>0</v>
      </c>
      <c r="T293" s="68">
        <v>0</v>
      </c>
      <c r="U293" s="68">
        <v>0</v>
      </c>
      <c r="V293" s="68">
        <v>0</v>
      </c>
      <c r="W293" s="68">
        <v>0</v>
      </c>
      <c r="X293" s="68">
        <v>0</v>
      </c>
      <c r="Y293" s="68">
        <v>0</v>
      </c>
      <c r="Z293" s="68">
        <v>0</v>
      </c>
      <c r="AA293" s="68">
        <v>0</v>
      </c>
      <c r="AB293" s="68">
        <v>0</v>
      </c>
      <c r="AC293" s="68">
        <v>0</v>
      </c>
      <c r="AD293" s="68">
        <v>0</v>
      </c>
      <c r="AE293" s="68">
        <v>0</v>
      </c>
      <c r="AF293" s="78">
        <v>0</v>
      </c>
      <c r="AG293" s="78">
        <v>0</v>
      </c>
      <c r="AH293" s="78">
        <v>0</v>
      </c>
      <c r="AI293" s="78">
        <v>0</v>
      </c>
      <c r="AJ293" s="78">
        <v>0</v>
      </c>
      <c r="AK293" s="78">
        <v>0</v>
      </c>
      <c r="AL293" s="78">
        <v>0</v>
      </c>
      <c r="AM293" s="68">
        <v>0</v>
      </c>
      <c r="AN293" s="68">
        <v>0</v>
      </c>
      <c r="AO293" s="68">
        <v>0</v>
      </c>
      <c r="AP293" s="68">
        <v>10000000</v>
      </c>
      <c r="AQ293" s="68">
        <v>0</v>
      </c>
      <c r="AR293" s="68">
        <v>10000000</v>
      </c>
      <c r="AS293" s="68">
        <v>10000000</v>
      </c>
      <c r="AT293" s="80"/>
      <c r="AU293" s="85"/>
      <c r="AV293" s="79"/>
      <c r="AW293" s="79"/>
      <c r="AX293" s="79"/>
      <c r="AY293" s="85"/>
      <c r="AZ293" s="80"/>
      <c r="BC293" s="81"/>
      <c r="BE293" s="81"/>
      <c r="BI293" s="81"/>
      <c r="BX293" s="81"/>
      <c r="BZ293" s="81"/>
      <c r="CD293" s="81"/>
    </row>
    <row r="294" spans="1:82" ht="29">
      <c r="A294" s="74">
        <v>2025</v>
      </c>
      <c r="B294" s="74">
        <v>8311</v>
      </c>
      <c r="C294" s="74">
        <v>5</v>
      </c>
      <c r="D294" s="75">
        <v>13</v>
      </c>
      <c r="E294" s="75">
        <v>30</v>
      </c>
      <c r="F294" s="75">
        <v>3000</v>
      </c>
      <c r="G294" s="76">
        <v>3500</v>
      </c>
      <c r="H294" s="76">
        <v>353</v>
      </c>
      <c r="I294" s="76" t="s">
        <v>102</v>
      </c>
      <c r="J294" s="83" t="s">
        <v>307</v>
      </c>
      <c r="K294" s="68">
        <v>0</v>
      </c>
      <c r="L294" s="68">
        <v>0</v>
      </c>
      <c r="M294" s="68">
        <v>0</v>
      </c>
      <c r="N294" s="68">
        <v>10000000</v>
      </c>
      <c r="O294" s="68">
        <v>0</v>
      </c>
      <c r="P294" s="68">
        <v>10000000</v>
      </c>
      <c r="Q294" s="68">
        <v>10000000</v>
      </c>
      <c r="R294" s="68">
        <v>0</v>
      </c>
      <c r="S294" s="68">
        <v>0</v>
      </c>
      <c r="T294" s="68">
        <v>0</v>
      </c>
      <c r="U294" s="68">
        <v>0</v>
      </c>
      <c r="V294" s="68">
        <v>0</v>
      </c>
      <c r="W294" s="68">
        <v>0</v>
      </c>
      <c r="X294" s="68">
        <v>0</v>
      </c>
      <c r="Y294" s="68">
        <v>0</v>
      </c>
      <c r="Z294" s="68">
        <v>0</v>
      </c>
      <c r="AA294" s="68">
        <v>0</v>
      </c>
      <c r="AB294" s="68">
        <v>0</v>
      </c>
      <c r="AC294" s="68">
        <v>0</v>
      </c>
      <c r="AD294" s="68">
        <v>0</v>
      </c>
      <c r="AE294" s="68">
        <v>0</v>
      </c>
      <c r="AF294" s="78">
        <v>0</v>
      </c>
      <c r="AG294" s="78">
        <v>0</v>
      </c>
      <c r="AH294" s="78">
        <v>0</v>
      </c>
      <c r="AI294" s="78">
        <v>0</v>
      </c>
      <c r="AJ294" s="78">
        <v>0</v>
      </c>
      <c r="AK294" s="78">
        <v>0</v>
      </c>
      <c r="AL294" s="78">
        <v>0</v>
      </c>
      <c r="AM294" s="68">
        <v>0</v>
      </c>
      <c r="AN294" s="68">
        <v>0</v>
      </c>
      <c r="AO294" s="68">
        <v>0</v>
      </c>
      <c r="AP294" s="68">
        <v>10000000</v>
      </c>
      <c r="AQ294" s="68">
        <v>0</v>
      </c>
      <c r="AR294" s="68">
        <v>10000000</v>
      </c>
      <c r="AS294" s="68">
        <v>10000000</v>
      </c>
      <c r="AT294" s="80"/>
      <c r="AU294" s="85"/>
      <c r="AV294" s="79"/>
      <c r="AW294" s="79"/>
      <c r="AX294" s="79"/>
      <c r="AY294" s="80"/>
      <c r="AZ294" s="80"/>
      <c r="BX294" s="81"/>
      <c r="BZ294" s="81"/>
      <c r="CD294" s="81"/>
    </row>
    <row r="295" spans="1:82">
      <c r="A295" s="82">
        <v>2025</v>
      </c>
      <c r="B295" s="82">
        <v>8311</v>
      </c>
      <c r="C295" s="82">
        <v>5</v>
      </c>
      <c r="D295" s="75">
        <v>13</v>
      </c>
      <c r="E295" s="75">
        <v>30</v>
      </c>
      <c r="F295" s="75">
        <v>3000</v>
      </c>
      <c r="G295" s="76">
        <v>3500</v>
      </c>
      <c r="H295" s="76">
        <v>353</v>
      </c>
      <c r="I295" s="76">
        <v>908</v>
      </c>
      <c r="J295" s="83" t="s">
        <v>308</v>
      </c>
      <c r="K295" s="68">
        <v>0</v>
      </c>
      <c r="L295" s="68">
        <v>0</v>
      </c>
      <c r="M295" s="68">
        <v>0</v>
      </c>
      <c r="N295" s="68">
        <v>10000000</v>
      </c>
      <c r="O295" s="68">
        <v>0</v>
      </c>
      <c r="P295" s="68">
        <v>10000000</v>
      </c>
      <c r="Q295" s="68">
        <v>10000000</v>
      </c>
      <c r="R295" s="68">
        <v>0</v>
      </c>
      <c r="S295" s="68">
        <v>0</v>
      </c>
      <c r="T295" s="68">
        <v>0</v>
      </c>
      <c r="U295" s="68">
        <v>0</v>
      </c>
      <c r="V295" s="68">
        <v>0</v>
      </c>
      <c r="W295" s="68">
        <v>0</v>
      </c>
      <c r="X295" s="68">
        <v>0</v>
      </c>
      <c r="Y295" s="68">
        <v>0</v>
      </c>
      <c r="Z295" s="68">
        <v>0</v>
      </c>
      <c r="AA295" s="68">
        <v>0</v>
      </c>
      <c r="AB295" s="68">
        <v>0</v>
      </c>
      <c r="AC295" s="68">
        <v>0</v>
      </c>
      <c r="AD295" s="68">
        <v>0</v>
      </c>
      <c r="AE295" s="68">
        <v>0</v>
      </c>
      <c r="AF295" s="78">
        <v>0</v>
      </c>
      <c r="AG295" s="78">
        <v>0</v>
      </c>
      <c r="AH295" s="78">
        <v>0</v>
      </c>
      <c r="AI295" s="78">
        <v>0</v>
      </c>
      <c r="AJ295" s="78">
        <v>0</v>
      </c>
      <c r="AK295" s="78">
        <v>0</v>
      </c>
      <c r="AL295" s="78">
        <v>0</v>
      </c>
      <c r="AM295" s="68">
        <v>0</v>
      </c>
      <c r="AN295" s="68">
        <v>0</v>
      </c>
      <c r="AO295" s="68">
        <v>0</v>
      </c>
      <c r="AP295" s="68">
        <v>10000000</v>
      </c>
      <c r="AQ295" s="68">
        <v>0</v>
      </c>
      <c r="AR295" s="68">
        <v>10000000</v>
      </c>
      <c r="AS295" s="68">
        <v>10000000</v>
      </c>
      <c r="AT295" s="80" t="s">
        <v>110</v>
      </c>
      <c r="AU295" s="79">
        <v>8</v>
      </c>
      <c r="AV295" s="79"/>
      <c r="AW295" s="79">
        <v>0</v>
      </c>
      <c r="AX295" s="79">
        <v>0</v>
      </c>
      <c r="AY295" s="80">
        <v>8</v>
      </c>
      <c r="AZ295" s="80"/>
      <c r="BX295" s="81"/>
      <c r="BZ295" s="81"/>
      <c r="CD295" s="81"/>
    </row>
    <row r="296" spans="1:82">
      <c r="A296" s="82">
        <v>2025</v>
      </c>
      <c r="B296" s="82">
        <v>8311</v>
      </c>
      <c r="C296" s="82">
        <v>5</v>
      </c>
      <c r="D296" s="75">
        <v>13</v>
      </c>
      <c r="E296" s="75">
        <v>30</v>
      </c>
      <c r="F296" s="75">
        <v>5000</v>
      </c>
      <c r="G296" s="76"/>
      <c r="H296" s="76"/>
      <c r="I296" s="76" t="s">
        <v>102</v>
      </c>
      <c r="J296" s="83" t="s">
        <v>4</v>
      </c>
      <c r="K296" s="68">
        <v>24865951.539999999</v>
      </c>
      <c r="L296" s="68">
        <v>0</v>
      </c>
      <c r="M296" s="68">
        <v>24865951.539999999</v>
      </c>
      <c r="N296" s="68">
        <v>50000</v>
      </c>
      <c r="O296" s="68">
        <v>0</v>
      </c>
      <c r="P296" s="68">
        <v>50000</v>
      </c>
      <c r="Q296" s="68">
        <v>24915951.539999999</v>
      </c>
      <c r="R296" s="68">
        <v>0</v>
      </c>
      <c r="S296" s="68">
        <v>0</v>
      </c>
      <c r="T296" s="68">
        <v>0</v>
      </c>
      <c r="U296" s="68">
        <v>0</v>
      </c>
      <c r="V296" s="68">
        <v>0</v>
      </c>
      <c r="W296" s="68">
        <v>0</v>
      </c>
      <c r="X296" s="68">
        <v>0</v>
      </c>
      <c r="Y296" s="68">
        <v>0</v>
      </c>
      <c r="Z296" s="68">
        <v>0</v>
      </c>
      <c r="AA296" s="68">
        <v>0</v>
      </c>
      <c r="AB296" s="68">
        <v>0</v>
      </c>
      <c r="AC296" s="68">
        <v>0</v>
      </c>
      <c r="AD296" s="68">
        <v>0</v>
      </c>
      <c r="AE296" s="68">
        <v>0</v>
      </c>
      <c r="AF296" s="78">
        <v>0</v>
      </c>
      <c r="AG296" s="78">
        <v>0</v>
      </c>
      <c r="AH296" s="78">
        <v>0</v>
      </c>
      <c r="AI296" s="78">
        <v>0</v>
      </c>
      <c r="AJ296" s="78">
        <v>0</v>
      </c>
      <c r="AK296" s="78">
        <v>0</v>
      </c>
      <c r="AL296" s="78">
        <v>0</v>
      </c>
      <c r="AM296" s="68">
        <v>24865951.539999999</v>
      </c>
      <c r="AN296" s="68">
        <v>0</v>
      </c>
      <c r="AO296" s="68">
        <v>24865951.539999999</v>
      </c>
      <c r="AP296" s="68">
        <v>50000</v>
      </c>
      <c r="AQ296" s="68">
        <v>0</v>
      </c>
      <c r="AR296" s="68">
        <v>50000</v>
      </c>
      <c r="AS296" s="68">
        <v>24915951.539999999</v>
      </c>
      <c r="AT296" s="80"/>
      <c r="AU296" s="79"/>
      <c r="AV296" s="79"/>
      <c r="AW296" s="79"/>
      <c r="AX296" s="79"/>
      <c r="AY296" s="80"/>
      <c r="AZ296" s="80"/>
      <c r="BX296" s="81"/>
      <c r="BZ296" s="81"/>
      <c r="CD296" s="81"/>
    </row>
    <row r="297" spans="1:82">
      <c r="A297" s="82">
        <v>2025</v>
      </c>
      <c r="B297" s="82">
        <v>8311</v>
      </c>
      <c r="C297" s="82">
        <v>5</v>
      </c>
      <c r="D297" s="75">
        <v>13</v>
      </c>
      <c r="E297" s="75">
        <v>30</v>
      </c>
      <c r="F297" s="75">
        <v>5000</v>
      </c>
      <c r="G297" s="76">
        <v>5100</v>
      </c>
      <c r="H297" s="76"/>
      <c r="I297" s="76" t="s">
        <v>102</v>
      </c>
      <c r="J297" s="83" t="s">
        <v>147</v>
      </c>
      <c r="K297" s="68">
        <v>1783896</v>
      </c>
      <c r="L297" s="68">
        <v>0</v>
      </c>
      <c r="M297" s="68">
        <v>1783896</v>
      </c>
      <c r="N297" s="68">
        <v>0</v>
      </c>
      <c r="O297" s="68">
        <v>0</v>
      </c>
      <c r="P297" s="68">
        <v>0</v>
      </c>
      <c r="Q297" s="68">
        <v>1783896</v>
      </c>
      <c r="R297" s="68">
        <v>0</v>
      </c>
      <c r="S297" s="68">
        <v>0</v>
      </c>
      <c r="T297" s="68">
        <v>0</v>
      </c>
      <c r="U297" s="68">
        <v>0</v>
      </c>
      <c r="V297" s="68">
        <v>0</v>
      </c>
      <c r="W297" s="68">
        <v>0</v>
      </c>
      <c r="X297" s="68">
        <v>0</v>
      </c>
      <c r="Y297" s="68">
        <v>0</v>
      </c>
      <c r="Z297" s="68">
        <v>0</v>
      </c>
      <c r="AA297" s="68">
        <v>0</v>
      </c>
      <c r="AB297" s="68">
        <v>0</v>
      </c>
      <c r="AC297" s="68">
        <v>0</v>
      </c>
      <c r="AD297" s="68">
        <v>0</v>
      </c>
      <c r="AE297" s="68">
        <v>0</v>
      </c>
      <c r="AF297" s="78">
        <v>0</v>
      </c>
      <c r="AG297" s="78">
        <v>0</v>
      </c>
      <c r="AH297" s="78">
        <v>0</v>
      </c>
      <c r="AI297" s="78">
        <v>0</v>
      </c>
      <c r="AJ297" s="78">
        <v>0</v>
      </c>
      <c r="AK297" s="78">
        <v>0</v>
      </c>
      <c r="AL297" s="78">
        <v>0</v>
      </c>
      <c r="AM297" s="68">
        <v>1783896</v>
      </c>
      <c r="AN297" s="68">
        <v>0</v>
      </c>
      <c r="AO297" s="68">
        <v>1783896</v>
      </c>
      <c r="AP297" s="68">
        <v>0</v>
      </c>
      <c r="AQ297" s="68">
        <v>0</v>
      </c>
      <c r="AR297" s="68">
        <v>0</v>
      </c>
      <c r="AS297" s="68">
        <v>1783896</v>
      </c>
      <c r="AT297" s="80"/>
      <c r="AU297" s="79"/>
      <c r="AV297" s="79"/>
      <c r="AW297" s="79"/>
      <c r="AX297" s="79"/>
      <c r="AY297" s="80"/>
      <c r="AZ297" s="80"/>
      <c r="BC297" s="81"/>
      <c r="BE297" s="81"/>
      <c r="BI297" s="81"/>
      <c r="BX297" s="81"/>
      <c r="BZ297" s="81"/>
      <c r="CD297" s="81"/>
    </row>
    <row r="298" spans="1:82">
      <c r="A298" s="82">
        <v>2025</v>
      </c>
      <c r="B298" s="82">
        <v>8311</v>
      </c>
      <c r="C298" s="82">
        <v>5</v>
      </c>
      <c r="D298" s="75">
        <v>13</v>
      </c>
      <c r="E298" s="75">
        <v>30</v>
      </c>
      <c r="F298" s="75">
        <v>5000</v>
      </c>
      <c r="G298" s="76">
        <v>5100</v>
      </c>
      <c r="H298" s="76">
        <v>511</v>
      </c>
      <c r="I298" s="76" t="s">
        <v>102</v>
      </c>
      <c r="J298" s="83" t="s">
        <v>192</v>
      </c>
      <c r="K298" s="68">
        <v>482500</v>
      </c>
      <c r="L298" s="68">
        <v>0</v>
      </c>
      <c r="M298" s="68">
        <v>482500</v>
      </c>
      <c r="N298" s="68">
        <v>0</v>
      </c>
      <c r="O298" s="68">
        <v>0</v>
      </c>
      <c r="P298" s="68">
        <v>0</v>
      </c>
      <c r="Q298" s="68">
        <v>482500</v>
      </c>
      <c r="R298" s="68">
        <v>0</v>
      </c>
      <c r="S298" s="68">
        <v>0</v>
      </c>
      <c r="T298" s="68">
        <v>0</v>
      </c>
      <c r="U298" s="68">
        <v>0</v>
      </c>
      <c r="V298" s="68">
        <v>0</v>
      </c>
      <c r="W298" s="68">
        <v>0</v>
      </c>
      <c r="X298" s="68">
        <v>0</v>
      </c>
      <c r="Y298" s="68">
        <v>0</v>
      </c>
      <c r="Z298" s="68">
        <v>0</v>
      </c>
      <c r="AA298" s="68">
        <v>0</v>
      </c>
      <c r="AB298" s="68">
        <v>0</v>
      </c>
      <c r="AC298" s="68">
        <v>0</v>
      </c>
      <c r="AD298" s="68">
        <v>0</v>
      </c>
      <c r="AE298" s="68">
        <v>0</v>
      </c>
      <c r="AF298" s="78">
        <v>0</v>
      </c>
      <c r="AG298" s="78">
        <v>0</v>
      </c>
      <c r="AH298" s="78">
        <v>0</v>
      </c>
      <c r="AI298" s="78">
        <v>0</v>
      </c>
      <c r="AJ298" s="78">
        <v>0</v>
      </c>
      <c r="AK298" s="78">
        <v>0</v>
      </c>
      <c r="AL298" s="78">
        <v>0</v>
      </c>
      <c r="AM298" s="68">
        <v>482500</v>
      </c>
      <c r="AN298" s="68">
        <v>0</v>
      </c>
      <c r="AO298" s="68">
        <v>482500</v>
      </c>
      <c r="AP298" s="68">
        <v>0</v>
      </c>
      <c r="AQ298" s="68">
        <v>0</v>
      </c>
      <c r="AR298" s="68">
        <v>0</v>
      </c>
      <c r="AS298" s="68">
        <v>482500</v>
      </c>
      <c r="AT298" s="80"/>
      <c r="AU298" s="79"/>
      <c r="AV298" s="79"/>
      <c r="AW298" s="79"/>
      <c r="AX298" s="79"/>
      <c r="AY298" s="80"/>
      <c r="AZ298" s="80"/>
      <c r="BC298" s="81"/>
      <c r="BE298" s="81"/>
      <c r="BI298" s="81"/>
      <c r="BX298" s="81"/>
      <c r="BZ298" s="81"/>
      <c r="CD298" s="81"/>
    </row>
    <row r="299" spans="1:82">
      <c r="A299" s="74">
        <v>2025</v>
      </c>
      <c r="B299" s="74">
        <v>8311</v>
      </c>
      <c r="C299" s="74">
        <v>5</v>
      </c>
      <c r="D299" s="75">
        <v>13</v>
      </c>
      <c r="E299" s="75">
        <v>30</v>
      </c>
      <c r="F299" s="75">
        <v>5000</v>
      </c>
      <c r="G299" s="76">
        <v>5100</v>
      </c>
      <c r="H299" s="76">
        <v>511</v>
      </c>
      <c r="I299" s="76">
        <v>82</v>
      </c>
      <c r="J299" s="83" t="s">
        <v>313</v>
      </c>
      <c r="K299" s="68">
        <v>48000</v>
      </c>
      <c r="L299" s="68">
        <v>0</v>
      </c>
      <c r="M299" s="68">
        <v>48000</v>
      </c>
      <c r="N299" s="68">
        <v>0</v>
      </c>
      <c r="O299" s="68">
        <v>0</v>
      </c>
      <c r="P299" s="68">
        <v>0</v>
      </c>
      <c r="Q299" s="68">
        <v>48000</v>
      </c>
      <c r="R299" s="68">
        <v>0</v>
      </c>
      <c r="S299" s="68">
        <v>0</v>
      </c>
      <c r="T299" s="68">
        <v>0</v>
      </c>
      <c r="U299" s="68">
        <v>0</v>
      </c>
      <c r="V299" s="68">
        <v>0</v>
      </c>
      <c r="W299" s="68">
        <v>0</v>
      </c>
      <c r="X299" s="68">
        <v>0</v>
      </c>
      <c r="Y299" s="68">
        <v>0</v>
      </c>
      <c r="Z299" s="68">
        <v>0</v>
      </c>
      <c r="AA299" s="68">
        <v>0</v>
      </c>
      <c r="AB299" s="68">
        <v>0</v>
      </c>
      <c r="AC299" s="68">
        <v>0</v>
      </c>
      <c r="AD299" s="68">
        <v>0</v>
      </c>
      <c r="AE299" s="68">
        <v>0</v>
      </c>
      <c r="AF299" s="78">
        <v>0</v>
      </c>
      <c r="AG299" s="78">
        <v>0</v>
      </c>
      <c r="AH299" s="78">
        <v>0</v>
      </c>
      <c r="AI299" s="78">
        <v>0</v>
      </c>
      <c r="AJ299" s="78">
        <v>0</v>
      </c>
      <c r="AK299" s="78">
        <v>0</v>
      </c>
      <c r="AL299" s="78">
        <v>0</v>
      </c>
      <c r="AM299" s="68">
        <v>48000</v>
      </c>
      <c r="AN299" s="68">
        <v>0</v>
      </c>
      <c r="AO299" s="68">
        <v>48000</v>
      </c>
      <c r="AP299" s="68">
        <v>0</v>
      </c>
      <c r="AQ299" s="68">
        <v>0</v>
      </c>
      <c r="AR299" s="68">
        <v>0</v>
      </c>
      <c r="AS299" s="68">
        <v>48000</v>
      </c>
      <c r="AT299" s="80" t="s">
        <v>128</v>
      </c>
      <c r="AU299" s="79">
        <v>9</v>
      </c>
      <c r="AV299" s="79"/>
      <c r="AW299" s="79">
        <v>0</v>
      </c>
      <c r="AX299" s="79">
        <v>0</v>
      </c>
      <c r="AY299" s="80">
        <v>9</v>
      </c>
      <c r="AZ299" s="80"/>
      <c r="BC299" s="81"/>
      <c r="BE299" s="81"/>
      <c r="BI299" s="81"/>
      <c r="BX299" s="81"/>
      <c r="BZ299" s="81"/>
      <c r="CD299" s="81"/>
    </row>
    <row r="300" spans="1:82">
      <c r="A300" s="74">
        <v>2025</v>
      </c>
      <c r="B300" s="74">
        <v>8311</v>
      </c>
      <c r="C300" s="74">
        <v>5</v>
      </c>
      <c r="D300" s="75">
        <v>13</v>
      </c>
      <c r="E300" s="75">
        <v>30</v>
      </c>
      <c r="F300" s="75">
        <v>5000</v>
      </c>
      <c r="G300" s="76">
        <v>5100</v>
      </c>
      <c r="H300" s="76">
        <v>511</v>
      </c>
      <c r="I300" s="76">
        <v>623</v>
      </c>
      <c r="J300" s="83" t="s">
        <v>314</v>
      </c>
      <c r="K300" s="68">
        <v>157500</v>
      </c>
      <c r="L300" s="68">
        <v>0</v>
      </c>
      <c r="M300" s="68">
        <v>157500</v>
      </c>
      <c r="N300" s="68">
        <v>0</v>
      </c>
      <c r="O300" s="68">
        <v>0</v>
      </c>
      <c r="P300" s="68">
        <v>0</v>
      </c>
      <c r="Q300" s="68">
        <v>157500</v>
      </c>
      <c r="R300" s="68">
        <v>0</v>
      </c>
      <c r="S300" s="68">
        <v>0</v>
      </c>
      <c r="T300" s="68">
        <v>0</v>
      </c>
      <c r="U300" s="68">
        <v>0</v>
      </c>
      <c r="V300" s="68">
        <v>0</v>
      </c>
      <c r="W300" s="68">
        <v>0</v>
      </c>
      <c r="X300" s="68">
        <v>0</v>
      </c>
      <c r="Y300" s="68">
        <v>0</v>
      </c>
      <c r="Z300" s="68">
        <v>0</v>
      </c>
      <c r="AA300" s="68">
        <v>0</v>
      </c>
      <c r="AB300" s="68">
        <v>0</v>
      </c>
      <c r="AC300" s="68">
        <v>0</v>
      </c>
      <c r="AD300" s="68">
        <v>0</v>
      </c>
      <c r="AE300" s="68">
        <v>0</v>
      </c>
      <c r="AF300" s="78">
        <v>0</v>
      </c>
      <c r="AG300" s="78">
        <v>0</v>
      </c>
      <c r="AH300" s="78">
        <v>0</v>
      </c>
      <c r="AI300" s="78">
        <v>0</v>
      </c>
      <c r="AJ300" s="78">
        <v>0</v>
      </c>
      <c r="AK300" s="78">
        <v>0</v>
      </c>
      <c r="AL300" s="78">
        <v>0</v>
      </c>
      <c r="AM300" s="68">
        <v>157500</v>
      </c>
      <c r="AN300" s="68">
        <v>0</v>
      </c>
      <c r="AO300" s="68">
        <v>157500</v>
      </c>
      <c r="AP300" s="68">
        <v>0</v>
      </c>
      <c r="AQ300" s="68">
        <v>0</v>
      </c>
      <c r="AR300" s="68">
        <v>0</v>
      </c>
      <c r="AS300" s="68">
        <v>157500</v>
      </c>
      <c r="AT300" s="80" t="s">
        <v>128</v>
      </c>
      <c r="AU300" s="79">
        <v>30</v>
      </c>
      <c r="AV300" s="79"/>
      <c r="AW300" s="79">
        <v>0</v>
      </c>
      <c r="AX300" s="79">
        <v>0</v>
      </c>
      <c r="AY300" s="80">
        <v>30</v>
      </c>
      <c r="AZ300" s="80"/>
      <c r="CA300" s="81"/>
      <c r="CC300" s="81"/>
      <c r="CD300" s="81"/>
    </row>
    <row r="301" spans="1:82">
      <c r="A301" s="74">
        <v>2025</v>
      </c>
      <c r="B301" s="74">
        <v>8311</v>
      </c>
      <c r="C301" s="74">
        <v>5</v>
      </c>
      <c r="D301" s="75">
        <v>13</v>
      </c>
      <c r="E301" s="75">
        <v>30</v>
      </c>
      <c r="F301" s="75">
        <v>5000</v>
      </c>
      <c r="G301" s="76">
        <v>5100</v>
      </c>
      <c r="H301" s="76">
        <v>511</v>
      </c>
      <c r="I301" s="76">
        <v>1342</v>
      </c>
      <c r="J301" s="83" t="s">
        <v>315</v>
      </c>
      <c r="K301" s="68">
        <v>145000</v>
      </c>
      <c r="L301" s="68">
        <v>0</v>
      </c>
      <c r="M301" s="68">
        <v>145000</v>
      </c>
      <c r="N301" s="68">
        <v>0</v>
      </c>
      <c r="O301" s="68">
        <v>0</v>
      </c>
      <c r="P301" s="68">
        <v>0</v>
      </c>
      <c r="Q301" s="68">
        <v>145000</v>
      </c>
      <c r="R301" s="68">
        <v>0</v>
      </c>
      <c r="S301" s="68">
        <v>0</v>
      </c>
      <c r="T301" s="68">
        <v>0</v>
      </c>
      <c r="U301" s="68">
        <v>0</v>
      </c>
      <c r="V301" s="68">
        <v>0</v>
      </c>
      <c r="W301" s="68">
        <v>0</v>
      </c>
      <c r="X301" s="68">
        <v>0</v>
      </c>
      <c r="Y301" s="68">
        <v>0</v>
      </c>
      <c r="Z301" s="68">
        <v>0</v>
      </c>
      <c r="AA301" s="68">
        <v>0</v>
      </c>
      <c r="AB301" s="68">
        <v>0</v>
      </c>
      <c r="AC301" s="68">
        <v>0</v>
      </c>
      <c r="AD301" s="68">
        <v>0</v>
      </c>
      <c r="AE301" s="68">
        <v>0</v>
      </c>
      <c r="AF301" s="78">
        <v>0</v>
      </c>
      <c r="AG301" s="78">
        <v>0</v>
      </c>
      <c r="AH301" s="78">
        <v>0</v>
      </c>
      <c r="AI301" s="78">
        <v>0</v>
      </c>
      <c r="AJ301" s="78">
        <v>0</v>
      </c>
      <c r="AK301" s="78">
        <v>0</v>
      </c>
      <c r="AL301" s="78">
        <v>0</v>
      </c>
      <c r="AM301" s="68">
        <v>145000</v>
      </c>
      <c r="AN301" s="68">
        <v>0</v>
      </c>
      <c r="AO301" s="68">
        <v>145000</v>
      </c>
      <c r="AP301" s="68">
        <v>0</v>
      </c>
      <c r="AQ301" s="68">
        <v>0</v>
      </c>
      <c r="AR301" s="68">
        <v>0</v>
      </c>
      <c r="AS301" s="68">
        <v>145000</v>
      </c>
      <c r="AT301" s="80" t="s">
        <v>128</v>
      </c>
      <c r="AU301" s="85">
        <v>100</v>
      </c>
      <c r="AV301" s="79"/>
      <c r="AW301" s="79">
        <v>0</v>
      </c>
      <c r="AX301" s="79">
        <v>0</v>
      </c>
      <c r="AY301" s="85">
        <v>100</v>
      </c>
      <c r="AZ301" s="80"/>
      <c r="CA301" s="81"/>
      <c r="CC301" s="81"/>
      <c r="CD301" s="81"/>
    </row>
    <row r="302" spans="1:82">
      <c r="A302" s="74">
        <v>2025</v>
      </c>
      <c r="B302" s="74">
        <v>8311</v>
      </c>
      <c r="C302" s="74">
        <v>5</v>
      </c>
      <c r="D302" s="75">
        <v>13</v>
      </c>
      <c r="E302" s="75">
        <v>30</v>
      </c>
      <c r="F302" s="75">
        <v>5000</v>
      </c>
      <c r="G302" s="76">
        <v>5100</v>
      </c>
      <c r="H302" s="76">
        <v>511</v>
      </c>
      <c r="I302" s="76">
        <v>1358</v>
      </c>
      <c r="J302" s="83" t="s">
        <v>316</v>
      </c>
      <c r="K302" s="68">
        <v>132000</v>
      </c>
      <c r="L302" s="68">
        <v>0</v>
      </c>
      <c r="M302" s="68">
        <v>132000</v>
      </c>
      <c r="N302" s="68">
        <v>0</v>
      </c>
      <c r="O302" s="68">
        <v>0</v>
      </c>
      <c r="P302" s="68">
        <v>0</v>
      </c>
      <c r="Q302" s="68">
        <v>132000</v>
      </c>
      <c r="R302" s="68">
        <v>0</v>
      </c>
      <c r="S302" s="68">
        <v>0</v>
      </c>
      <c r="T302" s="68">
        <v>0</v>
      </c>
      <c r="U302" s="68">
        <v>0</v>
      </c>
      <c r="V302" s="68">
        <v>0</v>
      </c>
      <c r="W302" s="68">
        <v>0</v>
      </c>
      <c r="X302" s="68">
        <v>0</v>
      </c>
      <c r="Y302" s="68">
        <v>0</v>
      </c>
      <c r="Z302" s="68">
        <v>0</v>
      </c>
      <c r="AA302" s="68">
        <v>0</v>
      </c>
      <c r="AB302" s="68">
        <v>0</v>
      </c>
      <c r="AC302" s="68">
        <v>0</v>
      </c>
      <c r="AD302" s="68">
        <v>0</v>
      </c>
      <c r="AE302" s="68">
        <v>0</v>
      </c>
      <c r="AF302" s="78">
        <v>0</v>
      </c>
      <c r="AG302" s="78">
        <v>0</v>
      </c>
      <c r="AH302" s="78">
        <v>0</v>
      </c>
      <c r="AI302" s="78">
        <v>0</v>
      </c>
      <c r="AJ302" s="78">
        <v>0</v>
      </c>
      <c r="AK302" s="78">
        <v>0</v>
      </c>
      <c r="AL302" s="78">
        <v>0</v>
      </c>
      <c r="AM302" s="68">
        <v>132000</v>
      </c>
      <c r="AN302" s="68">
        <v>0</v>
      </c>
      <c r="AO302" s="68">
        <v>132000</v>
      </c>
      <c r="AP302" s="68">
        <v>0</v>
      </c>
      <c r="AQ302" s="68">
        <v>0</v>
      </c>
      <c r="AR302" s="68">
        <v>0</v>
      </c>
      <c r="AS302" s="68">
        <v>132000</v>
      </c>
      <c r="AT302" s="80" t="s">
        <v>128</v>
      </c>
      <c r="AU302" s="85">
        <v>24</v>
      </c>
      <c r="AV302" s="79"/>
      <c r="AW302" s="79">
        <v>0</v>
      </c>
      <c r="AX302" s="79">
        <v>0</v>
      </c>
      <c r="AY302" s="80">
        <v>24</v>
      </c>
      <c r="AZ302" s="80"/>
      <c r="CA302" s="81"/>
      <c r="CC302" s="81"/>
      <c r="CD302" s="81"/>
    </row>
    <row r="303" spans="1:82">
      <c r="A303" s="74">
        <v>2025</v>
      </c>
      <c r="B303" s="74">
        <v>8311</v>
      </c>
      <c r="C303" s="74">
        <v>5</v>
      </c>
      <c r="D303" s="75">
        <v>13</v>
      </c>
      <c r="E303" s="75">
        <v>30</v>
      </c>
      <c r="F303" s="75">
        <v>5000</v>
      </c>
      <c r="G303" s="76">
        <v>5100</v>
      </c>
      <c r="H303" s="76">
        <v>512</v>
      </c>
      <c r="I303" s="76" t="s">
        <v>102</v>
      </c>
      <c r="J303" s="83" t="s">
        <v>208</v>
      </c>
      <c r="K303" s="68">
        <v>67500</v>
      </c>
      <c r="L303" s="68">
        <v>0</v>
      </c>
      <c r="M303" s="68">
        <v>67500</v>
      </c>
      <c r="N303" s="68">
        <v>0</v>
      </c>
      <c r="O303" s="68">
        <v>0</v>
      </c>
      <c r="P303" s="68">
        <v>0</v>
      </c>
      <c r="Q303" s="68">
        <v>67500</v>
      </c>
      <c r="R303" s="68">
        <v>0</v>
      </c>
      <c r="S303" s="68">
        <v>0</v>
      </c>
      <c r="T303" s="68">
        <v>0</v>
      </c>
      <c r="U303" s="68">
        <v>0</v>
      </c>
      <c r="V303" s="68">
        <v>0</v>
      </c>
      <c r="W303" s="68">
        <v>0</v>
      </c>
      <c r="X303" s="68">
        <v>0</v>
      </c>
      <c r="Y303" s="68">
        <v>0</v>
      </c>
      <c r="Z303" s="68">
        <v>0</v>
      </c>
      <c r="AA303" s="68">
        <v>0</v>
      </c>
      <c r="AB303" s="68">
        <v>0</v>
      </c>
      <c r="AC303" s="68">
        <v>0</v>
      </c>
      <c r="AD303" s="68">
        <v>0</v>
      </c>
      <c r="AE303" s="68">
        <v>0</v>
      </c>
      <c r="AF303" s="78">
        <v>0</v>
      </c>
      <c r="AG303" s="78">
        <v>0</v>
      </c>
      <c r="AH303" s="78">
        <v>0</v>
      </c>
      <c r="AI303" s="78">
        <v>0</v>
      </c>
      <c r="AJ303" s="78">
        <v>0</v>
      </c>
      <c r="AK303" s="78">
        <v>0</v>
      </c>
      <c r="AL303" s="78">
        <v>0</v>
      </c>
      <c r="AM303" s="68">
        <v>67500</v>
      </c>
      <c r="AN303" s="68">
        <v>0</v>
      </c>
      <c r="AO303" s="68">
        <v>67500</v>
      </c>
      <c r="AP303" s="68">
        <v>0</v>
      </c>
      <c r="AQ303" s="68">
        <v>0</v>
      </c>
      <c r="AR303" s="68">
        <v>0</v>
      </c>
      <c r="AS303" s="68">
        <v>67500</v>
      </c>
      <c r="AT303" s="80"/>
      <c r="AU303" s="79"/>
      <c r="AV303" s="79"/>
      <c r="AW303" s="79"/>
      <c r="AX303" s="79"/>
      <c r="AY303" s="80"/>
      <c r="AZ303" s="80"/>
      <c r="CA303" s="81"/>
      <c r="CC303" s="81"/>
      <c r="CD303" s="81"/>
    </row>
    <row r="304" spans="1:82">
      <c r="A304" s="74">
        <v>2025</v>
      </c>
      <c r="B304" s="74">
        <v>8311</v>
      </c>
      <c r="C304" s="74">
        <v>5</v>
      </c>
      <c r="D304" s="75">
        <v>13</v>
      </c>
      <c r="E304" s="75">
        <v>30</v>
      </c>
      <c r="F304" s="75">
        <v>5000</v>
      </c>
      <c r="G304" s="76">
        <v>5100</v>
      </c>
      <c r="H304" s="76">
        <v>512</v>
      </c>
      <c r="I304" s="76">
        <v>875</v>
      </c>
      <c r="J304" s="83" t="s">
        <v>317</v>
      </c>
      <c r="K304" s="68">
        <v>67500</v>
      </c>
      <c r="L304" s="68">
        <v>0</v>
      </c>
      <c r="M304" s="68">
        <v>67500</v>
      </c>
      <c r="N304" s="68">
        <v>0</v>
      </c>
      <c r="O304" s="68">
        <v>0</v>
      </c>
      <c r="P304" s="68">
        <v>0</v>
      </c>
      <c r="Q304" s="68">
        <v>67500</v>
      </c>
      <c r="R304" s="68">
        <v>0</v>
      </c>
      <c r="S304" s="68">
        <v>0</v>
      </c>
      <c r="T304" s="68">
        <v>0</v>
      </c>
      <c r="U304" s="68">
        <v>0</v>
      </c>
      <c r="V304" s="68">
        <v>0</v>
      </c>
      <c r="W304" s="68">
        <v>0</v>
      </c>
      <c r="X304" s="68">
        <v>0</v>
      </c>
      <c r="Y304" s="68">
        <v>0</v>
      </c>
      <c r="Z304" s="68">
        <v>0</v>
      </c>
      <c r="AA304" s="68">
        <v>0</v>
      </c>
      <c r="AB304" s="68">
        <v>0</v>
      </c>
      <c r="AC304" s="68">
        <v>0</v>
      </c>
      <c r="AD304" s="68">
        <v>0</v>
      </c>
      <c r="AE304" s="68">
        <v>0</v>
      </c>
      <c r="AF304" s="78">
        <v>0</v>
      </c>
      <c r="AG304" s="78">
        <v>0</v>
      </c>
      <c r="AH304" s="78">
        <v>0</v>
      </c>
      <c r="AI304" s="78">
        <v>0</v>
      </c>
      <c r="AJ304" s="78">
        <v>0</v>
      </c>
      <c r="AK304" s="78">
        <v>0</v>
      </c>
      <c r="AL304" s="78">
        <v>0</v>
      </c>
      <c r="AM304" s="68">
        <v>67500</v>
      </c>
      <c r="AN304" s="68">
        <v>0</v>
      </c>
      <c r="AO304" s="68">
        <v>67500</v>
      </c>
      <c r="AP304" s="68">
        <v>0</v>
      </c>
      <c r="AQ304" s="68">
        <v>0</v>
      </c>
      <c r="AR304" s="68">
        <v>0</v>
      </c>
      <c r="AS304" s="68">
        <v>67500</v>
      </c>
      <c r="AT304" s="80" t="s">
        <v>128</v>
      </c>
      <c r="AU304" s="79">
        <v>15</v>
      </c>
      <c r="AV304" s="79"/>
      <c r="AW304" s="79">
        <v>0</v>
      </c>
      <c r="AX304" s="79">
        <v>0</v>
      </c>
      <c r="AY304" s="80">
        <v>15</v>
      </c>
      <c r="AZ304" s="80"/>
      <c r="CA304" s="81"/>
      <c r="CC304" s="81"/>
      <c r="CD304" s="81"/>
    </row>
    <row r="305" spans="1:89">
      <c r="A305" s="74">
        <v>2025</v>
      </c>
      <c r="B305" s="74">
        <v>8311</v>
      </c>
      <c r="C305" s="74">
        <v>5</v>
      </c>
      <c r="D305" s="75">
        <v>13</v>
      </c>
      <c r="E305" s="75">
        <v>30</v>
      </c>
      <c r="F305" s="75">
        <v>5000</v>
      </c>
      <c r="G305" s="76">
        <v>5100</v>
      </c>
      <c r="H305" s="76">
        <v>515</v>
      </c>
      <c r="I305" s="76" t="s">
        <v>102</v>
      </c>
      <c r="J305" s="77" t="s">
        <v>148</v>
      </c>
      <c r="K305" s="68">
        <v>579296</v>
      </c>
      <c r="L305" s="68">
        <v>0</v>
      </c>
      <c r="M305" s="68">
        <v>579296</v>
      </c>
      <c r="N305" s="68">
        <v>0</v>
      </c>
      <c r="O305" s="68">
        <v>0</v>
      </c>
      <c r="P305" s="68">
        <v>0</v>
      </c>
      <c r="Q305" s="68">
        <v>579296</v>
      </c>
      <c r="R305" s="68">
        <v>0</v>
      </c>
      <c r="S305" s="68">
        <v>0</v>
      </c>
      <c r="T305" s="68">
        <v>0</v>
      </c>
      <c r="U305" s="68">
        <v>0</v>
      </c>
      <c r="V305" s="68">
        <v>0</v>
      </c>
      <c r="W305" s="68">
        <v>0</v>
      </c>
      <c r="X305" s="68">
        <v>0</v>
      </c>
      <c r="Y305" s="68">
        <v>0</v>
      </c>
      <c r="Z305" s="68">
        <v>0</v>
      </c>
      <c r="AA305" s="68">
        <v>0</v>
      </c>
      <c r="AB305" s="68">
        <v>0</v>
      </c>
      <c r="AC305" s="68">
        <v>0</v>
      </c>
      <c r="AD305" s="68">
        <v>0</v>
      </c>
      <c r="AE305" s="68">
        <v>0</v>
      </c>
      <c r="AF305" s="78">
        <v>0</v>
      </c>
      <c r="AG305" s="78">
        <v>0</v>
      </c>
      <c r="AH305" s="78">
        <v>0</v>
      </c>
      <c r="AI305" s="78">
        <v>0</v>
      </c>
      <c r="AJ305" s="78">
        <v>0</v>
      </c>
      <c r="AK305" s="78">
        <v>0</v>
      </c>
      <c r="AL305" s="78">
        <v>0</v>
      </c>
      <c r="AM305" s="68">
        <v>579296</v>
      </c>
      <c r="AN305" s="68">
        <v>0</v>
      </c>
      <c r="AO305" s="68">
        <v>579296</v>
      </c>
      <c r="AP305" s="68">
        <v>0</v>
      </c>
      <c r="AQ305" s="68">
        <v>0</v>
      </c>
      <c r="AR305" s="68">
        <v>0</v>
      </c>
      <c r="AS305" s="68">
        <v>579296</v>
      </c>
      <c r="AT305" s="80"/>
      <c r="AU305" s="79"/>
      <c r="AV305" s="79"/>
      <c r="AW305" s="79"/>
      <c r="AX305" s="79"/>
      <c r="AY305" s="80"/>
      <c r="AZ305" s="80"/>
      <c r="BC305" s="81"/>
      <c r="BE305" s="81"/>
      <c r="BI305" s="81"/>
      <c r="BX305" s="81"/>
      <c r="BZ305" s="81"/>
      <c r="CA305" s="81"/>
      <c r="CC305" s="81"/>
      <c r="CD305" s="81"/>
    </row>
    <row r="306" spans="1:89">
      <c r="A306" s="82">
        <v>2025</v>
      </c>
      <c r="B306" s="82">
        <v>8311</v>
      </c>
      <c r="C306" s="82">
        <v>5</v>
      </c>
      <c r="D306" s="75">
        <v>13</v>
      </c>
      <c r="E306" s="75">
        <v>30</v>
      </c>
      <c r="F306" s="75">
        <v>5000</v>
      </c>
      <c r="G306" s="76">
        <v>5100</v>
      </c>
      <c r="H306" s="76">
        <v>515</v>
      </c>
      <c r="I306" s="76">
        <v>338</v>
      </c>
      <c r="J306" s="83" t="s">
        <v>318</v>
      </c>
      <c r="K306" s="68">
        <v>371000</v>
      </c>
      <c r="L306" s="68">
        <v>0</v>
      </c>
      <c r="M306" s="68">
        <v>371000</v>
      </c>
      <c r="N306" s="68">
        <v>0</v>
      </c>
      <c r="O306" s="68">
        <v>0</v>
      </c>
      <c r="P306" s="68">
        <v>0</v>
      </c>
      <c r="Q306" s="68">
        <v>371000</v>
      </c>
      <c r="R306" s="68">
        <v>0</v>
      </c>
      <c r="S306" s="68">
        <v>0</v>
      </c>
      <c r="T306" s="68">
        <v>0</v>
      </c>
      <c r="U306" s="68">
        <v>0</v>
      </c>
      <c r="V306" s="68">
        <v>0</v>
      </c>
      <c r="W306" s="68">
        <v>0</v>
      </c>
      <c r="X306" s="68">
        <v>0</v>
      </c>
      <c r="Y306" s="68">
        <v>0</v>
      </c>
      <c r="Z306" s="68">
        <v>0</v>
      </c>
      <c r="AA306" s="68">
        <v>0</v>
      </c>
      <c r="AB306" s="68">
        <v>0</v>
      </c>
      <c r="AC306" s="68">
        <v>0</v>
      </c>
      <c r="AD306" s="68">
        <v>0</v>
      </c>
      <c r="AE306" s="68">
        <v>0</v>
      </c>
      <c r="AF306" s="78">
        <v>0</v>
      </c>
      <c r="AG306" s="78">
        <v>0</v>
      </c>
      <c r="AH306" s="78">
        <v>0</v>
      </c>
      <c r="AI306" s="78">
        <v>0</v>
      </c>
      <c r="AJ306" s="78">
        <v>0</v>
      </c>
      <c r="AK306" s="78">
        <v>0</v>
      </c>
      <c r="AL306" s="78">
        <v>0</v>
      </c>
      <c r="AM306" s="68">
        <v>371000</v>
      </c>
      <c r="AN306" s="68">
        <v>0</v>
      </c>
      <c r="AO306" s="68">
        <v>371000</v>
      </c>
      <c r="AP306" s="68">
        <v>0</v>
      </c>
      <c r="AQ306" s="68">
        <v>0</v>
      </c>
      <c r="AR306" s="68">
        <v>0</v>
      </c>
      <c r="AS306" s="68">
        <v>371000</v>
      </c>
      <c r="AT306" s="80" t="s">
        <v>128</v>
      </c>
      <c r="AU306" s="79">
        <v>14</v>
      </c>
      <c r="AV306" s="79"/>
      <c r="AW306" s="79">
        <v>0</v>
      </c>
      <c r="AX306" s="79">
        <v>0</v>
      </c>
      <c r="AY306" s="80">
        <v>14</v>
      </c>
      <c r="AZ306" s="80"/>
      <c r="BC306" s="81"/>
      <c r="BE306" s="81"/>
      <c r="BI306" s="81"/>
      <c r="BX306" s="81"/>
      <c r="BZ306" s="81"/>
      <c r="CD306" s="81"/>
    </row>
    <row r="307" spans="1:89">
      <c r="A307" s="82">
        <v>2025</v>
      </c>
      <c r="B307" s="82">
        <v>8311</v>
      </c>
      <c r="C307" s="82">
        <v>5</v>
      </c>
      <c r="D307" s="75">
        <v>13</v>
      </c>
      <c r="E307" s="75">
        <v>30</v>
      </c>
      <c r="F307" s="75">
        <v>5000</v>
      </c>
      <c r="G307" s="76">
        <v>5100</v>
      </c>
      <c r="H307" s="76">
        <v>515</v>
      </c>
      <c r="I307" s="76">
        <v>1517</v>
      </c>
      <c r="J307" s="83" t="s">
        <v>266</v>
      </c>
      <c r="K307" s="68">
        <v>208296</v>
      </c>
      <c r="L307" s="68">
        <v>0</v>
      </c>
      <c r="M307" s="68">
        <v>208296</v>
      </c>
      <c r="N307" s="68">
        <v>0</v>
      </c>
      <c r="O307" s="68">
        <v>0</v>
      </c>
      <c r="P307" s="68">
        <v>0</v>
      </c>
      <c r="Q307" s="68">
        <v>208296</v>
      </c>
      <c r="R307" s="68">
        <v>0</v>
      </c>
      <c r="S307" s="68">
        <v>0</v>
      </c>
      <c r="T307" s="68">
        <v>0</v>
      </c>
      <c r="U307" s="68">
        <v>0</v>
      </c>
      <c r="V307" s="68">
        <v>0</v>
      </c>
      <c r="W307" s="68">
        <v>0</v>
      </c>
      <c r="X307" s="68">
        <v>0</v>
      </c>
      <c r="Y307" s="68">
        <v>0</v>
      </c>
      <c r="Z307" s="68">
        <v>0</v>
      </c>
      <c r="AA307" s="68">
        <v>0</v>
      </c>
      <c r="AB307" s="68">
        <v>0</v>
      </c>
      <c r="AC307" s="68">
        <v>0</v>
      </c>
      <c r="AD307" s="68">
        <v>0</v>
      </c>
      <c r="AE307" s="68">
        <v>0</v>
      </c>
      <c r="AF307" s="78">
        <v>0</v>
      </c>
      <c r="AG307" s="78">
        <v>0</v>
      </c>
      <c r="AH307" s="78">
        <v>0</v>
      </c>
      <c r="AI307" s="78">
        <v>0</v>
      </c>
      <c r="AJ307" s="78">
        <v>0</v>
      </c>
      <c r="AK307" s="78">
        <v>0</v>
      </c>
      <c r="AL307" s="78">
        <v>0</v>
      </c>
      <c r="AM307" s="68">
        <v>208296</v>
      </c>
      <c r="AN307" s="68">
        <v>0</v>
      </c>
      <c r="AO307" s="68">
        <v>208296</v>
      </c>
      <c r="AP307" s="68">
        <v>0</v>
      </c>
      <c r="AQ307" s="68">
        <v>0</v>
      </c>
      <c r="AR307" s="68">
        <v>0</v>
      </c>
      <c r="AS307" s="68">
        <v>208296</v>
      </c>
      <c r="AT307" s="80" t="s">
        <v>128</v>
      </c>
      <c r="AU307" s="79">
        <v>7</v>
      </c>
      <c r="AV307" s="79"/>
      <c r="AW307" s="79">
        <v>0</v>
      </c>
      <c r="AX307" s="79">
        <v>0</v>
      </c>
      <c r="AY307" s="80">
        <v>7</v>
      </c>
      <c r="AZ307" s="80"/>
      <c r="BC307" s="81"/>
      <c r="BE307" s="81"/>
      <c r="BI307" s="81"/>
      <c r="BX307" s="81"/>
      <c r="BZ307" s="81"/>
      <c r="CD307" s="81"/>
    </row>
    <row r="308" spans="1:89">
      <c r="A308" s="82">
        <v>2025</v>
      </c>
      <c r="B308" s="82">
        <v>8311</v>
      </c>
      <c r="C308" s="82">
        <v>5</v>
      </c>
      <c r="D308" s="75">
        <v>13</v>
      </c>
      <c r="E308" s="75">
        <v>30</v>
      </c>
      <c r="F308" s="75">
        <v>5000</v>
      </c>
      <c r="G308" s="76">
        <v>5100</v>
      </c>
      <c r="H308" s="76">
        <v>519</v>
      </c>
      <c r="I308" s="76" t="s">
        <v>102</v>
      </c>
      <c r="J308" s="83" t="s">
        <v>219</v>
      </c>
      <c r="K308" s="68">
        <v>654600</v>
      </c>
      <c r="L308" s="68">
        <v>0</v>
      </c>
      <c r="M308" s="68">
        <v>654600</v>
      </c>
      <c r="N308" s="68">
        <v>0</v>
      </c>
      <c r="O308" s="68">
        <v>0</v>
      </c>
      <c r="P308" s="68">
        <v>0</v>
      </c>
      <c r="Q308" s="68">
        <v>654600</v>
      </c>
      <c r="R308" s="68">
        <v>0</v>
      </c>
      <c r="S308" s="68">
        <v>0</v>
      </c>
      <c r="T308" s="68">
        <v>0</v>
      </c>
      <c r="U308" s="68">
        <v>0</v>
      </c>
      <c r="V308" s="68">
        <v>0</v>
      </c>
      <c r="W308" s="68">
        <v>0</v>
      </c>
      <c r="X308" s="68">
        <v>0</v>
      </c>
      <c r="Y308" s="68">
        <v>0</v>
      </c>
      <c r="Z308" s="68">
        <v>0</v>
      </c>
      <c r="AA308" s="68">
        <v>0</v>
      </c>
      <c r="AB308" s="68">
        <v>0</v>
      </c>
      <c r="AC308" s="68">
        <v>0</v>
      </c>
      <c r="AD308" s="68">
        <v>0</v>
      </c>
      <c r="AE308" s="68">
        <v>0</v>
      </c>
      <c r="AF308" s="78">
        <v>0</v>
      </c>
      <c r="AG308" s="78">
        <v>0</v>
      </c>
      <c r="AH308" s="78">
        <v>0</v>
      </c>
      <c r="AI308" s="78">
        <v>0</v>
      </c>
      <c r="AJ308" s="78">
        <v>0</v>
      </c>
      <c r="AK308" s="78">
        <v>0</v>
      </c>
      <c r="AL308" s="78">
        <v>0</v>
      </c>
      <c r="AM308" s="68">
        <v>654600</v>
      </c>
      <c r="AN308" s="68">
        <v>0</v>
      </c>
      <c r="AO308" s="68">
        <v>654600</v>
      </c>
      <c r="AP308" s="68">
        <v>0</v>
      </c>
      <c r="AQ308" s="68">
        <v>0</v>
      </c>
      <c r="AR308" s="68">
        <v>0</v>
      </c>
      <c r="AS308" s="68">
        <v>654600</v>
      </c>
      <c r="AT308" s="80"/>
      <c r="AU308" s="79"/>
      <c r="AV308" s="79"/>
      <c r="AW308" s="79"/>
      <c r="AX308" s="79"/>
      <c r="AY308" s="80"/>
      <c r="AZ308" s="80"/>
      <c r="BC308" s="81"/>
      <c r="BE308" s="81"/>
      <c r="BI308" s="81"/>
      <c r="BX308" s="81"/>
      <c r="BZ308" s="81"/>
      <c r="CD308" s="81"/>
    </row>
    <row r="309" spans="1:89">
      <c r="A309" s="74">
        <v>2025</v>
      </c>
      <c r="B309" s="74">
        <v>8311</v>
      </c>
      <c r="C309" s="74">
        <v>5</v>
      </c>
      <c r="D309" s="75">
        <v>13</v>
      </c>
      <c r="E309" s="75">
        <v>30</v>
      </c>
      <c r="F309" s="75">
        <v>5000</v>
      </c>
      <c r="G309" s="76">
        <v>5100</v>
      </c>
      <c r="H309" s="76">
        <v>519</v>
      </c>
      <c r="I309" s="76">
        <v>14</v>
      </c>
      <c r="J309" s="83" t="s">
        <v>267</v>
      </c>
      <c r="K309" s="68">
        <v>585000</v>
      </c>
      <c r="L309" s="68">
        <v>0</v>
      </c>
      <c r="M309" s="68">
        <v>585000</v>
      </c>
      <c r="N309" s="68">
        <v>0</v>
      </c>
      <c r="O309" s="68">
        <v>0</v>
      </c>
      <c r="P309" s="68">
        <v>0</v>
      </c>
      <c r="Q309" s="68">
        <v>585000</v>
      </c>
      <c r="R309" s="68">
        <v>0</v>
      </c>
      <c r="S309" s="68">
        <v>0</v>
      </c>
      <c r="T309" s="68">
        <v>0</v>
      </c>
      <c r="U309" s="68">
        <v>0</v>
      </c>
      <c r="V309" s="68">
        <v>0</v>
      </c>
      <c r="W309" s="68">
        <v>0</v>
      </c>
      <c r="X309" s="68">
        <v>0</v>
      </c>
      <c r="Y309" s="68">
        <v>0</v>
      </c>
      <c r="Z309" s="68">
        <v>0</v>
      </c>
      <c r="AA309" s="68">
        <v>0</v>
      </c>
      <c r="AB309" s="68">
        <v>0</v>
      </c>
      <c r="AC309" s="68">
        <v>0</v>
      </c>
      <c r="AD309" s="68">
        <v>0</v>
      </c>
      <c r="AE309" s="68">
        <v>0</v>
      </c>
      <c r="AF309" s="78">
        <v>0</v>
      </c>
      <c r="AG309" s="78">
        <v>0</v>
      </c>
      <c r="AH309" s="78">
        <v>0</v>
      </c>
      <c r="AI309" s="78">
        <v>0</v>
      </c>
      <c r="AJ309" s="78">
        <v>0</v>
      </c>
      <c r="AK309" s="78">
        <v>0</v>
      </c>
      <c r="AL309" s="78">
        <v>0</v>
      </c>
      <c r="AM309" s="68">
        <v>585000</v>
      </c>
      <c r="AN309" s="68">
        <v>0</v>
      </c>
      <c r="AO309" s="68">
        <v>585000</v>
      </c>
      <c r="AP309" s="68">
        <v>0</v>
      </c>
      <c r="AQ309" s="68">
        <v>0</v>
      </c>
      <c r="AR309" s="68">
        <v>0</v>
      </c>
      <c r="AS309" s="68">
        <v>585000</v>
      </c>
      <c r="AT309" s="80" t="s">
        <v>128</v>
      </c>
      <c r="AU309" s="79">
        <v>21</v>
      </c>
      <c r="AV309" s="79"/>
      <c r="AW309" s="79">
        <v>0</v>
      </c>
      <c r="AX309" s="79">
        <v>0</v>
      </c>
      <c r="AY309" s="80">
        <v>21</v>
      </c>
      <c r="AZ309" s="80"/>
      <c r="BC309" s="81"/>
      <c r="BE309" s="81"/>
      <c r="BI309" s="81"/>
      <c r="BX309" s="81"/>
      <c r="BZ309" s="81"/>
      <c r="CD309" s="81"/>
    </row>
    <row r="310" spans="1:89">
      <c r="A310" s="82">
        <v>2025</v>
      </c>
      <c r="B310" s="82">
        <v>8311</v>
      </c>
      <c r="C310" s="82">
        <v>5</v>
      </c>
      <c r="D310" s="75">
        <v>13</v>
      </c>
      <c r="E310" s="75">
        <v>30</v>
      </c>
      <c r="F310" s="75">
        <v>5000</v>
      </c>
      <c r="G310" s="76">
        <v>5100</v>
      </c>
      <c r="H310" s="76">
        <v>519</v>
      </c>
      <c r="I310" s="76">
        <v>517</v>
      </c>
      <c r="J310" s="83" t="s">
        <v>319</v>
      </c>
      <c r="K310" s="68">
        <v>69600</v>
      </c>
      <c r="L310" s="68">
        <v>0</v>
      </c>
      <c r="M310" s="68">
        <v>69600</v>
      </c>
      <c r="N310" s="68">
        <v>0</v>
      </c>
      <c r="O310" s="68">
        <v>0</v>
      </c>
      <c r="P310" s="68">
        <v>0</v>
      </c>
      <c r="Q310" s="68">
        <v>69600</v>
      </c>
      <c r="R310" s="68">
        <v>0</v>
      </c>
      <c r="S310" s="68">
        <v>0</v>
      </c>
      <c r="T310" s="68">
        <v>0</v>
      </c>
      <c r="U310" s="68">
        <v>0</v>
      </c>
      <c r="V310" s="68">
        <v>0</v>
      </c>
      <c r="W310" s="68">
        <v>0</v>
      </c>
      <c r="X310" s="68">
        <v>0</v>
      </c>
      <c r="Y310" s="68">
        <v>0</v>
      </c>
      <c r="Z310" s="68">
        <v>0</v>
      </c>
      <c r="AA310" s="68">
        <v>0</v>
      </c>
      <c r="AB310" s="68">
        <v>0</v>
      </c>
      <c r="AC310" s="68">
        <v>0</v>
      </c>
      <c r="AD310" s="68">
        <v>0</v>
      </c>
      <c r="AE310" s="68">
        <v>0</v>
      </c>
      <c r="AF310" s="78">
        <v>0</v>
      </c>
      <c r="AG310" s="78">
        <v>0</v>
      </c>
      <c r="AH310" s="78">
        <v>0</v>
      </c>
      <c r="AI310" s="78">
        <v>0</v>
      </c>
      <c r="AJ310" s="78">
        <v>0</v>
      </c>
      <c r="AK310" s="78">
        <v>0</v>
      </c>
      <c r="AL310" s="78">
        <v>0</v>
      </c>
      <c r="AM310" s="68">
        <v>69600</v>
      </c>
      <c r="AN310" s="68">
        <v>0</v>
      </c>
      <c r="AO310" s="68">
        <v>69600</v>
      </c>
      <c r="AP310" s="68">
        <v>0</v>
      </c>
      <c r="AQ310" s="68">
        <v>0</v>
      </c>
      <c r="AR310" s="68">
        <v>0</v>
      </c>
      <c r="AS310" s="68">
        <v>69600</v>
      </c>
      <c r="AT310" s="80" t="s">
        <v>128</v>
      </c>
      <c r="AU310" s="79">
        <v>15</v>
      </c>
      <c r="AV310" s="79"/>
      <c r="AW310" s="79">
        <v>0</v>
      </c>
      <c r="AX310" s="79">
        <v>0</v>
      </c>
      <c r="AY310" s="85">
        <v>15</v>
      </c>
      <c r="AZ310" s="80"/>
      <c r="BC310" s="81"/>
      <c r="BE310" s="81"/>
      <c r="BI310" s="81"/>
      <c r="BX310" s="81"/>
      <c r="BZ310" s="81"/>
      <c r="CD310" s="81"/>
      <c r="CE310" s="89"/>
      <c r="CK310" s="89"/>
    </row>
    <row r="311" spans="1:89">
      <c r="A311" s="82">
        <v>2025</v>
      </c>
      <c r="B311" s="82">
        <v>8311</v>
      </c>
      <c r="C311" s="82">
        <v>5</v>
      </c>
      <c r="D311" s="75">
        <v>13</v>
      </c>
      <c r="E311" s="75">
        <v>30</v>
      </c>
      <c r="F311" s="75">
        <v>5000</v>
      </c>
      <c r="G311" s="76">
        <v>5200</v>
      </c>
      <c r="H311" s="76"/>
      <c r="I311" s="76" t="s">
        <v>102</v>
      </c>
      <c r="J311" s="83" t="s">
        <v>154</v>
      </c>
      <c r="K311" s="68">
        <v>332115.53999999998</v>
      </c>
      <c r="L311" s="68">
        <v>0</v>
      </c>
      <c r="M311" s="68">
        <v>332115.53999999998</v>
      </c>
      <c r="N311" s="68">
        <v>0</v>
      </c>
      <c r="O311" s="68">
        <v>0</v>
      </c>
      <c r="P311" s="68">
        <v>0</v>
      </c>
      <c r="Q311" s="68">
        <v>332115.53999999998</v>
      </c>
      <c r="R311" s="68">
        <v>0</v>
      </c>
      <c r="S311" s="68">
        <v>0</v>
      </c>
      <c r="T311" s="68">
        <v>0</v>
      </c>
      <c r="U311" s="68">
        <v>0</v>
      </c>
      <c r="V311" s="68">
        <v>0</v>
      </c>
      <c r="W311" s="68">
        <v>0</v>
      </c>
      <c r="X311" s="68">
        <v>0</v>
      </c>
      <c r="Y311" s="68">
        <v>0</v>
      </c>
      <c r="Z311" s="68">
        <v>0</v>
      </c>
      <c r="AA311" s="68">
        <v>0</v>
      </c>
      <c r="AB311" s="68">
        <v>0</v>
      </c>
      <c r="AC311" s="68">
        <v>0</v>
      </c>
      <c r="AD311" s="68">
        <v>0</v>
      </c>
      <c r="AE311" s="68">
        <v>0</v>
      </c>
      <c r="AF311" s="78">
        <v>0</v>
      </c>
      <c r="AG311" s="78">
        <v>0</v>
      </c>
      <c r="AH311" s="78">
        <v>0</v>
      </c>
      <c r="AI311" s="78">
        <v>0</v>
      </c>
      <c r="AJ311" s="78">
        <v>0</v>
      </c>
      <c r="AK311" s="78">
        <v>0</v>
      </c>
      <c r="AL311" s="78">
        <v>0</v>
      </c>
      <c r="AM311" s="68">
        <v>332115.53999999998</v>
      </c>
      <c r="AN311" s="68">
        <v>0</v>
      </c>
      <c r="AO311" s="68">
        <v>332115.53999999998</v>
      </c>
      <c r="AP311" s="68">
        <v>0</v>
      </c>
      <c r="AQ311" s="68">
        <v>0</v>
      </c>
      <c r="AR311" s="68">
        <v>0</v>
      </c>
      <c r="AS311" s="68">
        <v>332115.53999999998</v>
      </c>
      <c r="AT311" s="80"/>
      <c r="AU311" s="79"/>
      <c r="AV311" s="79"/>
      <c r="AW311" s="79"/>
      <c r="AX311" s="79"/>
      <c r="AY311" s="80"/>
      <c r="AZ311" s="80"/>
      <c r="BX311" s="81"/>
      <c r="BZ311" s="81"/>
      <c r="CD311" s="81"/>
    </row>
    <row r="312" spans="1:89">
      <c r="A312" s="82">
        <v>2025</v>
      </c>
      <c r="B312" s="82">
        <v>8311</v>
      </c>
      <c r="C312" s="82">
        <v>5</v>
      </c>
      <c r="D312" s="75">
        <v>13</v>
      </c>
      <c r="E312" s="75">
        <v>30</v>
      </c>
      <c r="F312" s="75">
        <v>5000</v>
      </c>
      <c r="G312" s="76">
        <v>5200</v>
      </c>
      <c r="H312" s="76">
        <v>523</v>
      </c>
      <c r="I312" s="76" t="s">
        <v>102</v>
      </c>
      <c r="J312" s="83" t="s">
        <v>155</v>
      </c>
      <c r="K312" s="68">
        <v>332115.53999999998</v>
      </c>
      <c r="L312" s="68">
        <v>0</v>
      </c>
      <c r="M312" s="68">
        <v>332115.53999999998</v>
      </c>
      <c r="N312" s="68">
        <v>0</v>
      </c>
      <c r="O312" s="68">
        <v>0</v>
      </c>
      <c r="P312" s="68">
        <v>0</v>
      </c>
      <c r="Q312" s="68">
        <v>332115.53999999998</v>
      </c>
      <c r="R312" s="68">
        <v>0</v>
      </c>
      <c r="S312" s="68">
        <v>0</v>
      </c>
      <c r="T312" s="68">
        <v>0</v>
      </c>
      <c r="U312" s="68">
        <v>0</v>
      </c>
      <c r="V312" s="68">
        <v>0</v>
      </c>
      <c r="W312" s="68">
        <v>0</v>
      </c>
      <c r="X312" s="68">
        <v>0</v>
      </c>
      <c r="Y312" s="68">
        <v>0</v>
      </c>
      <c r="Z312" s="68">
        <v>0</v>
      </c>
      <c r="AA312" s="68">
        <v>0</v>
      </c>
      <c r="AB312" s="68">
        <v>0</v>
      </c>
      <c r="AC312" s="68">
        <v>0</v>
      </c>
      <c r="AD312" s="68">
        <v>0</v>
      </c>
      <c r="AE312" s="68">
        <v>0</v>
      </c>
      <c r="AF312" s="78">
        <v>0</v>
      </c>
      <c r="AG312" s="78">
        <v>0</v>
      </c>
      <c r="AH312" s="78">
        <v>0</v>
      </c>
      <c r="AI312" s="78">
        <v>0</v>
      </c>
      <c r="AJ312" s="78">
        <v>0</v>
      </c>
      <c r="AK312" s="78">
        <v>0</v>
      </c>
      <c r="AL312" s="78">
        <v>0</v>
      </c>
      <c r="AM312" s="68">
        <v>332115.53999999998</v>
      </c>
      <c r="AN312" s="68">
        <v>0</v>
      </c>
      <c r="AO312" s="68">
        <v>332115.53999999998</v>
      </c>
      <c r="AP312" s="68">
        <v>0</v>
      </c>
      <c r="AQ312" s="68">
        <v>0</v>
      </c>
      <c r="AR312" s="68">
        <v>0</v>
      </c>
      <c r="AS312" s="68">
        <v>332115.53999999998</v>
      </c>
      <c r="AT312" s="80"/>
      <c r="AU312" s="79"/>
      <c r="AV312" s="79"/>
      <c r="AW312" s="79"/>
      <c r="AX312" s="79"/>
      <c r="AY312" s="80"/>
      <c r="AZ312" s="80"/>
      <c r="BX312" s="81"/>
      <c r="BZ312" s="81"/>
      <c r="CD312" s="81"/>
    </row>
    <row r="313" spans="1:89">
      <c r="A313" s="74">
        <v>2025</v>
      </c>
      <c r="B313" s="74">
        <v>8311</v>
      </c>
      <c r="C313" s="74">
        <v>5</v>
      </c>
      <c r="D313" s="75">
        <v>13</v>
      </c>
      <c r="E313" s="75">
        <v>30</v>
      </c>
      <c r="F313" s="75">
        <v>5000</v>
      </c>
      <c r="G313" s="76">
        <v>5200</v>
      </c>
      <c r="H313" s="76">
        <v>523</v>
      </c>
      <c r="I313" s="76">
        <v>172</v>
      </c>
      <c r="J313" s="83" t="s">
        <v>320</v>
      </c>
      <c r="K313" s="68">
        <v>332115.53999999998</v>
      </c>
      <c r="L313" s="68">
        <v>0</v>
      </c>
      <c r="M313" s="68">
        <v>332115.53999999998</v>
      </c>
      <c r="N313" s="68">
        <v>0</v>
      </c>
      <c r="O313" s="68">
        <v>0</v>
      </c>
      <c r="P313" s="68">
        <v>0</v>
      </c>
      <c r="Q313" s="68">
        <v>332115.53999999998</v>
      </c>
      <c r="R313" s="68">
        <v>0</v>
      </c>
      <c r="S313" s="68">
        <v>0</v>
      </c>
      <c r="T313" s="68">
        <v>0</v>
      </c>
      <c r="U313" s="68">
        <v>0</v>
      </c>
      <c r="V313" s="68">
        <v>0</v>
      </c>
      <c r="W313" s="68">
        <v>0</v>
      </c>
      <c r="X313" s="68">
        <v>0</v>
      </c>
      <c r="Y313" s="68">
        <v>0</v>
      </c>
      <c r="Z313" s="68">
        <v>0</v>
      </c>
      <c r="AA313" s="68">
        <v>0</v>
      </c>
      <c r="AB313" s="68">
        <v>0</v>
      </c>
      <c r="AC313" s="68">
        <v>0</v>
      </c>
      <c r="AD313" s="68">
        <v>0</v>
      </c>
      <c r="AE313" s="68">
        <v>0</v>
      </c>
      <c r="AF313" s="78">
        <v>0</v>
      </c>
      <c r="AG313" s="78">
        <v>0</v>
      </c>
      <c r="AH313" s="78">
        <v>0</v>
      </c>
      <c r="AI313" s="78">
        <v>0</v>
      </c>
      <c r="AJ313" s="78">
        <v>0</v>
      </c>
      <c r="AK313" s="78">
        <v>0</v>
      </c>
      <c r="AL313" s="78">
        <v>0</v>
      </c>
      <c r="AM313" s="68">
        <v>332115.53999999998</v>
      </c>
      <c r="AN313" s="68">
        <v>0</v>
      </c>
      <c r="AO313" s="68">
        <v>332115.53999999998</v>
      </c>
      <c r="AP313" s="68">
        <v>0</v>
      </c>
      <c r="AQ313" s="68">
        <v>0</v>
      </c>
      <c r="AR313" s="68">
        <v>0</v>
      </c>
      <c r="AS313" s="68">
        <v>332115.53999999998</v>
      </c>
      <c r="AT313" s="80" t="s">
        <v>128</v>
      </c>
      <c r="AU313" s="79">
        <v>30</v>
      </c>
      <c r="AV313" s="79"/>
      <c r="AW313" s="79">
        <v>0</v>
      </c>
      <c r="AX313" s="79">
        <v>0</v>
      </c>
      <c r="AY313" s="80">
        <v>30</v>
      </c>
      <c r="AZ313" s="80"/>
      <c r="BC313" s="81"/>
      <c r="BE313" s="81"/>
      <c r="BI313" s="81"/>
      <c r="BX313" s="81"/>
      <c r="BZ313" s="81"/>
      <c r="CD313" s="81"/>
    </row>
    <row r="314" spans="1:89">
      <c r="A314" s="82">
        <v>2025</v>
      </c>
      <c r="B314" s="82">
        <v>8311</v>
      </c>
      <c r="C314" s="82">
        <v>5</v>
      </c>
      <c r="D314" s="75">
        <v>13</v>
      </c>
      <c r="E314" s="75">
        <v>30</v>
      </c>
      <c r="F314" s="75">
        <v>5000</v>
      </c>
      <c r="G314" s="76">
        <v>5300</v>
      </c>
      <c r="H314" s="76"/>
      <c r="I314" s="76" t="s">
        <v>102</v>
      </c>
      <c r="J314" s="83" t="s">
        <v>158</v>
      </c>
      <c r="K314" s="68">
        <v>446080</v>
      </c>
      <c r="L314" s="68">
        <v>0</v>
      </c>
      <c r="M314" s="68">
        <v>446080</v>
      </c>
      <c r="N314" s="68">
        <v>0</v>
      </c>
      <c r="O314" s="68">
        <v>0</v>
      </c>
      <c r="P314" s="68">
        <v>0</v>
      </c>
      <c r="Q314" s="68">
        <v>446080</v>
      </c>
      <c r="R314" s="68">
        <v>0</v>
      </c>
      <c r="S314" s="68">
        <v>0</v>
      </c>
      <c r="T314" s="68">
        <v>0</v>
      </c>
      <c r="U314" s="68">
        <v>0</v>
      </c>
      <c r="V314" s="68">
        <v>0</v>
      </c>
      <c r="W314" s="68">
        <v>0</v>
      </c>
      <c r="X314" s="68">
        <v>0</v>
      </c>
      <c r="Y314" s="68">
        <v>0</v>
      </c>
      <c r="Z314" s="68">
        <v>0</v>
      </c>
      <c r="AA314" s="68">
        <v>0</v>
      </c>
      <c r="AB314" s="68">
        <v>0</v>
      </c>
      <c r="AC314" s="68">
        <v>0</v>
      </c>
      <c r="AD314" s="68">
        <v>0</v>
      </c>
      <c r="AE314" s="68">
        <v>0</v>
      </c>
      <c r="AF314" s="78">
        <v>0</v>
      </c>
      <c r="AG314" s="78">
        <v>0</v>
      </c>
      <c r="AH314" s="78">
        <v>0</v>
      </c>
      <c r="AI314" s="78">
        <v>0</v>
      </c>
      <c r="AJ314" s="78">
        <v>0</v>
      </c>
      <c r="AK314" s="78">
        <v>0</v>
      </c>
      <c r="AL314" s="78">
        <v>0</v>
      </c>
      <c r="AM314" s="68">
        <v>446080</v>
      </c>
      <c r="AN314" s="68">
        <v>0</v>
      </c>
      <c r="AO314" s="68">
        <v>446080</v>
      </c>
      <c r="AP314" s="68">
        <v>0</v>
      </c>
      <c r="AQ314" s="68">
        <v>0</v>
      </c>
      <c r="AR314" s="68">
        <v>0</v>
      </c>
      <c r="AS314" s="68">
        <v>446080</v>
      </c>
      <c r="AT314" s="80"/>
      <c r="AU314" s="79"/>
      <c r="AV314" s="79"/>
      <c r="AW314" s="79"/>
      <c r="AX314" s="79"/>
      <c r="AY314" s="80"/>
      <c r="AZ314" s="80"/>
      <c r="BX314" s="81"/>
      <c r="BZ314" s="81"/>
      <c r="CD314" s="81"/>
    </row>
    <row r="315" spans="1:89">
      <c r="A315" s="74">
        <v>2025</v>
      </c>
      <c r="B315" s="74">
        <v>8311</v>
      </c>
      <c r="C315" s="74">
        <v>5</v>
      </c>
      <c r="D315" s="75">
        <v>13</v>
      </c>
      <c r="E315" s="75">
        <v>30</v>
      </c>
      <c r="F315" s="75">
        <v>5000</v>
      </c>
      <c r="G315" s="76">
        <v>5300</v>
      </c>
      <c r="H315" s="76">
        <v>531</v>
      </c>
      <c r="I315" s="76" t="s">
        <v>102</v>
      </c>
      <c r="J315" s="83" t="s">
        <v>159</v>
      </c>
      <c r="K315" s="68">
        <v>446080</v>
      </c>
      <c r="L315" s="68">
        <v>0</v>
      </c>
      <c r="M315" s="68">
        <v>446080</v>
      </c>
      <c r="N315" s="68">
        <v>0</v>
      </c>
      <c r="O315" s="68">
        <v>0</v>
      </c>
      <c r="P315" s="68">
        <v>0</v>
      </c>
      <c r="Q315" s="68">
        <v>446080</v>
      </c>
      <c r="R315" s="68">
        <v>0</v>
      </c>
      <c r="S315" s="68">
        <v>0</v>
      </c>
      <c r="T315" s="68">
        <v>0</v>
      </c>
      <c r="U315" s="68">
        <v>0</v>
      </c>
      <c r="V315" s="68">
        <v>0</v>
      </c>
      <c r="W315" s="68">
        <v>0</v>
      </c>
      <c r="X315" s="68">
        <v>0</v>
      </c>
      <c r="Y315" s="68">
        <v>0</v>
      </c>
      <c r="Z315" s="68">
        <v>0</v>
      </c>
      <c r="AA315" s="68">
        <v>0</v>
      </c>
      <c r="AB315" s="68">
        <v>0</v>
      </c>
      <c r="AC315" s="68">
        <v>0</v>
      </c>
      <c r="AD315" s="68">
        <v>0</v>
      </c>
      <c r="AE315" s="68">
        <v>0</v>
      </c>
      <c r="AF315" s="78">
        <v>0</v>
      </c>
      <c r="AG315" s="78">
        <v>0</v>
      </c>
      <c r="AH315" s="78">
        <v>0</v>
      </c>
      <c r="AI315" s="78">
        <v>0</v>
      </c>
      <c r="AJ315" s="78">
        <v>0</v>
      </c>
      <c r="AK315" s="78">
        <v>0</v>
      </c>
      <c r="AL315" s="78">
        <v>0</v>
      </c>
      <c r="AM315" s="68">
        <v>446080</v>
      </c>
      <c r="AN315" s="68">
        <v>0</v>
      </c>
      <c r="AO315" s="68">
        <v>446080</v>
      </c>
      <c r="AP315" s="68">
        <v>0</v>
      </c>
      <c r="AQ315" s="68">
        <v>0</v>
      </c>
      <c r="AR315" s="68">
        <v>0</v>
      </c>
      <c r="AS315" s="68">
        <v>446080</v>
      </c>
      <c r="AT315" s="80"/>
      <c r="AU315" s="79"/>
      <c r="AV315" s="79"/>
      <c r="AW315" s="79"/>
      <c r="AX315" s="79"/>
      <c r="AY315" s="80"/>
      <c r="AZ315" s="80"/>
    </row>
    <row r="316" spans="1:89">
      <c r="A316" s="82">
        <v>2025</v>
      </c>
      <c r="B316" s="82">
        <v>8311</v>
      </c>
      <c r="C316" s="82">
        <v>5</v>
      </c>
      <c r="D316" s="75">
        <v>13</v>
      </c>
      <c r="E316" s="75">
        <v>30</v>
      </c>
      <c r="F316" s="75">
        <v>5000</v>
      </c>
      <c r="G316" s="76">
        <v>5300</v>
      </c>
      <c r="H316" s="76">
        <v>531</v>
      </c>
      <c r="I316" s="76">
        <v>168</v>
      </c>
      <c r="J316" s="83" t="s">
        <v>321</v>
      </c>
      <c r="K316" s="68">
        <v>83580</v>
      </c>
      <c r="L316" s="68">
        <v>0</v>
      </c>
      <c r="M316" s="68">
        <v>83580</v>
      </c>
      <c r="N316" s="68">
        <v>0</v>
      </c>
      <c r="O316" s="68">
        <v>0</v>
      </c>
      <c r="P316" s="68">
        <v>0</v>
      </c>
      <c r="Q316" s="68">
        <v>83580</v>
      </c>
      <c r="R316" s="68">
        <v>0</v>
      </c>
      <c r="S316" s="68">
        <v>0</v>
      </c>
      <c r="T316" s="68">
        <v>0</v>
      </c>
      <c r="U316" s="68">
        <v>0</v>
      </c>
      <c r="V316" s="68">
        <v>0</v>
      </c>
      <c r="W316" s="68">
        <v>0</v>
      </c>
      <c r="X316" s="68">
        <v>0</v>
      </c>
      <c r="Y316" s="68">
        <v>0</v>
      </c>
      <c r="Z316" s="68">
        <v>0</v>
      </c>
      <c r="AA316" s="68">
        <v>0</v>
      </c>
      <c r="AB316" s="68">
        <v>0</v>
      </c>
      <c r="AC316" s="68">
        <v>0</v>
      </c>
      <c r="AD316" s="68">
        <v>0</v>
      </c>
      <c r="AE316" s="68">
        <v>0</v>
      </c>
      <c r="AF316" s="78">
        <v>0</v>
      </c>
      <c r="AG316" s="78">
        <v>0</v>
      </c>
      <c r="AH316" s="78">
        <v>0</v>
      </c>
      <c r="AI316" s="78">
        <v>0</v>
      </c>
      <c r="AJ316" s="78">
        <v>0</v>
      </c>
      <c r="AK316" s="78">
        <v>0</v>
      </c>
      <c r="AL316" s="78">
        <v>0</v>
      </c>
      <c r="AM316" s="68">
        <v>83580</v>
      </c>
      <c r="AN316" s="68">
        <v>0</v>
      </c>
      <c r="AO316" s="68">
        <v>83580</v>
      </c>
      <c r="AP316" s="68">
        <v>0</v>
      </c>
      <c r="AQ316" s="68">
        <v>0</v>
      </c>
      <c r="AR316" s="68">
        <v>0</v>
      </c>
      <c r="AS316" s="68">
        <v>83580</v>
      </c>
      <c r="AT316" s="80" t="s">
        <v>128</v>
      </c>
      <c r="AU316" s="79">
        <v>4</v>
      </c>
      <c r="AV316" s="79"/>
      <c r="AW316" s="79">
        <v>0</v>
      </c>
      <c r="AX316" s="79">
        <v>0</v>
      </c>
      <c r="AY316" s="80">
        <v>4</v>
      </c>
      <c r="AZ316" s="80"/>
      <c r="BC316" s="81"/>
      <c r="BE316" s="81"/>
      <c r="BI316" s="81"/>
      <c r="BX316" s="81"/>
      <c r="BZ316" s="81"/>
      <c r="CD316" s="81"/>
    </row>
    <row r="317" spans="1:89">
      <c r="A317" s="82">
        <v>2025</v>
      </c>
      <c r="B317" s="82">
        <v>8311</v>
      </c>
      <c r="C317" s="82">
        <v>5</v>
      </c>
      <c r="D317" s="75">
        <v>13</v>
      </c>
      <c r="E317" s="75">
        <v>30</v>
      </c>
      <c r="F317" s="75">
        <v>5000</v>
      </c>
      <c r="G317" s="76">
        <v>5300</v>
      </c>
      <c r="H317" s="76">
        <v>531</v>
      </c>
      <c r="I317" s="76">
        <v>1345</v>
      </c>
      <c r="J317" s="83" t="s">
        <v>322</v>
      </c>
      <c r="K317" s="68">
        <v>362500</v>
      </c>
      <c r="L317" s="68">
        <v>0</v>
      </c>
      <c r="M317" s="68">
        <v>362500</v>
      </c>
      <c r="N317" s="68">
        <v>0</v>
      </c>
      <c r="O317" s="68">
        <v>0</v>
      </c>
      <c r="P317" s="68">
        <v>0</v>
      </c>
      <c r="Q317" s="68">
        <v>362500</v>
      </c>
      <c r="R317" s="68">
        <v>0</v>
      </c>
      <c r="S317" s="68">
        <v>0</v>
      </c>
      <c r="T317" s="68">
        <v>0</v>
      </c>
      <c r="U317" s="68">
        <v>0</v>
      </c>
      <c r="V317" s="68">
        <v>0</v>
      </c>
      <c r="W317" s="68">
        <v>0</v>
      </c>
      <c r="X317" s="68">
        <v>0</v>
      </c>
      <c r="Y317" s="68">
        <v>0</v>
      </c>
      <c r="Z317" s="68">
        <v>0</v>
      </c>
      <c r="AA317" s="68">
        <v>0</v>
      </c>
      <c r="AB317" s="68">
        <v>0</v>
      </c>
      <c r="AC317" s="68">
        <v>0</v>
      </c>
      <c r="AD317" s="68">
        <v>0</v>
      </c>
      <c r="AE317" s="68">
        <v>0</v>
      </c>
      <c r="AF317" s="78">
        <v>0</v>
      </c>
      <c r="AG317" s="78">
        <v>0</v>
      </c>
      <c r="AH317" s="78">
        <v>0</v>
      </c>
      <c r="AI317" s="78">
        <v>0</v>
      </c>
      <c r="AJ317" s="78">
        <v>0</v>
      </c>
      <c r="AK317" s="78">
        <v>0</v>
      </c>
      <c r="AL317" s="78">
        <v>0</v>
      </c>
      <c r="AM317" s="68">
        <v>362500</v>
      </c>
      <c r="AN317" s="68">
        <v>0</v>
      </c>
      <c r="AO317" s="68">
        <v>362500</v>
      </c>
      <c r="AP317" s="68">
        <v>0</v>
      </c>
      <c r="AQ317" s="68">
        <v>0</v>
      </c>
      <c r="AR317" s="68">
        <v>0</v>
      </c>
      <c r="AS317" s="68">
        <v>362500</v>
      </c>
      <c r="AT317" s="80" t="s">
        <v>128</v>
      </c>
      <c r="AU317" s="79">
        <v>35</v>
      </c>
      <c r="AV317" s="79"/>
      <c r="AW317" s="79">
        <v>0</v>
      </c>
      <c r="AX317" s="79">
        <v>0</v>
      </c>
      <c r="AY317" s="85">
        <v>35</v>
      </c>
      <c r="AZ317" s="80"/>
      <c r="BC317" s="81"/>
      <c r="BE317" s="81"/>
      <c r="BI317" s="81"/>
      <c r="BX317" s="81"/>
      <c r="BZ317" s="81"/>
      <c r="CD317" s="81"/>
      <c r="CE317" s="89"/>
      <c r="CK317" s="89"/>
    </row>
    <row r="318" spans="1:89">
      <c r="A318" s="74">
        <v>2025</v>
      </c>
      <c r="B318" s="74">
        <v>8311</v>
      </c>
      <c r="C318" s="74">
        <v>5</v>
      </c>
      <c r="D318" s="75">
        <v>13</v>
      </c>
      <c r="E318" s="75">
        <v>30</v>
      </c>
      <c r="F318" s="75">
        <v>5000</v>
      </c>
      <c r="G318" s="76">
        <v>5400</v>
      </c>
      <c r="H318" s="76"/>
      <c r="I318" s="76" t="s">
        <v>102</v>
      </c>
      <c r="J318" s="84" t="s">
        <v>161</v>
      </c>
      <c r="K318" s="68">
        <v>21775860</v>
      </c>
      <c r="L318" s="68">
        <v>0</v>
      </c>
      <c r="M318" s="68">
        <v>21775860</v>
      </c>
      <c r="N318" s="68">
        <v>0</v>
      </c>
      <c r="O318" s="68">
        <v>0</v>
      </c>
      <c r="P318" s="68">
        <v>0</v>
      </c>
      <c r="Q318" s="68">
        <v>21775860</v>
      </c>
      <c r="R318" s="68">
        <v>0</v>
      </c>
      <c r="S318" s="68">
        <v>0</v>
      </c>
      <c r="T318" s="68">
        <v>0</v>
      </c>
      <c r="U318" s="68">
        <v>0</v>
      </c>
      <c r="V318" s="68">
        <v>0</v>
      </c>
      <c r="W318" s="68">
        <v>0</v>
      </c>
      <c r="X318" s="68">
        <v>0</v>
      </c>
      <c r="Y318" s="68">
        <v>0</v>
      </c>
      <c r="Z318" s="68">
        <v>0</v>
      </c>
      <c r="AA318" s="68">
        <v>0</v>
      </c>
      <c r="AB318" s="68">
        <v>0</v>
      </c>
      <c r="AC318" s="68">
        <v>0</v>
      </c>
      <c r="AD318" s="68">
        <v>0</v>
      </c>
      <c r="AE318" s="68">
        <v>0</v>
      </c>
      <c r="AF318" s="78">
        <v>0</v>
      </c>
      <c r="AG318" s="78">
        <v>0</v>
      </c>
      <c r="AH318" s="78">
        <v>0</v>
      </c>
      <c r="AI318" s="78">
        <v>0</v>
      </c>
      <c r="AJ318" s="78">
        <v>0</v>
      </c>
      <c r="AK318" s="78">
        <v>0</v>
      </c>
      <c r="AL318" s="78">
        <v>0</v>
      </c>
      <c r="AM318" s="68">
        <v>21775860</v>
      </c>
      <c r="AN318" s="68">
        <v>0</v>
      </c>
      <c r="AO318" s="68">
        <v>21775860</v>
      </c>
      <c r="AP318" s="68">
        <v>0</v>
      </c>
      <c r="AQ318" s="68">
        <v>0</v>
      </c>
      <c r="AR318" s="68">
        <v>0</v>
      </c>
      <c r="AS318" s="68">
        <v>21775860</v>
      </c>
      <c r="AT318" s="80"/>
      <c r="AU318" s="79"/>
      <c r="AV318" s="79"/>
      <c r="AW318" s="79"/>
      <c r="AX318" s="79"/>
      <c r="AY318" s="80"/>
      <c r="AZ318" s="80"/>
      <c r="BX318" s="81"/>
      <c r="BZ318" s="81"/>
      <c r="CD318" s="81"/>
    </row>
    <row r="319" spans="1:89">
      <c r="A319" s="74">
        <v>2025</v>
      </c>
      <c r="B319" s="74">
        <v>8311</v>
      </c>
      <c r="C319" s="74">
        <v>5</v>
      </c>
      <c r="D319" s="75">
        <v>13</v>
      </c>
      <c r="E319" s="75">
        <v>30</v>
      </c>
      <c r="F319" s="75">
        <v>5000</v>
      </c>
      <c r="G319" s="76">
        <v>5400</v>
      </c>
      <c r="H319" s="76">
        <v>541</v>
      </c>
      <c r="I319" s="76" t="s">
        <v>102</v>
      </c>
      <c r="J319" s="83" t="s">
        <v>162</v>
      </c>
      <c r="K319" s="68">
        <v>21775860</v>
      </c>
      <c r="L319" s="68">
        <v>0</v>
      </c>
      <c r="M319" s="68">
        <v>21775860</v>
      </c>
      <c r="N319" s="68">
        <v>0</v>
      </c>
      <c r="O319" s="68">
        <v>0</v>
      </c>
      <c r="P319" s="68">
        <v>0</v>
      </c>
      <c r="Q319" s="68">
        <v>21775860</v>
      </c>
      <c r="R319" s="68">
        <v>0</v>
      </c>
      <c r="S319" s="68">
        <v>0</v>
      </c>
      <c r="T319" s="68">
        <v>0</v>
      </c>
      <c r="U319" s="68">
        <v>0</v>
      </c>
      <c r="V319" s="68">
        <v>0</v>
      </c>
      <c r="W319" s="68">
        <v>0</v>
      </c>
      <c r="X319" s="68">
        <v>0</v>
      </c>
      <c r="Y319" s="68">
        <v>0</v>
      </c>
      <c r="Z319" s="68">
        <v>0</v>
      </c>
      <c r="AA319" s="68">
        <v>0</v>
      </c>
      <c r="AB319" s="68">
        <v>0</v>
      </c>
      <c r="AC319" s="68">
        <v>0</v>
      </c>
      <c r="AD319" s="68">
        <v>0</v>
      </c>
      <c r="AE319" s="68">
        <v>0</v>
      </c>
      <c r="AF319" s="78">
        <v>0</v>
      </c>
      <c r="AG319" s="78">
        <v>0</v>
      </c>
      <c r="AH319" s="78">
        <v>0</v>
      </c>
      <c r="AI319" s="78">
        <v>0</v>
      </c>
      <c r="AJ319" s="78">
        <v>0</v>
      </c>
      <c r="AK319" s="78">
        <v>0</v>
      </c>
      <c r="AL319" s="78">
        <v>0</v>
      </c>
      <c r="AM319" s="68">
        <v>21775860</v>
      </c>
      <c r="AN319" s="68">
        <v>0</v>
      </c>
      <c r="AO319" s="68">
        <v>21775860</v>
      </c>
      <c r="AP319" s="68">
        <v>0</v>
      </c>
      <c r="AQ319" s="68">
        <v>0</v>
      </c>
      <c r="AR319" s="68">
        <v>0</v>
      </c>
      <c r="AS319" s="68">
        <v>21775860</v>
      </c>
      <c r="AT319" s="80"/>
      <c r="AU319" s="79"/>
      <c r="AV319" s="79"/>
      <c r="AW319" s="79"/>
      <c r="AX319" s="79"/>
      <c r="AY319" s="80"/>
      <c r="AZ319" s="80"/>
      <c r="BX319" s="81"/>
      <c r="BZ319" s="81"/>
      <c r="CD319" s="81"/>
    </row>
    <row r="320" spans="1:89">
      <c r="A320" s="74">
        <v>2025</v>
      </c>
      <c r="B320" s="74">
        <v>8311</v>
      </c>
      <c r="C320" s="74">
        <v>5</v>
      </c>
      <c r="D320" s="75">
        <v>13</v>
      </c>
      <c r="E320" s="75">
        <v>30</v>
      </c>
      <c r="F320" s="75">
        <v>5000</v>
      </c>
      <c r="G320" s="76">
        <v>5400</v>
      </c>
      <c r="H320" s="76">
        <v>541</v>
      </c>
      <c r="I320" s="76">
        <v>204</v>
      </c>
      <c r="J320" s="83" t="s">
        <v>323</v>
      </c>
      <c r="K320" s="68">
        <v>13347510</v>
      </c>
      <c r="L320" s="68">
        <v>0</v>
      </c>
      <c r="M320" s="68">
        <v>13347510</v>
      </c>
      <c r="N320" s="68">
        <v>0</v>
      </c>
      <c r="O320" s="68">
        <v>0</v>
      </c>
      <c r="P320" s="68">
        <v>0</v>
      </c>
      <c r="Q320" s="68">
        <v>13347510</v>
      </c>
      <c r="R320" s="68">
        <v>0</v>
      </c>
      <c r="S320" s="68">
        <v>0</v>
      </c>
      <c r="T320" s="68">
        <v>0</v>
      </c>
      <c r="U320" s="68">
        <v>0</v>
      </c>
      <c r="V320" s="68">
        <v>0</v>
      </c>
      <c r="W320" s="68">
        <v>0</v>
      </c>
      <c r="X320" s="68">
        <v>0</v>
      </c>
      <c r="Y320" s="68">
        <v>0</v>
      </c>
      <c r="Z320" s="68">
        <v>0</v>
      </c>
      <c r="AA320" s="68">
        <v>0</v>
      </c>
      <c r="AB320" s="68">
        <v>0</v>
      </c>
      <c r="AC320" s="68">
        <v>0</v>
      </c>
      <c r="AD320" s="68">
        <v>0</v>
      </c>
      <c r="AE320" s="68">
        <v>0</v>
      </c>
      <c r="AF320" s="78">
        <v>0</v>
      </c>
      <c r="AG320" s="78">
        <v>0</v>
      </c>
      <c r="AH320" s="78">
        <v>0</v>
      </c>
      <c r="AI320" s="78">
        <v>0</v>
      </c>
      <c r="AJ320" s="78">
        <v>0</v>
      </c>
      <c r="AK320" s="78">
        <v>0</v>
      </c>
      <c r="AL320" s="78">
        <v>0</v>
      </c>
      <c r="AM320" s="68">
        <v>13347510</v>
      </c>
      <c r="AN320" s="68">
        <v>0</v>
      </c>
      <c r="AO320" s="68">
        <v>13347510</v>
      </c>
      <c r="AP320" s="68">
        <v>0</v>
      </c>
      <c r="AQ320" s="68">
        <v>0</v>
      </c>
      <c r="AR320" s="68">
        <v>0</v>
      </c>
      <c r="AS320" s="68">
        <v>13347510</v>
      </c>
      <c r="AT320" s="80" t="s">
        <v>128</v>
      </c>
      <c r="AU320" s="79">
        <v>13</v>
      </c>
      <c r="AV320" s="79"/>
      <c r="AW320" s="79">
        <v>0</v>
      </c>
      <c r="AX320" s="79">
        <v>0</v>
      </c>
      <c r="AY320" s="80">
        <v>13</v>
      </c>
      <c r="AZ320" s="80"/>
      <c r="BX320" s="81"/>
      <c r="BZ320" s="81"/>
      <c r="CD320" s="81"/>
    </row>
    <row r="321" spans="1:82">
      <c r="A321" s="82">
        <v>2025</v>
      </c>
      <c r="B321" s="82">
        <v>8311</v>
      </c>
      <c r="C321" s="82">
        <v>5</v>
      </c>
      <c r="D321" s="75">
        <v>13</v>
      </c>
      <c r="E321" s="75">
        <v>30</v>
      </c>
      <c r="F321" s="75">
        <v>5000</v>
      </c>
      <c r="G321" s="76">
        <v>5400</v>
      </c>
      <c r="H321" s="76">
        <v>541</v>
      </c>
      <c r="I321" s="76">
        <v>206</v>
      </c>
      <c r="J321" s="83" t="s">
        <v>324</v>
      </c>
      <c r="K321" s="68">
        <v>7525000</v>
      </c>
      <c r="L321" s="68">
        <v>0</v>
      </c>
      <c r="M321" s="68">
        <v>7525000</v>
      </c>
      <c r="N321" s="68">
        <v>0</v>
      </c>
      <c r="O321" s="68">
        <v>0</v>
      </c>
      <c r="P321" s="68">
        <v>0</v>
      </c>
      <c r="Q321" s="68">
        <v>7525000</v>
      </c>
      <c r="R321" s="68">
        <v>0</v>
      </c>
      <c r="S321" s="68">
        <v>0</v>
      </c>
      <c r="T321" s="68">
        <v>0</v>
      </c>
      <c r="U321" s="68">
        <v>0</v>
      </c>
      <c r="V321" s="68">
        <v>0</v>
      </c>
      <c r="W321" s="68">
        <v>0</v>
      </c>
      <c r="X321" s="68">
        <v>0</v>
      </c>
      <c r="Y321" s="68">
        <v>0</v>
      </c>
      <c r="Z321" s="68">
        <v>0</v>
      </c>
      <c r="AA321" s="68">
        <v>0</v>
      </c>
      <c r="AB321" s="68">
        <v>0</v>
      </c>
      <c r="AC321" s="68">
        <v>0</v>
      </c>
      <c r="AD321" s="68">
        <v>0</v>
      </c>
      <c r="AE321" s="68">
        <v>0</v>
      </c>
      <c r="AF321" s="78">
        <v>0</v>
      </c>
      <c r="AG321" s="78">
        <v>0</v>
      </c>
      <c r="AH321" s="78">
        <v>0</v>
      </c>
      <c r="AI321" s="78">
        <v>0</v>
      </c>
      <c r="AJ321" s="78">
        <v>0</v>
      </c>
      <c r="AK321" s="78">
        <v>0</v>
      </c>
      <c r="AL321" s="78">
        <v>0</v>
      </c>
      <c r="AM321" s="68">
        <v>7525000</v>
      </c>
      <c r="AN321" s="68">
        <v>0</v>
      </c>
      <c r="AO321" s="68">
        <v>7525000</v>
      </c>
      <c r="AP321" s="68">
        <v>0</v>
      </c>
      <c r="AQ321" s="68">
        <v>0</v>
      </c>
      <c r="AR321" s="68">
        <v>0</v>
      </c>
      <c r="AS321" s="68">
        <v>7525000</v>
      </c>
      <c r="AT321" s="80" t="s">
        <v>128</v>
      </c>
      <c r="AU321" s="85">
        <v>5</v>
      </c>
      <c r="AV321" s="79"/>
      <c r="AW321" s="79">
        <v>0</v>
      </c>
      <c r="AX321" s="79">
        <v>0</v>
      </c>
      <c r="AY321" s="85">
        <v>5</v>
      </c>
      <c r="AZ321" s="80"/>
      <c r="BX321" s="81"/>
      <c r="BZ321" s="81"/>
      <c r="CD321" s="81"/>
    </row>
    <row r="322" spans="1:82">
      <c r="A322" s="82">
        <v>2025</v>
      </c>
      <c r="B322" s="82">
        <v>8311</v>
      </c>
      <c r="C322" s="82">
        <v>5</v>
      </c>
      <c r="D322" s="75">
        <v>13</v>
      </c>
      <c r="E322" s="75">
        <v>30</v>
      </c>
      <c r="F322" s="75">
        <v>5000</v>
      </c>
      <c r="G322" s="76">
        <v>5400</v>
      </c>
      <c r="H322" s="76">
        <v>541</v>
      </c>
      <c r="I322" s="76">
        <v>1526</v>
      </c>
      <c r="J322" s="83" t="s">
        <v>325</v>
      </c>
      <c r="K322" s="68">
        <v>903350</v>
      </c>
      <c r="L322" s="68">
        <v>0</v>
      </c>
      <c r="M322" s="68">
        <v>903350</v>
      </c>
      <c r="N322" s="68">
        <v>0</v>
      </c>
      <c r="O322" s="68">
        <v>0</v>
      </c>
      <c r="P322" s="68">
        <v>0</v>
      </c>
      <c r="Q322" s="68">
        <v>903350</v>
      </c>
      <c r="R322" s="68">
        <v>0</v>
      </c>
      <c r="S322" s="68">
        <v>0</v>
      </c>
      <c r="T322" s="68">
        <v>0</v>
      </c>
      <c r="U322" s="68">
        <v>0</v>
      </c>
      <c r="V322" s="68">
        <v>0</v>
      </c>
      <c r="W322" s="68">
        <v>0</v>
      </c>
      <c r="X322" s="68">
        <v>0</v>
      </c>
      <c r="Y322" s="68">
        <v>0</v>
      </c>
      <c r="Z322" s="68">
        <v>0</v>
      </c>
      <c r="AA322" s="68">
        <v>0</v>
      </c>
      <c r="AB322" s="68">
        <v>0</v>
      </c>
      <c r="AC322" s="68">
        <v>0</v>
      </c>
      <c r="AD322" s="68">
        <v>0</v>
      </c>
      <c r="AE322" s="68">
        <v>0</v>
      </c>
      <c r="AF322" s="78">
        <v>0</v>
      </c>
      <c r="AG322" s="78">
        <v>0</v>
      </c>
      <c r="AH322" s="78">
        <v>0</v>
      </c>
      <c r="AI322" s="78">
        <v>0</v>
      </c>
      <c r="AJ322" s="78">
        <v>0</v>
      </c>
      <c r="AK322" s="78">
        <v>0</v>
      </c>
      <c r="AL322" s="78">
        <v>0</v>
      </c>
      <c r="AM322" s="68">
        <v>903350</v>
      </c>
      <c r="AN322" s="68">
        <v>0</v>
      </c>
      <c r="AO322" s="68">
        <v>903350</v>
      </c>
      <c r="AP322" s="68">
        <v>0</v>
      </c>
      <c r="AQ322" s="68">
        <v>0</v>
      </c>
      <c r="AR322" s="68">
        <v>0</v>
      </c>
      <c r="AS322" s="68">
        <v>903350</v>
      </c>
      <c r="AT322" s="80" t="s">
        <v>128</v>
      </c>
      <c r="AU322" s="79">
        <v>2</v>
      </c>
      <c r="AV322" s="79"/>
      <c r="AW322" s="79">
        <v>0</v>
      </c>
      <c r="AX322" s="79">
        <v>0</v>
      </c>
      <c r="AY322" s="80">
        <v>2</v>
      </c>
      <c r="AZ322" s="80"/>
      <c r="BX322" s="81"/>
      <c r="BZ322" s="81"/>
      <c r="CD322" s="81"/>
    </row>
    <row r="323" spans="1:82">
      <c r="A323" s="74">
        <v>2025</v>
      </c>
      <c r="B323" s="74">
        <v>8311</v>
      </c>
      <c r="C323" s="74">
        <v>5</v>
      </c>
      <c r="D323" s="75">
        <v>13</v>
      </c>
      <c r="E323" s="75">
        <v>30</v>
      </c>
      <c r="F323" s="75">
        <v>5000</v>
      </c>
      <c r="G323" s="76">
        <v>5600</v>
      </c>
      <c r="H323" s="76"/>
      <c r="I323" s="76" t="s">
        <v>102</v>
      </c>
      <c r="J323" s="83" t="s">
        <v>279</v>
      </c>
      <c r="K323" s="68">
        <v>528000</v>
      </c>
      <c r="L323" s="68">
        <v>0</v>
      </c>
      <c r="M323" s="68">
        <v>528000</v>
      </c>
      <c r="N323" s="68">
        <v>50000</v>
      </c>
      <c r="O323" s="68">
        <v>0</v>
      </c>
      <c r="P323" s="68">
        <v>50000</v>
      </c>
      <c r="Q323" s="68">
        <v>578000</v>
      </c>
      <c r="R323" s="68">
        <v>0</v>
      </c>
      <c r="S323" s="68">
        <v>0</v>
      </c>
      <c r="T323" s="68">
        <v>0</v>
      </c>
      <c r="U323" s="68">
        <v>0</v>
      </c>
      <c r="V323" s="68">
        <v>0</v>
      </c>
      <c r="W323" s="68">
        <v>0</v>
      </c>
      <c r="X323" s="68">
        <v>0</v>
      </c>
      <c r="Y323" s="68">
        <v>0</v>
      </c>
      <c r="Z323" s="68">
        <v>0</v>
      </c>
      <c r="AA323" s="68">
        <v>0</v>
      </c>
      <c r="AB323" s="68">
        <v>0</v>
      </c>
      <c r="AC323" s="68">
        <v>0</v>
      </c>
      <c r="AD323" s="68">
        <v>0</v>
      </c>
      <c r="AE323" s="68">
        <v>0</v>
      </c>
      <c r="AF323" s="78">
        <v>0</v>
      </c>
      <c r="AG323" s="78">
        <v>0</v>
      </c>
      <c r="AH323" s="78">
        <v>0</v>
      </c>
      <c r="AI323" s="78">
        <v>0</v>
      </c>
      <c r="AJ323" s="78">
        <v>0</v>
      </c>
      <c r="AK323" s="78">
        <v>0</v>
      </c>
      <c r="AL323" s="78">
        <v>0</v>
      </c>
      <c r="AM323" s="68">
        <v>528000</v>
      </c>
      <c r="AN323" s="68">
        <v>0</v>
      </c>
      <c r="AO323" s="68">
        <v>528000</v>
      </c>
      <c r="AP323" s="68">
        <v>50000</v>
      </c>
      <c r="AQ323" s="68">
        <v>0</v>
      </c>
      <c r="AR323" s="68">
        <v>50000</v>
      </c>
      <c r="AS323" s="68">
        <v>578000</v>
      </c>
      <c r="AT323" s="80"/>
      <c r="AU323" s="79"/>
      <c r="AV323" s="79"/>
      <c r="AW323" s="79"/>
      <c r="AX323" s="79"/>
      <c r="AY323" s="80"/>
      <c r="AZ323" s="80"/>
      <c r="BX323" s="81"/>
      <c r="BZ323" s="81"/>
      <c r="CD323" s="81"/>
    </row>
    <row r="324" spans="1:82">
      <c r="A324" s="74">
        <v>2025</v>
      </c>
      <c r="B324" s="74">
        <v>8311</v>
      </c>
      <c r="C324" s="74">
        <v>5</v>
      </c>
      <c r="D324" s="75">
        <v>13</v>
      </c>
      <c r="E324" s="75">
        <v>30</v>
      </c>
      <c r="F324" s="75">
        <v>5000</v>
      </c>
      <c r="G324" s="76">
        <v>5600</v>
      </c>
      <c r="H324" s="76">
        <v>562</v>
      </c>
      <c r="I324" s="76" t="s">
        <v>102</v>
      </c>
      <c r="J324" s="83" t="s">
        <v>326</v>
      </c>
      <c r="K324" s="68">
        <v>0</v>
      </c>
      <c r="L324" s="68">
        <v>0</v>
      </c>
      <c r="M324" s="68">
        <v>0</v>
      </c>
      <c r="N324" s="68">
        <v>50000</v>
      </c>
      <c r="O324" s="68">
        <v>0</v>
      </c>
      <c r="P324" s="68">
        <v>50000</v>
      </c>
      <c r="Q324" s="68">
        <v>50000</v>
      </c>
      <c r="R324" s="68">
        <v>0</v>
      </c>
      <c r="S324" s="68">
        <v>0</v>
      </c>
      <c r="T324" s="68">
        <v>0</v>
      </c>
      <c r="U324" s="68">
        <v>0</v>
      </c>
      <c r="V324" s="68">
        <v>0</v>
      </c>
      <c r="W324" s="68">
        <v>0</v>
      </c>
      <c r="X324" s="68">
        <v>0</v>
      </c>
      <c r="Y324" s="68">
        <v>0</v>
      </c>
      <c r="Z324" s="68">
        <v>0</v>
      </c>
      <c r="AA324" s="68">
        <v>0</v>
      </c>
      <c r="AB324" s="68">
        <v>0</v>
      </c>
      <c r="AC324" s="68">
        <v>0</v>
      </c>
      <c r="AD324" s="68">
        <v>0</v>
      </c>
      <c r="AE324" s="68">
        <v>0</v>
      </c>
      <c r="AF324" s="78">
        <v>0</v>
      </c>
      <c r="AG324" s="78">
        <v>0</v>
      </c>
      <c r="AH324" s="78">
        <v>0</v>
      </c>
      <c r="AI324" s="78">
        <v>0</v>
      </c>
      <c r="AJ324" s="78">
        <v>0</v>
      </c>
      <c r="AK324" s="78">
        <v>0</v>
      </c>
      <c r="AL324" s="78">
        <v>0</v>
      </c>
      <c r="AM324" s="68">
        <v>0</v>
      </c>
      <c r="AN324" s="68">
        <v>0</v>
      </c>
      <c r="AO324" s="68">
        <v>0</v>
      </c>
      <c r="AP324" s="68">
        <v>50000</v>
      </c>
      <c r="AQ324" s="68">
        <v>0</v>
      </c>
      <c r="AR324" s="68">
        <v>50000</v>
      </c>
      <c r="AS324" s="68">
        <v>50000</v>
      </c>
      <c r="AT324" s="80"/>
      <c r="AU324" s="79"/>
      <c r="AV324" s="79"/>
      <c r="AW324" s="79"/>
      <c r="AX324" s="79"/>
      <c r="AY324" s="80"/>
      <c r="AZ324" s="80"/>
      <c r="BC324" s="81"/>
      <c r="BE324" s="81"/>
      <c r="BI324" s="81"/>
      <c r="BX324" s="81"/>
      <c r="BZ324" s="81"/>
      <c r="CA324" s="81"/>
      <c r="CC324" s="81"/>
      <c r="CD324" s="81"/>
    </row>
    <row r="325" spans="1:82">
      <c r="A325" s="82">
        <v>2025</v>
      </c>
      <c r="B325" s="82">
        <v>8311</v>
      </c>
      <c r="C325" s="82">
        <v>5</v>
      </c>
      <c r="D325" s="75">
        <v>13</v>
      </c>
      <c r="E325" s="75">
        <v>30</v>
      </c>
      <c r="F325" s="75">
        <v>5000</v>
      </c>
      <c r="G325" s="76">
        <v>5600</v>
      </c>
      <c r="H325" s="76">
        <v>562</v>
      </c>
      <c r="I325" s="76">
        <v>491</v>
      </c>
      <c r="J325" s="83" t="s">
        <v>327</v>
      </c>
      <c r="K325" s="68">
        <v>0</v>
      </c>
      <c r="L325" s="68">
        <v>0</v>
      </c>
      <c r="M325" s="68">
        <v>0</v>
      </c>
      <c r="N325" s="68">
        <v>50000</v>
      </c>
      <c r="O325" s="68">
        <v>0</v>
      </c>
      <c r="P325" s="68">
        <v>50000</v>
      </c>
      <c r="Q325" s="68">
        <v>50000</v>
      </c>
      <c r="R325" s="68">
        <v>0</v>
      </c>
      <c r="S325" s="68">
        <v>0</v>
      </c>
      <c r="T325" s="68">
        <v>0</v>
      </c>
      <c r="U325" s="68">
        <v>0</v>
      </c>
      <c r="V325" s="68">
        <v>0</v>
      </c>
      <c r="W325" s="68">
        <v>0</v>
      </c>
      <c r="X325" s="68">
        <v>0</v>
      </c>
      <c r="Y325" s="68">
        <v>0</v>
      </c>
      <c r="Z325" s="68">
        <v>0</v>
      </c>
      <c r="AA325" s="68">
        <v>0</v>
      </c>
      <c r="AB325" s="68">
        <v>0</v>
      </c>
      <c r="AC325" s="68">
        <v>0</v>
      </c>
      <c r="AD325" s="68">
        <v>0</v>
      </c>
      <c r="AE325" s="68">
        <v>0</v>
      </c>
      <c r="AF325" s="78">
        <v>0</v>
      </c>
      <c r="AG325" s="78">
        <v>0</v>
      </c>
      <c r="AH325" s="78">
        <v>0</v>
      </c>
      <c r="AI325" s="78">
        <v>0</v>
      </c>
      <c r="AJ325" s="78">
        <v>0</v>
      </c>
      <c r="AK325" s="78">
        <v>0</v>
      </c>
      <c r="AL325" s="78">
        <v>0</v>
      </c>
      <c r="AM325" s="68">
        <v>0</v>
      </c>
      <c r="AN325" s="68">
        <v>0</v>
      </c>
      <c r="AO325" s="68">
        <v>0</v>
      </c>
      <c r="AP325" s="68">
        <v>50000</v>
      </c>
      <c r="AQ325" s="68">
        <v>0</v>
      </c>
      <c r="AR325" s="68">
        <v>50000</v>
      </c>
      <c r="AS325" s="68">
        <v>50000</v>
      </c>
      <c r="AT325" s="80" t="s">
        <v>128</v>
      </c>
      <c r="AU325" s="85">
        <v>10</v>
      </c>
      <c r="AV325" s="79"/>
      <c r="AW325" s="79">
        <v>0</v>
      </c>
      <c r="AX325" s="79">
        <v>0</v>
      </c>
      <c r="AY325" s="85">
        <v>10</v>
      </c>
      <c r="AZ325" s="80"/>
      <c r="BC325" s="81"/>
      <c r="BE325" s="81"/>
      <c r="BI325" s="81"/>
      <c r="BX325" s="81"/>
      <c r="BZ325" s="81"/>
      <c r="CA325" s="81"/>
      <c r="CC325" s="81"/>
      <c r="CD325" s="81"/>
    </row>
    <row r="326" spans="1:82">
      <c r="A326" s="74">
        <v>2025</v>
      </c>
      <c r="B326" s="74">
        <v>8311</v>
      </c>
      <c r="C326" s="74">
        <v>5</v>
      </c>
      <c r="D326" s="75">
        <v>13</v>
      </c>
      <c r="E326" s="75">
        <v>30</v>
      </c>
      <c r="F326" s="75">
        <v>5000</v>
      </c>
      <c r="G326" s="76">
        <v>5600</v>
      </c>
      <c r="H326" s="76">
        <v>566</v>
      </c>
      <c r="I326" s="76" t="s">
        <v>102</v>
      </c>
      <c r="J326" s="83" t="s">
        <v>328</v>
      </c>
      <c r="K326" s="68">
        <v>528000</v>
      </c>
      <c r="L326" s="68">
        <v>0</v>
      </c>
      <c r="M326" s="68">
        <v>528000</v>
      </c>
      <c r="N326" s="68">
        <v>0</v>
      </c>
      <c r="O326" s="68">
        <v>0</v>
      </c>
      <c r="P326" s="68">
        <v>0</v>
      </c>
      <c r="Q326" s="68">
        <v>528000</v>
      </c>
      <c r="R326" s="68">
        <v>0</v>
      </c>
      <c r="S326" s="68">
        <v>0</v>
      </c>
      <c r="T326" s="68">
        <v>0</v>
      </c>
      <c r="U326" s="68">
        <v>0</v>
      </c>
      <c r="V326" s="68">
        <v>0</v>
      </c>
      <c r="W326" s="68">
        <v>0</v>
      </c>
      <c r="X326" s="68">
        <v>0</v>
      </c>
      <c r="Y326" s="68">
        <v>0</v>
      </c>
      <c r="Z326" s="68">
        <v>0</v>
      </c>
      <c r="AA326" s="68">
        <v>0</v>
      </c>
      <c r="AB326" s="68">
        <v>0</v>
      </c>
      <c r="AC326" s="68">
        <v>0</v>
      </c>
      <c r="AD326" s="68">
        <v>0</v>
      </c>
      <c r="AE326" s="68">
        <v>0</v>
      </c>
      <c r="AF326" s="78">
        <v>0</v>
      </c>
      <c r="AG326" s="78">
        <v>0</v>
      </c>
      <c r="AH326" s="78">
        <v>0</v>
      </c>
      <c r="AI326" s="78">
        <v>0</v>
      </c>
      <c r="AJ326" s="78">
        <v>0</v>
      </c>
      <c r="AK326" s="78">
        <v>0</v>
      </c>
      <c r="AL326" s="78">
        <v>0</v>
      </c>
      <c r="AM326" s="68">
        <v>528000</v>
      </c>
      <c r="AN326" s="68">
        <v>0</v>
      </c>
      <c r="AO326" s="68">
        <v>528000</v>
      </c>
      <c r="AP326" s="68">
        <v>0</v>
      </c>
      <c r="AQ326" s="68">
        <v>0</v>
      </c>
      <c r="AR326" s="68">
        <v>0</v>
      </c>
      <c r="AS326" s="68">
        <v>528000</v>
      </c>
      <c r="AT326" s="80"/>
      <c r="AU326" s="79"/>
      <c r="AV326" s="79"/>
      <c r="AW326" s="79"/>
      <c r="AX326" s="79"/>
      <c r="AY326" s="80"/>
      <c r="AZ326" s="80"/>
      <c r="BC326" s="81"/>
      <c r="BE326" s="81"/>
      <c r="BI326" s="81"/>
      <c r="BX326" s="81"/>
      <c r="BZ326" s="81"/>
      <c r="CA326" s="81"/>
      <c r="CC326" s="81"/>
      <c r="CD326" s="81"/>
    </row>
    <row r="327" spans="1:82">
      <c r="A327" s="74">
        <v>2025</v>
      </c>
      <c r="B327" s="74">
        <v>8311</v>
      </c>
      <c r="C327" s="74">
        <v>5</v>
      </c>
      <c r="D327" s="75">
        <v>13</v>
      </c>
      <c r="E327" s="75">
        <v>30</v>
      </c>
      <c r="F327" s="75">
        <v>5000</v>
      </c>
      <c r="G327" s="76">
        <v>5600</v>
      </c>
      <c r="H327" s="76">
        <v>566</v>
      </c>
      <c r="I327" s="76">
        <v>1142</v>
      </c>
      <c r="J327" s="83" t="s">
        <v>329</v>
      </c>
      <c r="K327" s="68">
        <v>528000</v>
      </c>
      <c r="L327" s="68">
        <v>0</v>
      </c>
      <c r="M327" s="68">
        <v>528000</v>
      </c>
      <c r="N327" s="68">
        <v>0</v>
      </c>
      <c r="O327" s="68">
        <v>0</v>
      </c>
      <c r="P327" s="68">
        <v>0</v>
      </c>
      <c r="Q327" s="68">
        <v>528000</v>
      </c>
      <c r="R327" s="68">
        <v>0</v>
      </c>
      <c r="S327" s="68">
        <v>0</v>
      </c>
      <c r="T327" s="68">
        <v>0</v>
      </c>
      <c r="U327" s="68">
        <v>0</v>
      </c>
      <c r="V327" s="68">
        <v>0</v>
      </c>
      <c r="W327" s="68">
        <v>0</v>
      </c>
      <c r="X327" s="68">
        <v>0</v>
      </c>
      <c r="Y327" s="68">
        <v>0</v>
      </c>
      <c r="Z327" s="68">
        <v>0</v>
      </c>
      <c r="AA327" s="68">
        <v>0</v>
      </c>
      <c r="AB327" s="68">
        <v>0</v>
      </c>
      <c r="AC327" s="68">
        <v>0</v>
      </c>
      <c r="AD327" s="68">
        <v>0</v>
      </c>
      <c r="AE327" s="68">
        <v>0</v>
      </c>
      <c r="AF327" s="78">
        <v>0</v>
      </c>
      <c r="AG327" s="78">
        <v>0</v>
      </c>
      <c r="AH327" s="78">
        <v>0</v>
      </c>
      <c r="AI327" s="78">
        <v>0</v>
      </c>
      <c r="AJ327" s="78">
        <v>0</v>
      </c>
      <c r="AK327" s="78">
        <v>0</v>
      </c>
      <c r="AL327" s="78">
        <v>0</v>
      </c>
      <c r="AM327" s="68">
        <v>528000</v>
      </c>
      <c r="AN327" s="68">
        <v>0</v>
      </c>
      <c r="AO327" s="68">
        <v>528000</v>
      </c>
      <c r="AP327" s="68">
        <v>0</v>
      </c>
      <c r="AQ327" s="68">
        <v>0</v>
      </c>
      <c r="AR327" s="68">
        <v>0</v>
      </c>
      <c r="AS327" s="68">
        <v>528000</v>
      </c>
      <c r="AT327" s="80" t="s">
        <v>128</v>
      </c>
      <c r="AU327" s="79">
        <v>1</v>
      </c>
      <c r="AV327" s="79"/>
      <c r="AW327" s="79">
        <v>0</v>
      </c>
      <c r="AX327" s="79">
        <v>0</v>
      </c>
      <c r="AY327" s="80">
        <v>1</v>
      </c>
      <c r="AZ327" s="80"/>
      <c r="BC327" s="81"/>
      <c r="BE327" s="81"/>
      <c r="BI327" s="81"/>
      <c r="BX327" s="81"/>
      <c r="BZ327" s="81"/>
      <c r="CA327" s="81"/>
      <c r="CC327" s="81"/>
      <c r="CD327" s="81"/>
    </row>
    <row r="328" spans="1:82">
      <c r="A328" s="74">
        <v>2025</v>
      </c>
      <c r="B328" s="74">
        <v>8311</v>
      </c>
      <c r="C328" s="74">
        <v>0</v>
      </c>
      <c r="D328" s="75"/>
      <c r="E328" s="75"/>
      <c r="F328" s="75"/>
      <c r="G328" s="76"/>
      <c r="H328" s="76"/>
      <c r="I328" s="76" t="s">
        <v>102</v>
      </c>
      <c r="J328" s="83" t="s">
        <v>26</v>
      </c>
      <c r="K328" s="68">
        <v>0</v>
      </c>
      <c r="L328" s="68">
        <v>0</v>
      </c>
      <c r="M328" s="68">
        <v>0</v>
      </c>
      <c r="N328" s="68">
        <v>2750000</v>
      </c>
      <c r="O328" s="68">
        <v>0</v>
      </c>
      <c r="P328" s="68">
        <v>2750000</v>
      </c>
      <c r="Q328" s="68">
        <v>2750000</v>
      </c>
      <c r="R328" s="68">
        <v>0</v>
      </c>
      <c r="S328" s="68">
        <v>0</v>
      </c>
      <c r="T328" s="68">
        <v>0</v>
      </c>
      <c r="U328" s="68">
        <v>0</v>
      </c>
      <c r="V328" s="68">
        <v>0</v>
      </c>
      <c r="W328" s="68">
        <v>0</v>
      </c>
      <c r="X328" s="68">
        <v>0</v>
      </c>
      <c r="Y328" s="68">
        <v>0</v>
      </c>
      <c r="Z328" s="68">
        <v>0</v>
      </c>
      <c r="AA328" s="68">
        <v>0</v>
      </c>
      <c r="AB328" s="68">
        <v>0</v>
      </c>
      <c r="AC328" s="68">
        <v>0</v>
      </c>
      <c r="AD328" s="68">
        <v>0</v>
      </c>
      <c r="AE328" s="68">
        <v>0</v>
      </c>
      <c r="AF328" s="78">
        <v>0</v>
      </c>
      <c r="AG328" s="78">
        <v>0</v>
      </c>
      <c r="AH328" s="78">
        <v>0</v>
      </c>
      <c r="AI328" s="78">
        <v>0</v>
      </c>
      <c r="AJ328" s="78">
        <v>0</v>
      </c>
      <c r="AK328" s="78">
        <v>0</v>
      </c>
      <c r="AL328" s="78">
        <v>0</v>
      </c>
      <c r="AM328" s="68">
        <v>0</v>
      </c>
      <c r="AN328" s="68">
        <v>0</v>
      </c>
      <c r="AO328" s="68">
        <v>0</v>
      </c>
      <c r="AP328" s="68">
        <v>2750000</v>
      </c>
      <c r="AQ328" s="68">
        <v>0</v>
      </c>
      <c r="AR328" s="68">
        <v>2750000</v>
      </c>
      <c r="AS328" s="68">
        <v>2750000</v>
      </c>
      <c r="AT328" s="80"/>
      <c r="AU328" s="79"/>
      <c r="AV328" s="79"/>
      <c r="AW328" s="79"/>
      <c r="AX328" s="79"/>
      <c r="AY328" s="80"/>
      <c r="AZ328" s="80"/>
      <c r="BC328" s="81"/>
      <c r="BE328" s="81"/>
      <c r="BI328" s="81"/>
      <c r="BX328" s="81"/>
      <c r="BZ328" s="81"/>
      <c r="CD328" s="81"/>
    </row>
    <row r="329" spans="1:82">
      <c r="A329" s="74">
        <v>2025</v>
      </c>
      <c r="B329" s="74">
        <v>8311</v>
      </c>
      <c r="C329" s="74">
        <v>0</v>
      </c>
      <c r="D329" s="75">
        <v>0</v>
      </c>
      <c r="E329" s="75"/>
      <c r="F329" s="75"/>
      <c r="G329" s="76"/>
      <c r="H329" s="76"/>
      <c r="I329" s="76" t="s">
        <v>102</v>
      </c>
      <c r="J329" s="83" t="s">
        <v>26</v>
      </c>
      <c r="K329" s="68">
        <v>0</v>
      </c>
      <c r="L329" s="68">
        <v>0</v>
      </c>
      <c r="M329" s="68">
        <v>0</v>
      </c>
      <c r="N329" s="68">
        <v>2750000</v>
      </c>
      <c r="O329" s="68">
        <v>0</v>
      </c>
      <c r="P329" s="68">
        <v>2750000</v>
      </c>
      <c r="Q329" s="68">
        <v>2750000</v>
      </c>
      <c r="R329" s="68">
        <v>0</v>
      </c>
      <c r="S329" s="68">
        <v>0</v>
      </c>
      <c r="T329" s="68">
        <v>0</v>
      </c>
      <c r="U329" s="68">
        <v>0</v>
      </c>
      <c r="V329" s="68">
        <v>0</v>
      </c>
      <c r="W329" s="68">
        <v>0</v>
      </c>
      <c r="X329" s="68">
        <v>0</v>
      </c>
      <c r="Y329" s="68">
        <v>0</v>
      </c>
      <c r="Z329" s="68">
        <v>0</v>
      </c>
      <c r="AA329" s="68">
        <v>0</v>
      </c>
      <c r="AB329" s="68">
        <v>0</v>
      </c>
      <c r="AC329" s="68">
        <v>0</v>
      </c>
      <c r="AD329" s="68">
        <v>0</v>
      </c>
      <c r="AE329" s="68">
        <v>0</v>
      </c>
      <c r="AF329" s="78">
        <v>0</v>
      </c>
      <c r="AG329" s="78">
        <v>0</v>
      </c>
      <c r="AH329" s="78">
        <v>0</v>
      </c>
      <c r="AI329" s="78">
        <v>0</v>
      </c>
      <c r="AJ329" s="78">
        <v>0</v>
      </c>
      <c r="AK329" s="78">
        <v>0</v>
      </c>
      <c r="AL329" s="78">
        <v>0</v>
      </c>
      <c r="AM329" s="68">
        <v>0</v>
      </c>
      <c r="AN329" s="68">
        <v>0</v>
      </c>
      <c r="AO329" s="68">
        <v>0</v>
      </c>
      <c r="AP329" s="68">
        <v>2750000</v>
      </c>
      <c r="AQ329" s="68">
        <v>0</v>
      </c>
      <c r="AR329" s="68">
        <v>2750000</v>
      </c>
      <c r="AS329" s="68">
        <v>2750000</v>
      </c>
      <c r="AT329" s="80"/>
      <c r="AU329" s="79"/>
      <c r="AV329" s="79"/>
      <c r="AW329" s="79"/>
      <c r="AX329" s="79"/>
      <c r="AY329" s="80"/>
      <c r="AZ329" s="80"/>
      <c r="BX329" s="81"/>
      <c r="BZ329" s="81"/>
      <c r="CD329" s="81"/>
    </row>
    <row r="330" spans="1:82">
      <c r="A330" s="82">
        <v>2025</v>
      </c>
      <c r="B330" s="82">
        <v>8311</v>
      </c>
      <c r="C330" s="82">
        <v>0</v>
      </c>
      <c r="D330" s="75">
        <v>0</v>
      </c>
      <c r="E330" s="75">
        <v>0</v>
      </c>
      <c r="F330" s="75"/>
      <c r="G330" s="76"/>
      <c r="H330" s="76"/>
      <c r="I330" s="76" t="s">
        <v>102</v>
      </c>
      <c r="J330" s="83" t="s">
        <v>26</v>
      </c>
      <c r="K330" s="68">
        <v>0</v>
      </c>
      <c r="L330" s="68">
        <v>0</v>
      </c>
      <c r="M330" s="68">
        <v>0</v>
      </c>
      <c r="N330" s="68">
        <v>2750000</v>
      </c>
      <c r="O330" s="68">
        <v>0</v>
      </c>
      <c r="P330" s="68">
        <v>2750000</v>
      </c>
      <c r="Q330" s="68">
        <v>2750000</v>
      </c>
      <c r="R330" s="68">
        <v>0</v>
      </c>
      <c r="S330" s="68">
        <v>0</v>
      </c>
      <c r="T330" s="68">
        <v>0</v>
      </c>
      <c r="U330" s="68">
        <v>0</v>
      </c>
      <c r="V330" s="68">
        <v>0</v>
      </c>
      <c r="W330" s="68">
        <v>0</v>
      </c>
      <c r="X330" s="68">
        <v>0</v>
      </c>
      <c r="Y330" s="68">
        <v>0</v>
      </c>
      <c r="Z330" s="68">
        <v>0</v>
      </c>
      <c r="AA330" s="68">
        <v>0</v>
      </c>
      <c r="AB330" s="68">
        <v>0</v>
      </c>
      <c r="AC330" s="68">
        <v>0</v>
      </c>
      <c r="AD330" s="68">
        <v>0</v>
      </c>
      <c r="AE330" s="68">
        <v>0</v>
      </c>
      <c r="AF330" s="78">
        <v>0</v>
      </c>
      <c r="AG330" s="78">
        <v>0</v>
      </c>
      <c r="AH330" s="78">
        <v>0</v>
      </c>
      <c r="AI330" s="78">
        <v>0</v>
      </c>
      <c r="AJ330" s="78">
        <v>0</v>
      </c>
      <c r="AK330" s="78">
        <v>0</v>
      </c>
      <c r="AL330" s="78">
        <v>0</v>
      </c>
      <c r="AM330" s="68">
        <v>0</v>
      </c>
      <c r="AN330" s="68">
        <v>0</v>
      </c>
      <c r="AO330" s="68">
        <v>0</v>
      </c>
      <c r="AP330" s="68">
        <v>2750000</v>
      </c>
      <c r="AQ330" s="68">
        <v>0</v>
      </c>
      <c r="AR330" s="68">
        <v>2750000</v>
      </c>
      <c r="AS330" s="68">
        <v>2750000</v>
      </c>
      <c r="AT330" s="80"/>
      <c r="AU330" s="79"/>
      <c r="AV330" s="79"/>
      <c r="AW330" s="79"/>
      <c r="AX330" s="79"/>
      <c r="AY330" s="80"/>
      <c r="AZ330" s="80"/>
      <c r="BX330" s="81"/>
      <c r="BZ330" s="81"/>
      <c r="CD330" s="81"/>
    </row>
    <row r="331" spans="1:82">
      <c r="A331" s="74">
        <v>2025</v>
      </c>
      <c r="B331" s="74">
        <v>8311</v>
      </c>
      <c r="C331" s="74">
        <v>0</v>
      </c>
      <c r="D331" s="75">
        <v>0</v>
      </c>
      <c r="E331" s="75">
        <v>0</v>
      </c>
      <c r="F331" s="75">
        <v>1000</v>
      </c>
      <c r="G331" s="76"/>
      <c r="H331" s="76"/>
      <c r="I331" s="76" t="s">
        <v>102</v>
      </c>
      <c r="J331" s="83" t="s">
        <v>9</v>
      </c>
      <c r="K331" s="68">
        <v>0</v>
      </c>
      <c r="L331" s="68">
        <v>0</v>
      </c>
      <c r="M331" s="68">
        <v>0</v>
      </c>
      <c r="N331" s="68">
        <v>820000</v>
      </c>
      <c r="O331" s="68">
        <v>0</v>
      </c>
      <c r="P331" s="68">
        <v>820000</v>
      </c>
      <c r="Q331" s="68">
        <v>820000</v>
      </c>
      <c r="R331" s="68">
        <v>0</v>
      </c>
      <c r="S331" s="68">
        <v>0</v>
      </c>
      <c r="T331" s="68">
        <v>0</v>
      </c>
      <c r="U331" s="68">
        <v>0</v>
      </c>
      <c r="V331" s="68">
        <v>0</v>
      </c>
      <c r="W331" s="68">
        <v>0</v>
      </c>
      <c r="X331" s="68">
        <v>0</v>
      </c>
      <c r="Y331" s="68">
        <v>0</v>
      </c>
      <c r="Z331" s="68">
        <v>0</v>
      </c>
      <c r="AA331" s="68">
        <v>0</v>
      </c>
      <c r="AB331" s="68">
        <v>0</v>
      </c>
      <c r="AC331" s="68">
        <v>0</v>
      </c>
      <c r="AD331" s="68">
        <v>0</v>
      </c>
      <c r="AE331" s="68">
        <v>0</v>
      </c>
      <c r="AF331" s="78">
        <v>0</v>
      </c>
      <c r="AG331" s="78">
        <v>0</v>
      </c>
      <c r="AH331" s="78">
        <v>0</v>
      </c>
      <c r="AI331" s="78">
        <v>0</v>
      </c>
      <c r="AJ331" s="78">
        <v>0</v>
      </c>
      <c r="AK331" s="78">
        <v>0</v>
      </c>
      <c r="AL331" s="78">
        <v>0</v>
      </c>
      <c r="AM331" s="68">
        <v>0</v>
      </c>
      <c r="AN331" s="68">
        <v>0</v>
      </c>
      <c r="AO331" s="68">
        <v>0</v>
      </c>
      <c r="AP331" s="68">
        <v>820000</v>
      </c>
      <c r="AQ331" s="68">
        <v>0</v>
      </c>
      <c r="AR331" s="68">
        <v>820000</v>
      </c>
      <c r="AS331" s="68">
        <v>820000</v>
      </c>
      <c r="AT331" s="80"/>
      <c r="AU331" s="79"/>
      <c r="AV331" s="79"/>
      <c r="AW331" s="79"/>
      <c r="AX331" s="79"/>
      <c r="AY331" s="80"/>
      <c r="AZ331" s="80"/>
      <c r="BX331" s="81"/>
      <c r="BZ331" s="81"/>
      <c r="CD331" s="81"/>
    </row>
    <row r="332" spans="1:82">
      <c r="A332" s="82">
        <v>2025</v>
      </c>
      <c r="B332" s="82">
        <v>8311</v>
      </c>
      <c r="C332" s="82">
        <v>0</v>
      </c>
      <c r="D332" s="75">
        <v>0</v>
      </c>
      <c r="E332" s="75">
        <v>0</v>
      </c>
      <c r="F332" s="75">
        <v>1000</v>
      </c>
      <c r="G332" s="76">
        <v>1200</v>
      </c>
      <c r="H332" s="76"/>
      <c r="I332" s="76" t="s">
        <v>102</v>
      </c>
      <c r="J332" s="83" t="s">
        <v>284</v>
      </c>
      <c r="K332" s="68">
        <v>0</v>
      </c>
      <c r="L332" s="68">
        <v>0</v>
      </c>
      <c r="M332" s="68">
        <v>0</v>
      </c>
      <c r="N332" s="68">
        <v>820000</v>
      </c>
      <c r="O332" s="68">
        <v>0</v>
      </c>
      <c r="P332" s="68">
        <v>820000</v>
      </c>
      <c r="Q332" s="68">
        <v>820000</v>
      </c>
      <c r="R332" s="68">
        <v>0</v>
      </c>
      <c r="S332" s="68">
        <v>0</v>
      </c>
      <c r="T332" s="68">
        <v>0</v>
      </c>
      <c r="U332" s="68">
        <v>0</v>
      </c>
      <c r="V332" s="68">
        <v>0</v>
      </c>
      <c r="W332" s="68">
        <v>0</v>
      </c>
      <c r="X332" s="68">
        <v>0</v>
      </c>
      <c r="Y332" s="68">
        <v>0</v>
      </c>
      <c r="Z332" s="68">
        <v>0</v>
      </c>
      <c r="AA332" s="68">
        <v>0</v>
      </c>
      <c r="AB332" s="68">
        <v>0</v>
      </c>
      <c r="AC332" s="68">
        <v>0</v>
      </c>
      <c r="AD332" s="68">
        <v>0</v>
      </c>
      <c r="AE332" s="68">
        <v>0</v>
      </c>
      <c r="AF332" s="78">
        <v>0</v>
      </c>
      <c r="AG332" s="78">
        <v>0</v>
      </c>
      <c r="AH332" s="78">
        <v>0</v>
      </c>
      <c r="AI332" s="78">
        <v>0</v>
      </c>
      <c r="AJ332" s="78">
        <v>0</v>
      </c>
      <c r="AK332" s="78">
        <v>0</v>
      </c>
      <c r="AL332" s="78">
        <v>0</v>
      </c>
      <c r="AM332" s="68">
        <v>0</v>
      </c>
      <c r="AN332" s="68">
        <v>0</v>
      </c>
      <c r="AO332" s="68">
        <v>0</v>
      </c>
      <c r="AP332" s="68">
        <v>820000</v>
      </c>
      <c r="AQ332" s="68">
        <v>0</v>
      </c>
      <c r="AR332" s="68">
        <v>820000</v>
      </c>
      <c r="AS332" s="68">
        <v>820000</v>
      </c>
      <c r="AT332" s="80"/>
      <c r="AU332" s="79"/>
      <c r="AV332" s="79"/>
      <c r="AW332" s="79"/>
      <c r="AX332" s="79"/>
      <c r="AY332" s="80"/>
      <c r="AZ332" s="80"/>
      <c r="BC332" s="81"/>
      <c r="BE332" s="81"/>
      <c r="BI332" s="81"/>
      <c r="BX332" s="81"/>
      <c r="BZ332" s="81"/>
      <c r="CD332" s="81"/>
    </row>
    <row r="333" spans="1:82">
      <c r="A333" s="82">
        <v>2025</v>
      </c>
      <c r="B333" s="82">
        <v>8311</v>
      </c>
      <c r="C333" s="82">
        <v>0</v>
      </c>
      <c r="D333" s="75">
        <v>0</v>
      </c>
      <c r="E333" s="75">
        <v>0</v>
      </c>
      <c r="F333" s="75">
        <v>1000</v>
      </c>
      <c r="G333" s="76">
        <v>1200</v>
      </c>
      <c r="H333" s="76">
        <v>122</v>
      </c>
      <c r="I333" s="76" t="s">
        <v>102</v>
      </c>
      <c r="J333" s="83" t="s">
        <v>288</v>
      </c>
      <c r="K333" s="68">
        <v>0</v>
      </c>
      <c r="L333" s="68">
        <v>0</v>
      </c>
      <c r="M333" s="68">
        <v>0</v>
      </c>
      <c r="N333" s="68">
        <v>820000</v>
      </c>
      <c r="O333" s="68">
        <v>0</v>
      </c>
      <c r="P333" s="68">
        <v>820000</v>
      </c>
      <c r="Q333" s="68">
        <v>820000</v>
      </c>
      <c r="R333" s="68">
        <v>0</v>
      </c>
      <c r="S333" s="68">
        <v>0</v>
      </c>
      <c r="T333" s="68">
        <v>0</v>
      </c>
      <c r="U333" s="68">
        <v>0</v>
      </c>
      <c r="V333" s="68">
        <v>0</v>
      </c>
      <c r="W333" s="68">
        <v>0</v>
      </c>
      <c r="X333" s="68">
        <v>0</v>
      </c>
      <c r="Y333" s="68">
        <v>0</v>
      </c>
      <c r="Z333" s="68">
        <v>0</v>
      </c>
      <c r="AA333" s="68">
        <v>0</v>
      </c>
      <c r="AB333" s="68">
        <v>0</v>
      </c>
      <c r="AC333" s="68">
        <v>0</v>
      </c>
      <c r="AD333" s="68">
        <v>0</v>
      </c>
      <c r="AE333" s="68">
        <v>0</v>
      </c>
      <c r="AF333" s="78">
        <v>0</v>
      </c>
      <c r="AG333" s="78">
        <v>0</v>
      </c>
      <c r="AH333" s="78">
        <v>0</v>
      </c>
      <c r="AI333" s="78">
        <v>0</v>
      </c>
      <c r="AJ333" s="78">
        <v>0</v>
      </c>
      <c r="AK333" s="78">
        <v>0</v>
      </c>
      <c r="AL333" s="78">
        <v>0</v>
      </c>
      <c r="AM333" s="68">
        <v>0</v>
      </c>
      <c r="AN333" s="68">
        <v>0</v>
      </c>
      <c r="AO333" s="68">
        <v>0</v>
      </c>
      <c r="AP333" s="68">
        <v>820000</v>
      </c>
      <c r="AQ333" s="68">
        <v>0</v>
      </c>
      <c r="AR333" s="68">
        <v>820000</v>
      </c>
      <c r="AS333" s="68">
        <v>820000</v>
      </c>
      <c r="AT333" s="80"/>
      <c r="AU333" s="79"/>
      <c r="AV333" s="79"/>
      <c r="AW333" s="79"/>
      <c r="AX333" s="79"/>
      <c r="AY333" s="80"/>
      <c r="AZ333" s="80"/>
      <c r="BC333" s="81"/>
      <c r="BE333" s="81"/>
      <c r="BI333" s="81"/>
      <c r="BX333" s="81"/>
      <c r="BZ333" s="81"/>
      <c r="CD333" s="81"/>
    </row>
    <row r="334" spans="1:82">
      <c r="A334" s="82">
        <v>2025</v>
      </c>
      <c r="B334" s="82">
        <v>8311</v>
      </c>
      <c r="C334" s="82">
        <v>0</v>
      </c>
      <c r="D334" s="75">
        <v>0</v>
      </c>
      <c r="E334" s="75">
        <v>0</v>
      </c>
      <c r="F334" s="75">
        <v>1000</v>
      </c>
      <c r="G334" s="76">
        <v>1200</v>
      </c>
      <c r="H334" s="76">
        <v>122</v>
      </c>
      <c r="I334" s="76">
        <v>1450</v>
      </c>
      <c r="J334" s="83" t="s">
        <v>289</v>
      </c>
      <c r="K334" s="68">
        <v>0</v>
      </c>
      <c r="L334" s="68">
        <v>0</v>
      </c>
      <c r="M334" s="68">
        <v>0</v>
      </c>
      <c r="N334" s="68">
        <v>820000</v>
      </c>
      <c r="O334" s="68">
        <v>0</v>
      </c>
      <c r="P334" s="68">
        <v>820000</v>
      </c>
      <c r="Q334" s="68">
        <v>820000</v>
      </c>
      <c r="R334" s="68">
        <v>0</v>
      </c>
      <c r="S334" s="68">
        <v>0</v>
      </c>
      <c r="T334" s="68">
        <v>0</v>
      </c>
      <c r="U334" s="68">
        <v>0</v>
      </c>
      <c r="V334" s="68">
        <v>0</v>
      </c>
      <c r="W334" s="68">
        <v>0</v>
      </c>
      <c r="X334" s="68">
        <v>0</v>
      </c>
      <c r="Y334" s="68">
        <v>0</v>
      </c>
      <c r="Z334" s="68">
        <v>0</v>
      </c>
      <c r="AA334" s="68">
        <v>0</v>
      </c>
      <c r="AB334" s="68">
        <v>0</v>
      </c>
      <c r="AC334" s="68">
        <v>0</v>
      </c>
      <c r="AD334" s="68">
        <v>0</v>
      </c>
      <c r="AE334" s="68">
        <v>0</v>
      </c>
      <c r="AF334" s="78">
        <v>0</v>
      </c>
      <c r="AG334" s="78">
        <v>0</v>
      </c>
      <c r="AH334" s="78">
        <v>0</v>
      </c>
      <c r="AI334" s="78">
        <v>0</v>
      </c>
      <c r="AJ334" s="78">
        <v>0</v>
      </c>
      <c r="AK334" s="78">
        <v>0</v>
      </c>
      <c r="AL334" s="78">
        <v>0</v>
      </c>
      <c r="AM334" s="68">
        <v>0</v>
      </c>
      <c r="AN334" s="68">
        <v>0</v>
      </c>
      <c r="AO334" s="68">
        <v>0</v>
      </c>
      <c r="AP334" s="68">
        <v>820000</v>
      </c>
      <c r="AQ334" s="68">
        <v>0</v>
      </c>
      <c r="AR334" s="68">
        <v>820000</v>
      </c>
      <c r="AS334" s="68">
        <v>820000</v>
      </c>
      <c r="AT334" s="80" t="s">
        <v>287</v>
      </c>
      <c r="AU334" s="79">
        <v>3</v>
      </c>
      <c r="AV334" s="79"/>
      <c r="AW334" s="79">
        <v>0</v>
      </c>
      <c r="AX334" s="79">
        <v>0</v>
      </c>
      <c r="AY334" s="80">
        <v>3</v>
      </c>
      <c r="AZ334" s="80"/>
      <c r="BC334" s="81"/>
      <c r="BE334" s="81"/>
      <c r="BI334" s="81"/>
      <c r="BX334" s="81"/>
      <c r="BZ334" s="81"/>
      <c r="CD334" s="81"/>
    </row>
    <row r="335" spans="1:82">
      <c r="A335" s="82">
        <v>2025</v>
      </c>
      <c r="B335" s="82">
        <v>8311</v>
      </c>
      <c r="C335" s="82">
        <v>0</v>
      </c>
      <c r="D335" s="75">
        <v>0</v>
      </c>
      <c r="E335" s="75">
        <v>0</v>
      </c>
      <c r="F335" s="75">
        <v>2000</v>
      </c>
      <c r="G335" s="76"/>
      <c r="H335" s="76"/>
      <c r="I335" s="76" t="s">
        <v>102</v>
      </c>
      <c r="J335" s="83" t="s">
        <v>5</v>
      </c>
      <c r="K335" s="68">
        <v>0</v>
      </c>
      <c r="L335" s="68">
        <v>0</v>
      </c>
      <c r="M335" s="68">
        <v>0</v>
      </c>
      <c r="N335" s="68">
        <v>85112</v>
      </c>
      <c r="O335" s="68">
        <v>0</v>
      </c>
      <c r="P335" s="68">
        <v>85112</v>
      </c>
      <c r="Q335" s="68">
        <v>85112</v>
      </c>
      <c r="R335" s="68">
        <v>0</v>
      </c>
      <c r="S335" s="68">
        <v>0</v>
      </c>
      <c r="T335" s="68">
        <v>0</v>
      </c>
      <c r="U335" s="68">
        <v>0</v>
      </c>
      <c r="V335" s="68">
        <v>0</v>
      </c>
      <c r="W335" s="68">
        <v>0</v>
      </c>
      <c r="X335" s="68">
        <v>0</v>
      </c>
      <c r="Y335" s="68">
        <v>0</v>
      </c>
      <c r="Z335" s="68">
        <v>0</v>
      </c>
      <c r="AA335" s="68">
        <v>0</v>
      </c>
      <c r="AB335" s="68">
        <v>0</v>
      </c>
      <c r="AC335" s="68">
        <v>0</v>
      </c>
      <c r="AD335" s="68">
        <v>0</v>
      </c>
      <c r="AE335" s="68">
        <v>0</v>
      </c>
      <c r="AF335" s="78">
        <v>0</v>
      </c>
      <c r="AG335" s="78">
        <v>0</v>
      </c>
      <c r="AH335" s="78">
        <v>0</v>
      </c>
      <c r="AI335" s="78">
        <v>0</v>
      </c>
      <c r="AJ335" s="78">
        <v>0</v>
      </c>
      <c r="AK335" s="78">
        <v>0</v>
      </c>
      <c r="AL335" s="78">
        <v>0</v>
      </c>
      <c r="AM335" s="68">
        <v>0</v>
      </c>
      <c r="AN335" s="68">
        <v>0</v>
      </c>
      <c r="AO335" s="68">
        <v>0</v>
      </c>
      <c r="AP335" s="68">
        <v>85112</v>
      </c>
      <c r="AQ335" s="68">
        <v>0</v>
      </c>
      <c r="AR335" s="68">
        <v>85112</v>
      </c>
      <c r="AS335" s="68">
        <v>85112</v>
      </c>
      <c r="AT335" s="80"/>
      <c r="AU335" s="79"/>
      <c r="AV335" s="79"/>
      <c r="AW335" s="79"/>
      <c r="AX335" s="79"/>
      <c r="AY335" s="80"/>
      <c r="AZ335" s="80"/>
      <c r="BC335" s="81"/>
      <c r="BE335" s="81"/>
      <c r="BI335" s="81"/>
      <c r="BX335" s="81"/>
      <c r="BZ335" s="81"/>
      <c r="CD335" s="81"/>
    </row>
    <row r="336" spans="1:82">
      <c r="A336" s="74">
        <v>2025</v>
      </c>
      <c r="B336" s="74">
        <v>8311</v>
      </c>
      <c r="C336" s="74">
        <v>0</v>
      </c>
      <c r="D336" s="75">
        <v>0</v>
      </c>
      <c r="E336" s="75">
        <v>0</v>
      </c>
      <c r="F336" s="75">
        <v>2000</v>
      </c>
      <c r="G336" s="76">
        <v>2100</v>
      </c>
      <c r="H336" s="76"/>
      <c r="I336" s="76" t="s">
        <v>102</v>
      </c>
      <c r="J336" s="83" t="s">
        <v>290</v>
      </c>
      <c r="K336" s="68">
        <v>0</v>
      </c>
      <c r="L336" s="68">
        <v>0</v>
      </c>
      <c r="M336" s="68">
        <v>0</v>
      </c>
      <c r="N336" s="68">
        <v>85112</v>
      </c>
      <c r="O336" s="68">
        <v>0</v>
      </c>
      <c r="P336" s="68">
        <v>85112</v>
      </c>
      <c r="Q336" s="68">
        <v>85112</v>
      </c>
      <c r="R336" s="68">
        <v>0</v>
      </c>
      <c r="S336" s="68">
        <v>0</v>
      </c>
      <c r="T336" s="68">
        <v>0</v>
      </c>
      <c r="U336" s="68">
        <v>0</v>
      </c>
      <c r="V336" s="68">
        <v>0</v>
      </c>
      <c r="W336" s="68">
        <v>0</v>
      </c>
      <c r="X336" s="68">
        <v>0</v>
      </c>
      <c r="Y336" s="68">
        <v>0</v>
      </c>
      <c r="Z336" s="68">
        <v>0</v>
      </c>
      <c r="AA336" s="68">
        <v>0</v>
      </c>
      <c r="AB336" s="68">
        <v>0</v>
      </c>
      <c r="AC336" s="68">
        <v>0</v>
      </c>
      <c r="AD336" s="68">
        <v>0</v>
      </c>
      <c r="AE336" s="68">
        <v>0</v>
      </c>
      <c r="AF336" s="78">
        <v>0</v>
      </c>
      <c r="AG336" s="78">
        <v>0</v>
      </c>
      <c r="AH336" s="78">
        <v>0</v>
      </c>
      <c r="AI336" s="78">
        <v>0</v>
      </c>
      <c r="AJ336" s="78">
        <v>0</v>
      </c>
      <c r="AK336" s="78">
        <v>0</v>
      </c>
      <c r="AL336" s="78">
        <v>0</v>
      </c>
      <c r="AM336" s="68">
        <v>0</v>
      </c>
      <c r="AN336" s="68">
        <v>0</v>
      </c>
      <c r="AO336" s="68">
        <v>0</v>
      </c>
      <c r="AP336" s="68">
        <v>85112</v>
      </c>
      <c r="AQ336" s="68">
        <v>0</v>
      </c>
      <c r="AR336" s="68">
        <v>85112</v>
      </c>
      <c r="AS336" s="68">
        <v>85112</v>
      </c>
      <c r="AT336" s="80"/>
      <c r="AU336" s="79"/>
      <c r="AV336" s="79"/>
      <c r="AW336" s="79"/>
      <c r="AX336" s="79"/>
      <c r="AY336" s="80"/>
      <c r="AZ336" s="80"/>
      <c r="BC336" s="81"/>
      <c r="BE336" s="81"/>
      <c r="BI336" s="81"/>
      <c r="BX336" s="81"/>
      <c r="BZ336" s="81"/>
      <c r="CD336" s="81"/>
    </row>
    <row r="337" spans="1:82">
      <c r="A337" s="74">
        <v>2025</v>
      </c>
      <c r="B337" s="74">
        <v>8311</v>
      </c>
      <c r="C337" s="74">
        <v>0</v>
      </c>
      <c r="D337" s="75">
        <v>0</v>
      </c>
      <c r="E337" s="75">
        <v>0</v>
      </c>
      <c r="F337" s="75">
        <v>2000</v>
      </c>
      <c r="G337" s="76">
        <v>2100</v>
      </c>
      <c r="H337" s="76">
        <v>211</v>
      </c>
      <c r="I337" s="76" t="s">
        <v>102</v>
      </c>
      <c r="J337" s="77" t="s">
        <v>291</v>
      </c>
      <c r="K337" s="68">
        <v>0</v>
      </c>
      <c r="L337" s="68">
        <v>0</v>
      </c>
      <c r="M337" s="68">
        <v>0</v>
      </c>
      <c r="N337" s="68">
        <v>25000</v>
      </c>
      <c r="O337" s="68">
        <v>0</v>
      </c>
      <c r="P337" s="68">
        <v>25000</v>
      </c>
      <c r="Q337" s="68">
        <v>25000</v>
      </c>
      <c r="R337" s="68">
        <v>0</v>
      </c>
      <c r="S337" s="68">
        <v>0</v>
      </c>
      <c r="T337" s="68">
        <v>0</v>
      </c>
      <c r="U337" s="68">
        <v>0</v>
      </c>
      <c r="V337" s="68">
        <v>0</v>
      </c>
      <c r="W337" s="68">
        <v>0</v>
      </c>
      <c r="X337" s="68">
        <v>0</v>
      </c>
      <c r="Y337" s="68">
        <v>0</v>
      </c>
      <c r="Z337" s="68">
        <v>0</v>
      </c>
      <c r="AA337" s="68">
        <v>0</v>
      </c>
      <c r="AB337" s="68">
        <v>0</v>
      </c>
      <c r="AC337" s="68">
        <v>0</v>
      </c>
      <c r="AD337" s="68">
        <v>0</v>
      </c>
      <c r="AE337" s="68">
        <v>0</v>
      </c>
      <c r="AF337" s="78">
        <v>0</v>
      </c>
      <c r="AG337" s="78">
        <v>0</v>
      </c>
      <c r="AH337" s="78">
        <v>0</v>
      </c>
      <c r="AI337" s="78">
        <v>0</v>
      </c>
      <c r="AJ337" s="78">
        <v>0</v>
      </c>
      <c r="AK337" s="78">
        <v>0</v>
      </c>
      <c r="AL337" s="78">
        <v>0</v>
      </c>
      <c r="AM337" s="68">
        <v>0</v>
      </c>
      <c r="AN337" s="68">
        <v>0</v>
      </c>
      <c r="AO337" s="68">
        <v>0</v>
      </c>
      <c r="AP337" s="68">
        <v>25000</v>
      </c>
      <c r="AQ337" s="68">
        <v>0</v>
      </c>
      <c r="AR337" s="68">
        <v>25000</v>
      </c>
      <c r="AS337" s="68">
        <v>25000</v>
      </c>
      <c r="AT337" s="80"/>
      <c r="AU337" s="79"/>
      <c r="AV337" s="79"/>
      <c r="AW337" s="79"/>
      <c r="AX337" s="79"/>
      <c r="AY337" s="80"/>
      <c r="AZ337" s="80"/>
      <c r="BX337" s="81"/>
      <c r="BZ337" s="81"/>
      <c r="CD337" s="81"/>
    </row>
    <row r="338" spans="1:82">
      <c r="A338" s="82">
        <v>2025</v>
      </c>
      <c r="B338" s="82">
        <v>8311</v>
      </c>
      <c r="C338" s="82">
        <v>0</v>
      </c>
      <c r="D338" s="75">
        <v>0</v>
      </c>
      <c r="E338" s="75">
        <v>0</v>
      </c>
      <c r="F338" s="75">
        <v>2000</v>
      </c>
      <c r="G338" s="76">
        <v>2100</v>
      </c>
      <c r="H338" s="76">
        <v>211</v>
      </c>
      <c r="I338" s="76">
        <v>931</v>
      </c>
      <c r="J338" s="83" t="s">
        <v>292</v>
      </c>
      <c r="K338" s="68">
        <v>0</v>
      </c>
      <c r="L338" s="68">
        <v>0</v>
      </c>
      <c r="M338" s="68">
        <v>0</v>
      </c>
      <c r="N338" s="68">
        <v>25000</v>
      </c>
      <c r="O338" s="68">
        <v>0</v>
      </c>
      <c r="P338" s="68">
        <v>25000</v>
      </c>
      <c r="Q338" s="68">
        <v>25000</v>
      </c>
      <c r="R338" s="68">
        <v>0</v>
      </c>
      <c r="S338" s="68">
        <v>0</v>
      </c>
      <c r="T338" s="68">
        <v>0</v>
      </c>
      <c r="U338" s="68">
        <v>0</v>
      </c>
      <c r="V338" s="68">
        <v>0</v>
      </c>
      <c r="W338" s="68">
        <v>0</v>
      </c>
      <c r="X338" s="68">
        <v>0</v>
      </c>
      <c r="Y338" s="68">
        <v>0</v>
      </c>
      <c r="Z338" s="68">
        <v>0</v>
      </c>
      <c r="AA338" s="68">
        <v>0</v>
      </c>
      <c r="AB338" s="68">
        <v>0</v>
      </c>
      <c r="AC338" s="68">
        <v>0</v>
      </c>
      <c r="AD338" s="68">
        <v>0</v>
      </c>
      <c r="AE338" s="68">
        <v>0</v>
      </c>
      <c r="AF338" s="78">
        <v>0</v>
      </c>
      <c r="AG338" s="78">
        <v>0</v>
      </c>
      <c r="AH338" s="78">
        <v>0</v>
      </c>
      <c r="AI338" s="78">
        <v>0</v>
      </c>
      <c r="AJ338" s="78">
        <v>0</v>
      </c>
      <c r="AK338" s="78">
        <v>0</v>
      </c>
      <c r="AL338" s="78">
        <v>0</v>
      </c>
      <c r="AM338" s="68">
        <v>0</v>
      </c>
      <c r="AN338" s="68">
        <v>0</v>
      </c>
      <c r="AO338" s="68">
        <v>0</v>
      </c>
      <c r="AP338" s="68">
        <v>25000</v>
      </c>
      <c r="AQ338" s="68">
        <v>0</v>
      </c>
      <c r="AR338" s="68">
        <v>25000</v>
      </c>
      <c r="AS338" s="68">
        <v>25000</v>
      </c>
      <c r="AT338" s="80" t="s">
        <v>105</v>
      </c>
      <c r="AU338" s="79">
        <v>1</v>
      </c>
      <c r="AV338" s="79"/>
      <c r="AW338" s="79">
        <v>0</v>
      </c>
      <c r="AX338" s="79">
        <v>0</v>
      </c>
      <c r="AY338" s="80">
        <v>1</v>
      </c>
      <c r="AZ338" s="80"/>
      <c r="BX338" s="81"/>
      <c r="BZ338" s="81"/>
      <c r="CD338" s="81"/>
    </row>
    <row r="339" spans="1:82" ht="29">
      <c r="A339" s="82">
        <v>2025</v>
      </c>
      <c r="B339" s="82">
        <v>8311</v>
      </c>
      <c r="C339" s="82">
        <v>0</v>
      </c>
      <c r="D339" s="75">
        <v>0</v>
      </c>
      <c r="E339" s="75">
        <v>0</v>
      </c>
      <c r="F339" s="75">
        <v>2000</v>
      </c>
      <c r="G339" s="76">
        <v>2100</v>
      </c>
      <c r="H339" s="76">
        <v>214</v>
      </c>
      <c r="I339" s="76" t="s">
        <v>102</v>
      </c>
      <c r="J339" s="83" t="s">
        <v>293</v>
      </c>
      <c r="K339" s="68">
        <v>0</v>
      </c>
      <c r="L339" s="68">
        <v>0</v>
      </c>
      <c r="M339" s="68">
        <v>0</v>
      </c>
      <c r="N339" s="68">
        <v>60112</v>
      </c>
      <c r="O339" s="68">
        <v>0</v>
      </c>
      <c r="P339" s="68">
        <v>60112</v>
      </c>
      <c r="Q339" s="68">
        <v>60112</v>
      </c>
      <c r="R339" s="68">
        <v>0</v>
      </c>
      <c r="S339" s="68">
        <v>0</v>
      </c>
      <c r="T339" s="68">
        <v>0</v>
      </c>
      <c r="U339" s="68">
        <v>0</v>
      </c>
      <c r="V339" s="68">
        <v>0</v>
      </c>
      <c r="W339" s="68">
        <v>0</v>
      </c>
      <c r="X339" s="68">
        <v>0</v>
      </c>
      <c r="Y339" s="68">
        <v>0</v>
      </c>
      <c r="Z339" s="68">
        <v>0</v>
      </c>
      <c r="AA339" s="68">
        <v>0</v>
      </c>
      <c r="AB339" s="68">
        <v>0</v>
      </c>
      <c r="AC339" s="68">
        <v>0</v>
      </c>
      <c r="AD339" s="68">
        <v>0</v>
      </c>
      <c r="AE339" s="68">
        <v>0</v>
      </c>
      <c r="AF339" s="78">
        <v>0</v>
      </c>
      <c r="AG339" s="78">
        <v>0</v>
      </c>
      <c r="AH339" s="78">
        <v>0</v>
      </c>
      <c r="AI339" s="78">
        <v>0</v>
      </c>
      <c r="AJ339" s="78">
        <v>0</v>
      </c>
      <c r="AK339" s="78">
        <v>0</v>
      </c>
      <c r="AL339" s="78">
        <v>0</v>
      </c>
      <c r="AM339" s="68">
        <v>0</v>
      </c>
      <c r="AN339" s="68">
        <v>0</v>
      </c>
      <c r="AO339" s="68">
        <v>0</v>
      </c>
      <c r="AP339" s="68">
        <v>60112</v>
      </c>
      <c r="AQ339" s="68">
        <v>0</v>
      </c>
      <c r="AR339" s="68">
        <v>60112</v>
      </c>
      <c r="AS339" s="68">
        <v>60112</v>
      </c>
      <c r="AT339" s="80"/>
      <c r="AU339" s="79"/>
      <c r="AV339" s="79"/>
      <c r="AW339" s="79"/>
      <c r="AX339" s="79"/>
      <c r="AY339" s="80"/>
      <c r="AZ339" s="80"/>
      <c r="BX339" s="81"/>
      <c r="BZ339" s="81"/>
      <c r="CD339" s="81"/>
    </row>
    <row r="340" spans="1:82">
      <c r="A340" s="82">
        <v>2025</v>
      </c>
      <c r="B340" s="82">
        <v>8311</v>
      </c>
      <c r="C340" s="82">
        <v>0</v>
      </c>
      <c r="D340" s="75">
        <v>0</v>
      </c>
      <c r="E340" s="75">
        <v>0</v>
      </c>
      <c r="F340" s="75">
        <v>2000</v>
      </c>
      <c r="G340" s="76">
        <v>2100</v>
      </c>
      <c r="H340" s="76">
        <v>214</v>
      </c>
      <c r="I340" s="76">
        <v>932</v>
      </c>
      <c r="J340" s="83" t="s">
        <v>294</v>
      </c>
      <c r="K340" s="68">
        <v>0</v>
      </c>
      <c r="L340" s="68">
        <v>0</v>
      </c>
      <c r="M340" s="68">
        <v>0</v>
      </c>
      <c r="N340" s="68">
        <v>60112</v>
      </c>
      <c r="O340" s="68">
        <v>0</v>
      </c>
      <c r="P340" s="68">
        <v>60112</v>
      </c>
      <c r="Q340" s="68">
        <v>60112</v>
      </c>
      <c r="R340" s="68">
        <v>0</v>
      </c>
      <c r="S340" s="68">
        <v>0</v>
      </c>
      <c r="T340" s="68">
        <v>0</v>
      </c>
      <c r="U340" s="68">
        <v>0</v>
      </c>
      <c r="V340" s="68">
        <v>0</v>
      </c>
      <c r="W340" s="68">
        <v>0</v>
      </c>
      <c r="X340" s="68">
        <v>0</v>
      </c>
      <c r="Y340" s="68">
        <v>0</v>
      </c>
      <c r="Z340" s="68">
        <v>0</v>
      </c>
      <c r="AA340" s="68">
        <v>0</v>
      </c>
      <c r="AB340" s="68">
        <v>0</v>
      </c>
      <c r="AC340" s="68">
        <v>0</v>
      </c>
      <c r="AD340" s="68">
        <v>0</v>
      </c>
      <c r="AE340" s="68">
        <v>0</v>
      </c>
      <c r="AF340" s="78">
        <v>0</v>
      </c>
      <c r="AG340" s="78">
        <v>0</v>
      </c>
      <c r="AH340" s="78">
        <v>0</v>
      </c>
      <c r="AI340" s="78">
        <v>0</v>
      </c>
      <c r="AJ340" s="78">
        <v>0</v>
      </c>
      <c r="AK340" s="78">
        <v>0</v>
      </c>
      <c r="AL340" s="78">
        <v>0</v>
      </c>
      <c r="AM340" s="68">
        <v>0</v>
      </c>
      <c r="AN340" s="68">
        <v>0</v>
      </c>
      <c r="AO340" s="68">
        <v>0</v>
      </c>
      <c r="AP340" s="68">
        <v>60112</v>
      </c>
      <c r="AQ340" s="68">
        <v>0</v>
      </c>
      <c r="AR340" s="68">
        <v>60112</v>
      </c>
      <c r="AS340" s="68">
        <v>60112</v>
      </c>
      <c r="AT340" s="80" t="s">
        <v>105</v>
      </c>
      <c r="AU340" s="79">
        <v>1</v>
      </c>
      <c r="AV340" s="79"/>
      <c r="AW340" s="79">
        <v>0</v>
      </c>
      <c r="AX340" s="79">
        <v>0</v>
      </c>
      <c r="AY340" s="80">
        <v>1</v>
      </c>
      <c r="AZ340" s="80"/>
      <c r="BC340" s="81"/>
      <c r="BE340" s="81"/>
      <c r="BI340" s="81"/>
      <c r="BX340" s="81"/>
      <c r="BZ340" s="81"/>
      <c r="CD340" s="81"/>
    </row>
    <row r="341" spans="1:82">
      <c r="A341" s="82">
        <v>2025</v>
      </c>
      <c r="B341" s="82">
        <v>8311</v>
      </c>
      <c r="C341" s="82">
        <v>0</v>
      </c>
      <c r="D341" s="75">
        <v>0</v>
      </c>
      <c r="E341" s="75">
        <v>0</v>
      </c>
      <c r="F341" s="75">
        <v>3000</v>
      </c>
      <c r="G341" s="76"/>
      <c r="H341" s="76"/>
      <c r="I341" s="76" t="s">
        <v>102</v>
      </c>
      <c r="J341" s="83" t="s">
        <v>6</v>
      </c>
      <c r="K341" s="68">
        <v>0</v>
      </c>
      <c r="L341" s="68">
        <v>0</v>
      </c>
      <c r="M341" s="68">
        <v>0</v>
      </c>
      <c r="N341" s="68">
        <v>1180000</v>
      </c>
      <c r="O341" s="68">
        <v>0</v>
      </c>
      <c r="P341" s="68">
        <v>1180000</v>
      </c>
      <c r="Q341" s="68">
        <v>1180000</v>
      </c>
      <c r="R341" s="68">
        <v>0</v>
      </c>
      <c r="S341" s="68">
        <v>0</v>
      </c>
      <c r="T341" s="68">
        <v>0</v>
      </c>
      <c r="U341" s="68">
        <v>0</v>
      </c>
      <c r="V341" s="68">
        <v>0</v>
      </c>
      <c r="W341" s="68">
        <v>0</v>
      </c>
      <c r="X341" s="68">
        <v>0</v>
      </c>
      <c r="Y341" s="68">
        <v>0</v>
      </c>
      <c r="Z341" s="68">
        <v>0</v>
      </c>
      <c r="AA341" s="68">
        <v>0</v>
      </c>
      <c r="AB341" s="68">
        <v>0</v>
      </c>
      <c r="AC341" s="68">
        <v>0</v>
      </c>
      <c r="AD341" s="68">
        <v>0</v>
      </c>
      <c r="AE341" s="68">
        <v>0</v>
      </c>
      <c r="AF341" s="78">
        <v>0</v>
      </c>
      <c r="AG341" s="78">
        <v>0</v>
      </c>
      <c r="AH341" s="78">
        <v>0</v>
      </c>
      <c r="AI341" s="78">
        <v>0</v>
      </c>
      <c r="AJ341" s="78">
        <v>0</v>
      </c>
      <c r="AK341" s="78">
        <v>0</v>
      </c>
      <c r="AL341" s="78">
        <v>0</v>
      </c>
      <c r="AM341" s="68">
        <v>0</v>
      </c>
      <c r="AN341" s="68">
        <v>0</v>
      </c>
      <c r="AO341" s="68">
        <v>0</v>
      </c>
      <c r="AP341" s="68">
        <v>1180000</v>
      </c>
      <c r="AQ341" s="68">
        <v>0</v>
      </c>
      <c r="AR341" s="68">
        <v>1180000</v>
      </c>
      <c r="AS341" s="68">
        <v>1180000</v>
      </c>
      <c r="AT341" s="80"/>
      <c r="AU341" s="79"/>
      <c r="AV341" s="79"/>
      <c r="AW341" s="79"/>
      <c r="AX341" s="79"/>
      <c r="AY341" s="80"/>
      <c r="AZ341" s="80"/>
      <c r="BX341" s="81"/>
      <c r="BZ341" s="81"/>
      <c r="CD341" s="81"/>
    </row>
    <row r="342" spans="1:82">
      <c r="A342" s="82">
        <v>2025</v>
      </c>
      <c r="B342" s="82">
        <v>8311</v>
      </c>
      <c r="C342" s="82">
        <v>0</v>
      </c>
      <c r="D342" s="75">
        <v>0</v>
      </c>
      <c r="E342" s="75">
        <v>0</v>
      </c>
      <c r="F342" s="75">
        <v>3000</v>
      </c>
      <c r="G342" s="76">
        <v>3100</v>
      </c>
      <c r="H342" s="76"/>
      <c r="I342" s="76" t="s">
        <v>102</v>
      </c>
      <c r="J342" s="83" t="s">
        <v>330</v>
      </c>
      <c r="K342" s="68">
        <v>0</v>
      </c>
      <c r="L342" s="68">
        <v>0</v>
      </c>
      <c r="M342" s="68">
        <v>0</v>
      </c>
      <c r="N342" s="68">
        <v>50000</v>
      </c>
      <c r="O342" s="68">
        <v>0</v>
      </c>
      <c r="P342" s="68">
        <v>50000</v>
      </c>
      <c r="Q342" s="68">
        <v>50000</v>
      </c>
      <c r="R342" s="68">
        <v>0</v>
      </c>
      <c r="S342" s="68">
        <v>0</v>
      </c>
      <c r="T342" s="68">
        <v>0</v>
      </c>
      <c r="U342" s="68">
        <v>0</v>
      </c>
      <c r="V342" s="68">
        <v>0</v>
      </c>
      <c r="W342" s="68">
        <v>0</v>
      </c>
      <c r="X342" s="68">
        <v>0</v>
      </c>
      <c r="Y342" s="68">
        <v>0</v>
      </c>
      <c r="Z342" s="68">
        <v>0</v>
      </c>
      <c r="AA342" s="68">
        <v>0</v>
      </c>
      <c r="AB342" s="68">
        <v>0</v>
      </c>
      <c r="AC342" s="68">
        <v>0</v>
      </c>
      <c r="AD342" s="68">
        <v>0</v>
      </c>
      <c r="AE342" s="68">
        <v>0</v>
      </c>
      <c r="AF342" s="78">
        <v>0</v>
      </c>
      <c r="AG342" s="78">
        <v>0</v>
      </c>
      <c r="AH342" s="78">
        <v>0</v>
      </c>
      <c r="AI342" s="78">
        <v>0</v>
      </c>
      <c r="AJ342" s="78">
        <v>0</v>
      </c>
      <c r="AK342" s="78">
        <v>0</v>
      </c>
      <c r="AL342" s="78">
        <v>0</v>
      </c>
      <c r="AM342" s="68">
        <v>0</v>
      </c>
      <c r="AN342" s="68">
        <v>0</v>
      </c>
      <c r="AO342" s="68">
        <v>0</v>
      </c>
      <c r="AP342" s="68">
        <v>50000</v>
      </c>
      <c r="AQ342" s="68">
        <v>0</v>
      </c>
      <c r="AR342" s="68">
        <v>50000</v>
      </c>
      <c r="AS342" s="68">
        <v>50000</v>
      </c>
      <c r="AT342" s="80"/>
      <c r="AU342" s="85"/>
      <c r="AV342" s="79"/>
      <c r="AW342" s="85"/>
      <c r="AX342" s="79"/>
      <c r="AY342" s="85"/>
      <c r="AZ342" s="80"/>
      <c r="BC342" s="81"/>
      <c r="BE342" s="81"/>
      <c r="BI342" s="81"/>
      <c r="BX342" s="81"/>
      <c r="BZ342" s="81"/>
      <c r="CD342" s="81"/>
    </row>
    <row r="343" spans="1:82">
      <c r="A343" s="74">
        <v>2025</v>
      </c>
      <c r="B343" s="74">
        <v>8311</v>
      </c>
      <c r="C343" s="74">
        <v>0</v>
      </c>
      <c r="D343" s="75">
        <v>0</v>
      </c>
      <c r="E343" s="75">
        <v>0</v>
      </c>
      <c r="F343" s="75">
        <v>3000</v>
      </c>
      <c r="G343" s="76">
        <v>3100</v>
      </c>
      <c r="H343" s="76">
        <v>318</v>
      </c>
      <c r="I343" s="76" t="s">
        <v>102</v>
      </c>
      <c r="J343" s="77" t="s">
        <v>331</v>
      </c>
      <c r="K343" s="68">
        <v>0</v>
      </c>
      <c r="L343" s="68">
        <v>0</v>
      </c>
      <c r="M343" s="68">
        <v>0</v>
      </c>
      <c r="N343" s="68">
        <v>50000</v>
      </c>
      <c r="O343" s="68">
        <v>0</v>
      </c>
      <c r="P343" s="68">
        <v>50000</v>
      </c>
      <c r="Q343" s="68">
        <v>50000</v>
      </c>
      <c r="R343" s="68">
        <v>0</v>
      </c>
      <c r="S343" s="68">
        <v>0</v>
      </c>
      <c r="T343" s="68">
        <v>0</v>
      </c>
      <c r="U343" s="68">
        <v>0</v>
      </c>
      <c r="V343" s="68">
        <v>0</v>
      </c>
      <c r="W343" s="68">
        <v>0</v>
      </c>
      <c r="X343" s="68">
        <v>0</v>
      </c>
      <c r="Y343" s="68">
        <v>0</v>
      </c>
      <c r="Z343" s="68">
        <v>0</v>
      </c>
      <c r="AA343" s="68">
        <v>0</v>
      </c>
      <c r="AB343" s="68">
        <v>0</v>
      </c>
      <c r="AC343" s="68">
        <v>0</v>
      </c>
      <c r="AD343" s="68">
        <v>0</v>
      </c>
      <c r="AE343" s="68">
        <v>0</v>
      </c>
      <c r="AF343" s="78">
        <v>0</v>
      </c>
      <c r="AG343" s="78">
        <v>0</v>
      </c>
      <c r="AH343" s="78">
        <v>0</v>
      </c>
      <c r="AI343" s="78">
        <v>0</v>
      </c>
      <c r="AJ343" s="78">
        <v>0</v>
      </c>
      <c r="AK343" s="78">
        <v>0</v>
      </c>
      <c r="AL343" s="78">
        <v>0</v>
      </c>
      <c r="AM343" s="68">
        <v>0</v>
      </c>
      <c r="AN343" s="68">
        <v>0</v>
      </c>
      <c r="AO343" s="68">
        <v>0</v>
      </c>
      <c r="AP343" s="68">
        <v>50000</v>
      </c>
      <c r="AQ343" s="68">
        <v>0</v>
      </c>
      <c r="AR343" s="68">
        <v>50000</v>
      </c>
      <c r="AS343" s="68">
        <v>50000</v>
      </c>
      <c r="AT343" s="68"/>
      <c r="AU343" s="79"/>
      <c r="AV343" s="79"/>
      <c r="AW343" s="79"/>
      <c r="AX343" s="79"/>
      <c r="AY343" s="80"/>
      <c r="AZ343" s="80"/>
      <c r="BC343" s="81"/>
      <c r="BE343" s="81"/>
      <c r="BI343" s="81"/>
      <c r="BX343" s="81"/>
      <c r="BZ343" s="81"/>
      <c r="CD343" s="81"/>
    </row>
    <row r="344" spans="1:82">
      <c r="A344" s="82">
        <v>2025</v>
      </c>
      <c r="B344" s="82">
        <v>8311</v>
      </c>
      <c r="C344" s="82">
        <v>0</v>
      </c>
      <c r="D344" s="75">
        <v>0</v>
      </c>
      <c r="E344" s="75">
        <v>0</v>
      </c>
      <c r="F344" s="75">
        <v>3000</v>
      </c>
      <c r="G344" s="76">
        <v>3100</v>
      </c>
      <c r="H344" s="76">
        <v>318</v>
      </c>
      <c r="I344" s="76">
        <v>1311</v>
      </c>
      <c r="J344" s="83" t="s">
        <v>332</v>
      </c>
      <c r="K344" s="68">
        <v>0</v>
      </c>
      <c r="L344" s="68">
        <v>0</v>
      </c>
      <c r="M344" s="68">
        <v>0</v>
      </c>
      <c r="N344" s="68">
        <v>50000</v>
      </c>
      <c r="O344" s="68">
        <v>0</v>
      </c>
      <c r="P344" s="68">
        <v>50000</v>
      </c>
      <c r="Q344" s="68">
        <v>50000</v>
      </c>
      <c r="R344" s="68">
        <v>0</v>
      </c>
      <c r="S344" s="68">
        <v>0</v>
      </c>
      <c r="T344" s="68">
        <v>0</v>
      </c>
      <c r="U344" s="68">
        <v>0</v>
      </c>
      <c r="V344" s="68">
        <v>0</v>
      </c>
      <c r="W344" s="68">
        <v>0</v>
      </c>
      <c r="X344" s="68">
        <v>0</v>
      </c>
      <c r="Y344" s="68">
        <v>0</v>
      </c>
      <c r="Z344" s="68">
        <v>0</v>
      </c>
      <c r="AA344" s="68">
        <v>0</v>
      </c>
      <c r="AB344" s="68">
        <v>0</v>
      </c>
      <c r="AC344" s="68">
        <v>0</v>
      </c>
      <c r="AD344" s="68">
        <v>0</v>
      </c>
      <c r="AE344" s="68">
        <v>0</v>
      </c>
      <c r="AF344" s="78">
        <v>0</v>
      </c>
      <c r="AG344" s="78">
        <v>0</v>
      </c>
      <c r="AH344" s="78">
        <v>0</v>
      </c>
      <c r="AI344" s="78">
        <v>0</v>
      </c>
      <c r="AJ344" s="78">
        <v>0</v>
      </c>
      <c r="AK344" s="78">
        <v>0</v>
      </c>
      <c r="AL344" s="78">
        <v>0</v>
      </c>
      <c r="AM344" s="68">
        <v>0</v>
      </c>
      <c r="AN344" s="68">
        <v>0</v>
      </c>
      <c r="AO344" s="68">
        <v>0</v>
      </c>
      <c r="AP344" s="68">
        <v>50000</v>
      </c>
      <c r="AQ344" s="68">
        <v>0</v>
      </c>
      <c r="AR344" s="68">
        <v>50000</v>
      </c>
      <c r="AS344" s="68">
        <v>50000</v>
      </c>
      <c r="AT344" s="68" t="s">
        <v>110</v>
      </c>
      <c r="AU344" s="79">
        <v>1</v>
      </c>
      <c r="AV344" s="79"/>
      <c r="AW344" s="79">
        <v>0</v>
      </c>
      <c r="AX344" s="79">
        <v>0</v>
      </c>
      <c r="AY344" s="80">
        <v>1</v>
      </c>
      <c r="AZ344" s="80"/>
      <c r="BC344" s="81"/>
      <c r="BE344" s="81"/>
      <c r="BF344" s="81"/>
      <c r="BH344" s="81"/>
      <c r="BI344" s="81"/>
      <c r="BX344" s="81"/>
      <c r="BZ344" s="81"/>
      <c r="CA344" s="81"/>
      <c r="CC344" s="81"/>
      <c r="CD344" s="81"/>
    </row>
    <row r="345" spans="1:82">
      <c r="A345" s="82">
        <v>2025</v>
      </c>
      <c r="B345" s="82">
        <v>8311</v>
      </c>
      <c r="C345" s="82">
        <v>0</v>
      </c>
      <c r="D345" s="75">
        <v>0</v>
      </c>
      <c r="E345" s="75">
        <v>0</v>
      </c>
      <c r="F345" s="75">
        <v>3000</v>
      </c>
      <c r="G345" s="76">
        <v>3300</v>
      </c>
      <c r="H345" s="76"/>
      <c r="I345" s="76" t="s">
        <v>102</v>
      </c>
      <c r="J345" s="83" t="s">
        <v>107</v>
      </c>
      <c r="K345" s="68">
        <v>0</v>
      </c>
      <c r="L345" s="68">
        <v>0</v>
      </c>
      <c r="M345" s="68">
        <v>0</v>
      </c>
      <c r="N345" s="68">
        <v>1130000</v>
      </c>
      <c r="O345" s="68">
        <v>0</v>
      </c>
      <c r="P345" s="68">
        <v>1130000</v>
      </c>
      <c r="Q345" s="68">
        <v>1130000</v>
      </c>
      <c r="R345" s="68">
        <v>0</v>
      </c>
      <c r="S345" s="68">
        <v>0</v>
      </c>
      <c r="T345" s="68">
        <v>0</v>
      </c>
      <c r="U345" s="68">
        <v>0</v>
      </c>
      <c r="V345" s="68">
        <v>0</v>
      </c>
      <c r="W345" s="68">
        <v>0</v>
      </c>
      <c r="X345" s="68">
        <v>0</v>
      </c>
      <c r="Y345" s="68">
        <v>0</v>
      </c>
      <c r="Z345" s="68">
        <v>0</v>
      </c>
      <c r="AA345" s="68">
        <v>0</v>
      </c>
      <c r="AB345" s="68">
        <v>0</v>
      </c>
      <c r="AC345" s="68">
        <v>0</v>
      </c>
      <c r="AD345" s="68">
        <v>0</v>
      </c>
      <c r="AE345" s="68">
        <v>0</v>
      </c>
      <c r="AF345" s="78">
        <v>0</v>
      </c>
      <c r="AG345" s="78">
        <v>0</v>
      </c>
      <c r="AH345" s="78">
        <v>0</v>
      </c>
      <c r="AI345" s="78">
        <v>0</v>
      </c>
      <c r="AJ345" s="78">
        <v>0</v>
      </c>
      <c r="AK345" s="78">
        <v>0</v>
      </c>
      <c r="AL345" s="78">
        <v>0</v>
      </c>
      <c r="AM345" s="68">
        <v>0</v>
      </c>
      <c r="AN345" s="68">
        <v>0</v>
      </c>
      <c r="AO345" s="68">
        <v>0</v>
      </c>
      <c r="AP345" s="68">
        <v>1130000</v>
      </c>
      <c r="AQ345" s="68">
        <v>0</v>
      </c>
      <c r="AR345" s="68">
        <v>1130000</v>
      </c>
      <c r="AS345" s="68">
        <v>1130000</v>
      </c>
      <c r="AT345" s="80"/>
      <c r="AU345" s="79"/>
      <c r="AV345" s="79"/>
      <c r="AW345" s="79"/>
      <c r="AX345" s="79"/>
      <c r="AY345" s="80"/>
      <c r="AZ345" s="80"/>
      <c r="BC345" s="81"/>
      <c r="BE345" s="81"/>
      <c r="BF345" s="81"/>
      <c r="BH345" s="81"/>
      <c r="BI345" s="81"/>
      <c r="BX345" s="81"/>
      <c r="BZ345" s="81"/>
      <c r="CA345" s="81"/>
      <c r="CC345" s="81"/>
      <c r="CD345" s="81"/>
    </row>
    <row r="346" spans="1:82">
      <c r="A346" s="82">
        <v>2025</v>
      </c>
      <c r="B346" s="82">
        <v>8311</v>
      </c>
      <c r="C346" s="82">
        <v>0</v>
      </c>
      <c r="D346" s="75">
        <v>0</v>
      </c>
      <c r="E346" s="75">
        <v>0</v>
      </c>
      <c r="F346" s="75">
        <v>3000</v>
      </c>
      <c r="G346" s="76">
        <v>3300</v>
      </c>
      <c r="H346" s="76">
        <v>331</v>
      </c>
      <c r="I346" s="76" t="s">
        <v>102</v>
      </c>
      <c r="J346" s="83" t="s">
        <v>333</v>
      </c>
      <c r="K346" s="68">
        <v>0</v>
      </c>
      <c r="L346" s="68">
        <v>0</v>
      </c>
      <c r="M346" s="68">
        <v>0</v>
      </c>
      <c r="N346" s="68">
        <v>1130000</v>
      </c>
      <c r="O346" s="68">
        <v>0</v>
      </c>
      <c r="P346" s="68">
        <v>1130000</v>
      </c>
      <c r="Q346" s="68">
        <v>1130000</v>
      </c>
      <c r="R346" s="68">
        <v>0</v>
      </c>
      <c r="S346" s="68">
        <v>0</v>
      </c>
      <c r="T346" s="68">
        <v>0</v>
      </c>
      <c r="U346" s="68">
        <v>0</v>
      </c>
      <c r="V346" s="68">
        <v>0</v>
      </c>
      <c r="W346" s="68">
        <v>0</v>
      </c>
      <c r="X346" s="68">
        <v>0</v>
      </c>
      <c r="Y346" s="68">
        <v>0</v>
      </c>
      <c r="Z346" s="68">
        <v>0</v>
      </c>
      <c r="AA346" s="68">
        <v>0</v>
      </c>
      <c r="AB346" s="68">
        <v>0</v>
      </c>
      <c r="AC346" s="68">
        <v>0</v>
      </c>
      <c r="AD346" s="68">
        <v>0</v>
      </c>
      <c r="AE346" s="68">
        <v>0</v>
      </c>
      <c r="AF346" s="78">
        <v>0</v>
      </c>
      <c r="AG346" s="78">
        <v>0</v>
      </c>
      <c r="AH346" s="78">
        <v>0</v>
      </c>
      <c r="AI346" s="78">
        <v>0</v>
      </c>
      <c r="AJ346" s="78">
        <v>0</v>
      </c>
      <c r="AK346" s="78">
        <v>0</v>
      </c>
      <c r="AL346" s="78">
        <v>0</v>
      </c>
      <c r="AM346" s="68">
        <v>0</v>
      </c>
      <c r="AN346" s="68">
        <v>0</v>
      </c>
      <c r="AO346" s="68">
        <v>0</v>
      </c>
      <c r="AP346" s="68">
        <v>1130000</v>
      </c>
      <c r="AQ346" s="68">
        <v>0</v>
      </c>
      <c r="AR346" s="68">
        <v>1130000</v>
      </c>
      <c r="AS346" s="68">
        <v>1130000</v>
      </c>
      <c r="AT346" s="80"/>
      <c r="AU346" s="79"/>
      <c r="AV346" s="79"/>
      <c r="AW346" s="79"/>
      <c r="AX346" s="79"/>
      <c r="AY346" s="80"/>
      <c r="AZ346" s="80"/>
      <c r="BC346" s="81"/>
      <c r="BE346" s="81"/>
      <c r="BF346" s="81"/>
      <c r="BH346" s="81"/>
      <c r="BI346" s="81"/>
      <c r="BX346" s="81"/>
      <c r="BZ346" s="81"/>
      <c r="CA346" s="81"/>
      <c r="CC346" s="81"/>
      <c r="CD346" s="81"/>
    </row>
    <row r="347" spans="1:82">
      <c r="A347" s="74">
        <v>2025</v>
      </c>
      <c r="B347" s="74">
        <v>8311</v>
      </c>
      <c r="C347" s="74">
        <v>0</v>
      </c>
      <c r="D347" s="75">
        <v>0</v>
      </c>
      <c r="E347" s="75">
        <v>0</v>
      </c>
      <c r="F347" s="75">
        <v>3000</v>
      </c>
      <c r="G347" s="76">
        <v>3300</v>
      </c>
      <c r="H347" s="76">
        <v>331</v>
      </c>
      <c r="I347" s="76">
        <v>534</v>
      </c>
      <c r="J347" s="83" t="s">
        <v>334</v>
      </c>
      <c r="K347" s="68">
        <v>0</v>
      </c>
      <c r="L347" s="68">
        <v>0</v>
      </c>
      <c r="M347" s="68">
        <v>0</v>
      </c>
      <c r="N347" s="68">
        <v>520000</v>
      </c>
      <c r="O347" s="68">
        <v>0</v>
      </c>
      <c r="P347" s="68">
        <v>520000</v>
      </c>
      <c r="Q347" s="68">
        <v>520000</v>
      </c>
      <c r="R347" s="68">
        <v>0</v>
      </c>
      <c r="S347" s="68">
        <v>0</v>
      </c>
      <c r="T347" s="68">
        <v>0</v>
      </c>
      <c r="U347" s="68">
        <v>0</v>
      </c>
      <c r="V347" s="68">
        <v>0</v>
      </c>
      <c r="W347" s="68">
        <v>0</v>
      </c>
      <c r="X347" s="68">
        <v>0</v>
      </c>
      <c r="Y347" s="68">
        <v>0</v>
      </c>
      <c r="Z347" s="68">
        <v>0</v>
      </c>
      <c r="AA347" s="68">
        <v>0</v>
      </c>
      <c r="AB347" s="68">
        <v>0</v>
      </c>
      <c r="AC347" s="68">
        <v>0</v>
      </c>
      <c r="AD347" s="68">
        <v>0</v>
      </c>
      <c r="AE347" s="68">
        <v>0</v>
      </c>
      <c r="AF347" s="78">
        <v>0</v>
      </c>
      <c r="AG347" s="78">
        <v>0</v>
      </c>
      <c r="AH347" s="78">
        <v>0</v>
      </c>
      <c r="AI347" s="78">
        <v>0</v>
      </c>
      <c r="AJ347" s="78">
        <v>0</v>
      </c>
      <c r="AK347" s="78">
        <v>0</v>
      </c>
      <c r="AL347" s="78">
        <v>0</v>
      </c>
      <c r="AM347" s="68">
        <v>0</v>
      </c>
      <c r="AN347" s="68">
        <v>0</v>
      </c>
      <c r="AO347" s="68">
        <v>0</v>
      </c>
      <c r="AP347" s="68">
        <v>520000</v>
      </c>
      <c r="AQ347" s="68">
        <v>0</v>
      </c>
      <c r="AR347" s="68">
        <v>520000</v>
      </c>
      <c r="AS347" s="68">
        <v>520000</v>
      </c>
      <c r="AT347" s="80" t="s">
        <v>110</v>
      </c>
      <c r="AU347" s="79">
        <v>1</v>
      </c>
      <c r="AV347" s="79"/>
      <c r="AW347" s="79">
        <v>0</v>
      </c>
      <c r="AX347" s="79">
        <v>0</v>
      </c>
      <c r="AY347" s="80">
        <v>1</v>
      </c>
      <c r="AZ347" s="80"/>
      <c r="CA347" s="81"/>
      <c r="CC347" s="81"/>
      <c r="CD347" s="81"/>
    </row>
    <row r="348" spans="1:82">
      <c r="A348" s="82">
        <v>2025</v>
      </c>
      <c r="B348" s="82">
        <v>8311</v>
      </c>
      <c r="C348" s="82">
        <v>0</v>
      </c>
      <c r="D348" s="75">
        <v>0</v>
      </c>
      <c r="E348" s="75">
        <v>0</v>
      </c>
      <c r="F348" s="75">
        <v>3000</v>
      </c>
      <c r="G348" s="76">
        <v>3300</v>
      </c>
      <c r="H348" s="76">
        <v>331</v>
      </c>
      <c r="I348" s="76">
        <v>790</v>
      </c>
      <c r="J348" s="83" t="s">
        <v>335</v>
      </c>
      <c r="K348" s="68">
        <v>0</v>
      </c>
      <c r="L348" s="68">
        <v>0</v>
      </c>
      <c r="M348" s="68">
        <v>0</v>
      </c>
      <c r="N348" s="68">
        <v>610000</v>
      </c>
      <c r="O348" s="68">
        <v>0</v>
      </c>
      <c r="P348" s="68">
        <v>610000</v>
      </c>
      <c r="Q348" s="68">
        <v>610000</v>
      </c>
      <c r="R348" s="68">
        <v>0</v>
      </c>
      <c r="S348" s="68">
        <v>0</v>
      </c>
      <c r="T348" s="68">
        <v>0</v>
      </c>
      <c r="U348" s="68">
        <v>0</v>
      </c>
      <c r="V348" s="68">
        <v>0</v>
      </c>
      <c r="W348" s="68">
        <v>0</v>
      </c>
      <c r="X348" s="68">
        <v>0</v>
      </c>
      <c r="Y348" s="68">
        <v>0</v>
      </c>
      <c r="Z348" s="68">
        <v>0</v>
      </c>
      <c r="AA348" s="68">
        <v>0</v>
      </c>
      <c r="AB348" s="68">
        <v>0</v>
      </c>
      <c r="AC348" s="68">
        <v>0</v>
      </c>
      <c r="AD348" s="68">
        <v>0</v>
      </c>
      <c r="AE348" s="68">
        <v>0</v>
      </c>
      <c r="AF348" s="78">
        <v>0</v>
      </c>
      <c r="AG348" s="78">
        <v>0</v>
      </c>
      <c r="AH348" s="78">
        <v>0</v>
      </c>
      <c r="AI348" s="78">
        <v>0</v>
      </c>
      <c r="AJ348" s="78">
        <v>0</v>
      </c>
      <c r="AK348" s="78">
        <v>0</v>
      </c>
      <c r="AL348" s="78">
        <v>0</v>
      </c>
      <c r="AM348" s="68">
        <v>0</v>
      </c>
      <c r="AN348" s="68">
        <v>0</v>
      </c>
      <c r="AO348" s="68">
        <v>0</v>
      </c>
      <c r="AP348" s="68">
        <v>610000</v>
      </c>
      <c r="AQ348" s="68">
        <v>0</v>
      </c>
      <c r="AR348" s="68">
        <v>610000</v>
      </c>
      <c r="AS348" s="68">
        <v>610000</v>
      </c>
      <c r="AT348" s="80" t="s">
        <v>110</v>
      </c>
      <c r="AU348" s="79">
        <v>1</v>
      </c>
      <c r="AV348" s="79"/>
      <c r="AW348" s="79">
        <v>0</v>
      </c>
      <c r="AX348" s="79">
        <v>0</v>
      </c>
      <c r="AY348" s="80">
        <v>1</v>
      </c>
      <c r="AZ348" s="80"/>
      <c r="CA348" s="81"/>
      <c r="CC348" s="81"/>
      <c r="CD348" s="81"/>
    </row>
    <row r="349" spans="1:82">
      <c r="A349" s="74">
        <v>2025</v>
      </c>
      <c r="B349" s="74">
        <v>8311</v>
      </c>
      <c r="C349" s="74">
        <v>0</v>
      </c>
      <c r="D349" s="75">
        <v>0</v>
      </c>
      <c r="E349" s="75">
        <v>0</v>
      </c>
      <c r="F349" s="75">
        <v>5000</v>
      </c>
      <c r="G349" s="76"/>
      <c r="H349" s="76"/>
      <c r="I349" s="76" t="s">
        <v>102</v>
      </c>
      <c r="J349" s="83" t="s">
        <v>4</v>
      </c>
      <c r="K349" s="68">
        <v>0</v>
      </c>
      <c r="L349" s="68">
        <v>0</v>
      </c>
      <c r="M349" s="68">
        <v>0</v>
      </c>
      <c r="N349" s="68">
        <v>664888</v>
      </c>
      <c r="O349" s="68">
        <v>0</v>
      </c>
      <c r="P349" s="68">
        <v>664888</v>
      </c>
      <c r="Q349" s="68">
        <v>664888</v>
      </c>
      <c r="R349" s="68">
        <v>0</v>
      </c>
      <c r="S349" s="68">
        <v>0</v>
      </c>
      <c r="T349" s="68">
        <v>0</v>
      </c>
      <c r="U349" s="68">
        <v>0</v>
      </c>
      <c r="V349" s="68">
        <v>0</v>
      </c>
      <c r="W349" s="68">
        <v>0</v>
      </c>
      <c r="X349" s="68">
        <v>0</v>
      </c>
      <c r="Y349" s="68">
        <v>0</v>
      </c>
      <c r="Z349" s="68">
        <v>0</v>
      </c>
      <c r="AA349" s="68">
        <v>0</v>
      </c>
      <c r="AB349" s="68">
        <v>0</v>
      </c>
      <c r="AC349" s="68">
        <v>0</v>
      </c>
      <c r="AD349" s="68">
        <v>0</v>
      </c>
      <c r="AE349" s="68">
        <v>0</v>
      </c>
      <c r="AF349" s="78">
        <v>0</v>
      </c>
      <c r="AG349" s="78">
        <v>0</v>
      </c>
      <c r="AH349" s="78">
        <v>0</v>
      </c>
      <c r="AI349" s="78">
        <v>0</v>
      </c>
      <c r="AJ349" s="78">
        <v>0</v>
      </c>
      <c r="AK349" s="78">
        <v>0</v>
      </c>
      <c r="AL349" s="78">
        <v>0</v>
      </c>
      <c r="AM349" s="68">
        <v>0</v>
      </c>
      <c r="AN349" s="68">
        <v>0</v>
      </c>
      <c r="AO349" s="68">
        <v>0</v>
      </c>
      <c r="AP349" s="68">
        <v>664888</v>
      </c>
      <c r="AQ349" s="68">
        <v>0</v>
      </c>
      <c r="AR349" s="68">
        <v>664888</v>
      </c>
      <c r="AS349" s="68">
        <v>664888</v>
      </c>
      <c r="AT349" s="80"/>
      <c r="AU349" s="79"/>
      <c r="AV349" s="79"/>
      <c r="AW349" s="79"/>
      <c r="AX349" s="79"/>
      <c r="AY349" s="80"/>
      <c r="AZ349" s="80"/>
      <c r="CA349" s="81"/>
      <c r="CC349" s="81"/>
      <c r="CD349" s="81"/>
    </row>
    <row r="350" spans="1:82">
      <c r="A350" s="82">
        <v>2025</v>
      </c>
      <c r="B350" s="82">
        <v>8311</v>
      </c>
      <c r="C350" s="82">
        <v>0</v>
      </c>
      <c r="D350" s="75">
        <v>0</v>
      </c>
      <c r="E350" s="75">
        <v>0</v>
      </c>
      <c r="F350" s="75">
        <v>5000</v>
      </c>
      <c r="G350" s="76">
        <v>5100</v>
      </c>
      <c r="H350" s="76"/>
      <c r="I350" s="76" t="s">
        <v>102</v>
      </c>
      <c r="J350" s="83" t="s">
        <v>147</v>
      </c>
      <c r="K350" s="68">
        <v>0</v>
      </c>
      <c r="L350" s="68">
        <v>0</v>
      </c>
      <c r="M350" s="68">
        <v>0</v>
      </c>
      <c r="N350" s="68">
        <v>64888</v>
      </c>
      <c r="O350" s="68">
        <v>0</v>
      </c>
      <c r="P350" s="68">
        <v>64888</v>
      </c>
      <c r="Q350" s="68">
        <v>64888</v>
      </c>
      <c r="R350" s="68">
        <v>0</v>
      </c>
      <c r="S350" s="68">
        <v>0</v>
      </c>
      <c r="T350" s="68">
        <v>0</v>
      </c>
      <c r="U350" s="68">
        <v>0</v>
      </c>
      <c r="V350" s="68">
        <v>0</v>
      </c>
      <c r="W350" s="68">
        <v>0</v>
      </c>
      <c r="X350" s="68">
        <v>0</v>
      </c>
      <c r="Y350" s="68">
        <v>0</v>
      </c>
      <c r="Z350" s="68">
        <v>0</v>
      </c>
      <c r="AA350" s="68">
        <v>0</v>
      </c>
      <c r="AB350" s="68">
        <v>0</v>
      </c>
      <c r="AC350" s="68">
        <v>0</v>
      </c>
      <c r="AD350" s="68">
        <v>0</v>
      </c>
      <c r="AE350" s="68">
        <v>0</v>
      </c>
      <c r="AF350" s="78">
        <v>0</v>
      </c>
      <c r="AG350" s="78">
        <v>0</v>
      </c>
      <c r="AH350" s="78">
        <v>0</v>
      </c>
      <c r="AI350" s="78">
        <v>0</v>
      </c>
      <c r="AJ350" s="78">
        <v>0</v>
      </c>
      <c r="AK350" s="78">
        <v>0</v>
      </c>
      <c r="AL350" s="78">
        <v>0</v>
      </c>
      <c r="AM350" s="68">
        <v>0</v>
      </c>
      <c r="AN350" s="68">
        <v>0</v>
      </c>
      <c r="AO350" s="68">
        <v>0</v>
      </c>
      <c r="AP350" s="68">
        <v>64888</v>
      </c>
      <c r="AQ350" s="68">
        <v>0</v>
      </c>
      <c r="AR350" s="68">
        <v>64888</v>
      </c>
      <c r="AS350" s="68">
        <v>64888</v>
      </c>
      <c r="AT350" s="80"/>
      <c r="AU350" s="79"/>
      <c r="AV350" s="79"/>
      <c r="AW350" s="79"/>
      <c r="AX350" s="79"/>
      <c r="AY350" s="80"/>
      <c r="AZ350" s="80"/>
      <c r="CA350" s="81"/>
      <c r="CC350" s="81"/>
      <c r="CD350" s="81"/>
    </row>
    <row r="351" spans="1:82">
      <c r="A351" s="82">
        <v>2025</v>
      </c>
      <c r="B351" s="82">
        <v>8311</v>
      </c>
      <c r="C351" s="82">
        <v>0</v>
      </c>
      <c r="D351" s="75">
        <v>0</v>
      </c>
      <c r="E351" s="75">
        <v>0</v>
      </c>
      <c r="F351" s="75">
        <v>5000</v>
      </c>
      <c r="G351" s="76">
        <v>5100</v>
      </c>
      <c r="H351" s="76">
        <v>515</v>
      </c>
      <c r="I351" s="76" t="s">
        <v>102</v>
      </c>
      <c r="J351" s="83" t="s">
        <v>148</v>
      </c>
      <c r="K351" s="68">
        <v>0</v>
      </c>
      <c r="L351" s="68">
        <v>0</v>
      </c>
      <c r="M351" s="68">
        <v>0</v>
      </c>
      <c r="N351" s="68">
        <v>24499</v>
      </c>
      <c r="O351" s="68">
        <v>0</v>
      </c>
      <c r="P351" s="68">
        <v>24499</v>
      </c>
      <c r="Q351" s="68">
        <v>24499</v>
      </c>
      <c r="R351" s="68">
        <v>0</v>
      </c>
      <c r="S351" s="68">
        <v>0</v>
      </c>
      <c r="T351" s="68">
        <v>0</v>
      </c>
      <c r="U351" s="68">
        <v>0</v>
      </c>
      <c r="V351" s="68">
        <v>0</v>
      </c>
      <c r="W351" s="68">
        <v>0</v>
      </c>
      <c r="X351" s="68">
        <v>0</v>
      </c>
      <c r="Y351" s="68">
        <v>0</v>
      </c>
      <c r="Z351" s="68">
        <v>0</v>
      </c>
      <c r="AA351" s="68">
        <v>0</v>
      </c>
      <c r="AB351" s="68">
        <v>0</v>
      </c>
      <c r="AC351" s="68">
        <v>0</v>
      </c>
      <c r="AD351" s="68">
        <v>0</v>
      </c>
      <c r="AE351" s="68">
        <v>0</v>
      </c>
      <c r="AF351" s="78">
        <v>0</v>
      </c>
      <c r="AG351" s="78">
        <v>0</v>
      </c>
      <c r="AH351" s="78">
        <v>0</v>
      </c>
      <c r="AI351" s="78">
        <v>0</v>
      </c>
      <c r="AJ351" s="78">
        <v>0</v>
      </c>
      <c r="AK351" s="78">
        <v>0</v>
      </c>
      <c r="AL351" s="78">
        <v>0</v>
      </c>
      <c r="AM351" s="68">
        <v>0</v>
      </c>
      <c r="AN351" s="68">
        <v>0</v>
      </c>
      <c r="AO351" s="68">
        <v>0</v>
      </c>
      <c r="AP351" s="68">
        <v>24499</v>
      </c>
      <c r="AQ351" s="68">
        <v>0</v>
      </c>
      <c r="AR351" s="68">
        <v>24499</v>
      </c>
      <c r="AS351" s="68">
        <v>24499</v>
      </c>
      <c r="AT351" s="80"/>
      <c r="AU351" s="79"/>
      <c r="AV351" s="79"/>
      <c r="AW351" s="79"/>
      <c r="AX351" s="79"/>
      <c r="AY351" s="80"/>
      <c r="AZ351" s="80"/>
      <c r="BC351" s="81"/>
      <c r="BE351" s="81"/>
      <c r="BF351" s="81"/>
      <c r="BH351" s="81"/>
      <c r="BI351" s="81"/>
      <c r="CA351" s="81"/>
      <c r="CC351" s="81"/>
      <c r="CD351" s="81"/>
    </row>
    <row r="352" spans="1:82">
      <c r="A352" s="74">
        <v>2025</v>
      </c>
      <c r="B352" s="74">
        <v>8311</v>
      </c>
      <c r="C352" s="74">
        <v>0</v>
      </c>
      <c r="D352" s="75">
        <v>0</v>
      </c>
      <c r="E352" s="75">
        <v>0</v>
      </c>
      <c r="F352" s="75">
        <v>5000</v>
      </c>
      <c r="G352" s="76">
        <v>5100</v>
      </c>
      <c r="H352" s="76">
        <v>515</v>
      </c>
      <c r="I352" s="76">
        <v>1459</v>
      </c>
      <c r="J352" s="83" t="s">
        <v>336</v>
      </c>
      <c r="K352" s="68">
        <v>0</v>
      </c>
      <c r="L352" s="68">
        <v>0</v>
      </c>
      <c r="M352" s="68">
        <v>0</v>
      </c>
      <c r="N352" s="68">
        <v>24499</v>
      </c>
      <c r="O352" s="68">
        <v>0</v>
      </c>
      <c r="P352" s="68">
        <v>24499</v>
      </c>
      <c r="Q352" s="68">
        <v>24499</v>
      </c>
      <c r="R352" s="68">
        <v>0</v>
      </c>
      <c r="S352" s="68">
        <v>0</v>
      </c>
      <c r="T352" s="68">
        <v>0</v>
      </c>
      <c r="U352" s="68">
        <v>0</v>
      </c>
      <c r="V352" s="68">
        <v>0</v>
      </c>
      <c r="W352" s="68">
        <v>0</v>
      </c>
      <c r="X352" s="68">
        <v>0</v>
      </c>
      <c r="Y352" s="68">
        <v>0</v>
      </c>
      <c r="Z352" s="68">
        <v>0</v>
      </c>
      <c r="AA352" s="68">
        <v>0</v>
      </c>
      <c r="AB352" s="68">
        <v>0</v>
      </c>
      <c r="AC352" s="68">
        <v>0</v>
      </c>
      <c r="AD352" s="68">
        <v>0</v>
      </c>
      <c r="AE352" s="68">
        <v>0</v>
      </c>
      <c r="AF352" s="78">
        <v>0</v>
      </c>
      <c r="AG352" s="78">
        <v>0</v>
      </c>
      <c r="AH352" s="78">
        <v>0</v>
      </c>
      <c r="AI352" s="78">
        <v>0</v>
      </c>
      <c r="AJ352" s="78">
        <v>0</v>
      </c>
      <c r="AK352" s="78">
        <v>0</v>
      </c>
      <c r="AL352" s="78">
        <v>0</v>
      </c>
      <c r="AM352" s="68">
        <v>0</v>
      </c>
      <c r="AN352" s="68">
        <v>0</v>
      </c>
      <c r="AO352" s="68">
        <v>0</v>
      </c>
      <c r="AP352" s="68">
        <v>24499</v>
      </c>
      <c r="AQ352" s="68">
        <v>0</v>
      </c>
      <c r="AR352" s="68">
        <v>24499</v>
      </c>
      <c r="AS352" s="68">
        <v>24499</v>
      </c>
      <c r="AT352" s="80" t="s">
        <v>128</v>
      </c>
      <c r="AU352" s="85">
        <v>1</v>
      </c>
      <c r="AV352" s="79"/>
      <c r="AW352" s="79">
        <v>0</v>
      </c>
      <c r="AX352" s="79">
        <v>0</v>
      </c>
      <c r="AY352" s="85">
        <v>1</v>
      </c>
      <c r="AZ352" s="80"/>
      <c r="BF352" s="81"/>
      <c r="BH352" s="81"/>
      <c r="BI352" s="81"/>
      <c r="CA352" s="81"/>
      <c r="CC352" s="81"/>
      <c r="CD352" s="81"/>
    </row>
    <row r="353" spans="1:82">
      <c r="A353" s="74">
        <v>2025</v>
      </c>
      <c r="B353" s="74">
        <v>8311</v>
      </c>
      <c r="C353" s="74">
        <v>0</v>
      </c>
      <c r="D353" s="75">
        <v>0</v>
      </c>
      <c r="E353" s="75">
        <v>0</v>
      </c>
      <c r="F353" s="75">
        <v>5000</v>
      </c>
      <c r="G353" s="76">
        <v>5100</v>
      </c>
      <c r="H353" s="76">
        <v>519</v>
      </c>
      <c r="I353" s="76" t="s">
        <v>102</v>
      </c>
      <c r="J353" s="83" t="s">
        <v>219</v>
      </c>
      <c r="K353" s="68">
        <v>0</v>
      </c>
      <c r="L353" s="68">
        <v>0</v>
      </c>
      <c r="M353" s="68">
        <v>0</v>
      </c>
      <c r="N353" s="68">
        <v>40389</v>
      </c>
      <c r="O353" s="68">
        <v>0</v>
      </c>
      <c r="P353" s="68">
        <v>40389</v>
      </c>
      <c r="Q353" s="68">
        <v>40389</v>
      </c>
      <c r="R353" s="68">
        <v>0</v>
      </c>
      <c r="S353" s="68">
        <v>0</v>
      </c>
      <c r="T353" s="68">
        <v>0</v>
      </c>
      <c r="U353" s="68">
        <v>0</v>
      </c>
      <c r="V353" s="68">
        <v>0</v>
      </c>
      <c r="W353" s="68">
        <v>0</v>
      </c>
      <c r="X353" s="68">
        <v>0</v>
      </c>
      <c r="Y353" s="68">
        <v>0</v>
      </c>
      <c r="Z353" s="68">
        <v>0</v>
      </c>
      <c r="AA353" s="68">
        <v>0</v>
      </c>
      <c r="AB353" s="68">
        <v>0</v>
      </c>
      <c r="AC353" s="68">
        <v>0</v>
      </c>
      <c r="AD353" s="68">
        <v>0</v>
      </c>
      <c r="AE353" s="68">
        <v>0</v>
      </c>
      <c r="AF353" s="78">
        <v>0</v>
      </c>
      <c r="AG353" s="78">
        <v>0</v>
      </c>
      <c r="AH353" s="78">
        <v>0</v>
      </c>
      <c r="AI353" s="78">
        <v>0</v>
      </c>
      <c r="AJ353" s="78">
        <v>0</v>
      </c>
      <c r="AK353" s="78">
        <v>0</v>
      </c>
      <c r="AL353" s="78">
        <v>0</v>
      </c>
      <c r="AM353" s="68">
        <v>0</v>
      </c>
      <c r="AN353" s="68">
        <v>0</v>
      </c>
      <c r="AO353" s="68">
        <v>0</v>
      </c>
      <c r="AP353" s="68">
        <v>40389</v>
      </c>
      <c r="AQ353" s="68">
        <v>0</v>
      </c>
      <c r="AR353" s="68">
        <v>40389</v>
      </c>
      <c r="AS353" s="68">
        <v>40389</v>
      </c>
      <c r="AT353" s="80"/>
      <c r="AU353" s="79"/>
      <c r="AV353" s="79"/>
      <c r="AW353" s="79"/>
      <c r="AX353" s="79"/>
      <c r="AY353" s="80"/>
      <c r="AZ353" s="80"/>
      <c r="BF353" s="81"/>
      <c r="BH353" s="81"/>
      <c r="BI353" s="81"/>
      <c r="CA353" s="81"/>
      <c r="CC353" s="81"/>
      <c r="CD353" s="81"/>
    </row>
    <row r="354" spans="1:82">
      <c r="A354" s="74">
        <v>2025</v>
      </c>
      <c r="B354" s="74">
        <v>8311</v>
      </c>
      <c r="C354" s="74">
        <v>0</v>
      </c>
      <c r="D354" s="75">
        <v>0</v>
      </c>
      <c r="E354" s="75">
        <v>0</v>
      </c>
      <c r="F354" s="75">
        <v>5000</v>
      </c>
      <c r="G354" s="76">
        <v>5100</v>
      </c>
      <c r="H354" s="76">
        <v>519</v>
      </c>
      <c r="I354" s="76">
        <v>517</v>
      </c>
      <c r="J354" s="83" t="s">
        <v>337</v>
      </c>
      <c r="K354" s="68">
        <v>0</v>
      </c>
      <c r="L354" s="68">
        <v>0</v>
      </c>
      <c r="M354" s="68">
        <v>0</v>
      </c>
      <c r="N354" s="68">
        <v>12000</v>
      </c>
      <c r="O354" s="68">
        <v>0</v>
      </c>
      <c r="P354" s="68">
        <v>12000</v>
      </c>
      <c r="Q354" s="68">
        <v>12000</v>
      </c>
      <c r="R354" s="68">
        <v>0</v>
      </c>
      <c r="S354" s="68">
        <v>0</v>
      </c>
      <c r="T354" s="68">
        <v>0</v>
      </c>
      <c r="U354" s="68">
        <v>0</v>
      </c>
      <c r="V354" s="68">
        <v>0</v>
      </c>
      <c r="W354" s="68">
        <v>0</v>
      </c>
      <c r="X354" s="68">
        <v>0</v>
      </c>
      <c r="Y354" s="68">
        <v>0</v>
      </c>
      <c r="Z354" s="68">
        <v>0</v>
      </c>
      <c r="AA354" s="68">
        <v>0</v>
      </c>
      <c r="AB354" s="68">
        <v>0</v>
      </c>
      <c r="AC354" s="68">
        <v>0</v>
      </c>
      <c r="AD354" s="68">
        <v>0</v>
      </c>
      <c r="AE354" s="68">
        <v>0</v>
      </c>
      <c r="AF354" s="78">
        <v>0</v>
      </c>
      <c r="AG354" s="78">
        <v>0</v>
      </c>
      <c r="AH354" s="78">
        <v>0</v>
      </c>
      <c r="AI354" s="78">
        <v>0</v>
      </c>
      <c r="AJ354" s="78">
        <v>0</v>
      </c>
      <c r="AK354" s="78">
        <v>0</v>
      </c>
      <c r="AL354" s="78">
        <v>0</v>
      </c>
      <c r="AM354" s="68">
        <v>0</v>
      </c>
      <c r="AN354" s="68">
        <v>0</v>
      </c>
      <c r="AO354" s="68">
        <v>0</v>
      </c>
      <c r="AP354" s="68">
        <v>12000</v>
      </c>
      <c r="AQ354" s="68">
        <v>0</v>
      </c>
      <c r="AR354" s="68">
        <v>12000</v>
      </c>
      <c r="AS354" s="68">
        <v>12000</v>
      </c>
      <c r="AT354" s="80" t="s">
        <v>128</v>
      </c>
      <c r="AU354" s="79">
        <v>2</v>
      </c>
      <c r="AV354" s="79"/>
      <c r="AW354" s="79">
        <v>0</v>
      </c>
      <c r="AX354" s="79">
        <v>0</v>
      </c>
      <c r="AY354" s="80">
        <v>2</v>
      </c>
      <c r="AZ354" s="80"/>
      <c r="BF354" s="81"/>
      <c r="BH354" s="81"/>
      <c r="BI354" s="81"/>
      <c r="CA354" s="81"/>
      <c r="CC354" s="81"/>
      <c r="CD354" s="81"/>
    </row>
    <row r="355" spans="1:82">
      <c r="A355" s="74">
        <v>2025</v>
      </c>
      <c r="B355" s="74">
        <v>8311</v>
      </c>
      <c r="C355" s="74">
        <v>0</v>
      </c>
      <c r="D355" s="75">
        <v>0</v>
      </c>
      <c r="E355" s="75">
        <v>0</v>
      </c>
      <c r="F355" s="75">
        <v>5000</v>
      </c>
      <c r="G355" s="76">
        <v>5100</v>
      </c>
      <c r="H355" s="76">
        <v>519</v>
      </c>
      <c r="I355" s="76">
        <v>773</v>
      </c>
      <c r="J355" s="83" t="s">
        <v>338</v>
      </c>
      <c r="K355" s="68">
        <v>0</v>
      </c>
      <c r="L355" s="68">
        <v>0</v>
      </c>
      <c r="M355" s="68">
        <v>0</v>
      </c>
      <c r="N355" s="68">
        <v>9899</v>
      </c>
      <c r="O355" s="68">
        <v>0</v>
      </c>
      <c r="P355" s="68">
        <v>9899</v>
      </c>
      <c r="Q355" s="68">
        <v>9899</v>
      </c>
      <c r="R355" s="68">
        <v>0</v>
      </c>
      <c r="S355" s="68">
        <v>0</v>
      </c>
      <c r="T355" s="68">
        <v>0</v>
      </c>
      <c r="U355" s="68">
        <v>0</v>
      </c>
      <c r="V355" s="68">
        <v>0</v>
      </c>
      <c r="W355" s="68">
        <v>0</v>
      </c>
      <c r="X355" s="68">
        <v>0</v>
      </c>
      <c r="Y355" s="68">
        <v>0</v>
      </c>
      <c r="Z355" s="68">
        <v>0</v>
      </c>
      <c r="AA355" s="68">
        <v>0</v>
      </c>
      <c r="AB355" s="68">
        <v>0</v>
      </c>
      <c r="AC355" s="68">
        <v>0</v>
      </c>
      <c r="AD355" s="68">
        <v>0</v>
      </c>
      <c r="AE355" s="68">
        <v>0</v>
      </c>
      <c r="AF355" s="78">
        <v>0</v>
      </c>
      <c r="AG355" s="78">
        <v>0</v>
      </c>
      <c r="AH355" s="78">
        <v>0</v>
      </c>
      <c r="AI355" s="78">
        <v>0</v>
      </c>
      <c r="AJ355" s="78">
        <v>0</v>
      </c>
      <c r="AK355" s="78">
        <v>0</v>
      </c>
      <c r="AL355" s="78">
        <v>0</v>
      </c>
      <c r="AM355" s="68">
        <v>0</v>
      </c>
      <c r="AN355" s="68">
        <v>0</v>
      </c>
      <c r="AO355" s="68">
        <v>0</v>
      </c>
      <c r="AP355" s="68">
        <v>9899</v>
      </c>
      <c r="AQ355" s="68">
        <v>0</v>
      </c>
      <c r="AR355" s="68">
        <v>9899</v>
      </c>
      <c r="AS355" s="68">
        <v>9899</v>
      </c>
      <c r="AT355" s="80" t="s">
        <v>128</v>
      </c>
      <c r="AU355" s="79">
        <v>1</v>
      </c>
      <c r="AV355" s="79"/>
      <c r="AW355" s="79">
        <v>0</v>
      </c>
      <c r="AX355" s="79">
        <v>0</v>
      </c>
      <c r="AY355" s="80">
        <v>1</v>
      </c>
      <c r="AZ355" s="80"/>
      <c r="BC355" s="81"/>
      <c r="BE355" s="81"/>
      <c r="BI355" s="81"/>
      <c r="CA355" s="81"/>
      <c r="CC355" s="81"/>
      <c r="CD355" s="81"/>
    </row>
    <row r="356" spans="1:82">
      <c r="A356" s="74">
        <v>2025</v>
      </c>
      <c r="B356" s="74">
        <v>8311</v>
      </c>
      <c r="C356" s="74">
        <v>0</v>
      </c>
      <c r="D356" s="75">
        <v>0</v>
      </c>
      <c r="E356" s="75">
        <v>0</v>
      </c>
      <c r="F356" s="75">
        <v>5000</v>
      </c>
      <c r="G356" s="76">
        <v>5100</v>
      </c>
      <c r="H356" s="76">
        <v>519</v>
      </c>
      <c r="I356" s="76">
        <v>1248</v>
      </c>
      <c r="J356" s="83" t="s">
        <v>339</v>
      </c>
      <c r="K356" s="68">
        <v>0</v>
      </c>
      <c r="L356" s="68">
        <v>0</v>
      </c>
      <c r="M356" s="68">
        <v>0</v>
      </c>
      <c r="N356" s="68">
        <v>18490</v>
      </c>
      <c r="O356" s="68">
        <v>0</v>
      </c>
      <c r="P356" s="68">
        <v>18490</v>
      </c>
      <c r="Q356" s="68">
        <v>18490</v>
      </c>
      <c r="R356" s="68">
        <v>0</v>
      </c>
      <c r="S356" s="68">
        <v>0</v>
      </c>
      <c r="T356" s="68">
        <v>0</v>
      </c>
      <c r="U356" s="68">
        <v>0</v>
      </c>
      <c r="V356" s="68">
        <v>0</v>
      </c>
      <c r="W356" s="68">
        <v>0</v>
      </c>
      <c r="X356" s="68">
        <v>0</v>
      </c>
      <c r="Y356" s="68">
        <v>0</v>
      </c>
      <c r="Z356" s="68">
        <v>0</v>
      </c>
      <c r="AA356" s="68">
        <v>0</v>
      </c>
      <c r="AB356" s="68">
        <v>0</v>
      </c>
      <c r="AC356" s="68">
        <v>0</v>
      </c>
      <c r="AD356" s="68">
        <v>0</v>
      </c>
      <c r="AE356" s="68">
        <v>0</v>
      </c>
      <c r="AF356" s="78">
        <v>0</v>
      </c>
      <c r="AG356" s="78">
        <v>0</v>
      </c>
      <c r="AH356" s="78">
        <v>0</v>
      </c>
      <c r="AI356" s="78">
        <v>0</v>
      </c>
      <c r="AJ356" s="78">
        <v>0</v>
      </c>
      <c r="AK356" s="78">
        <v>0</v>
      </c>
      <c r="AL356" s="78">
        <v>0</v>
      </c>
      <c r="AM356" s="68">
        <v>0</v>
      </c>
      <c r="AN356" s="68">
        <v>0</v>
      </c>
      <c r="AO356" s="68">
        <v>0</v>
      </c>
      <c r="AP356" s="68">
        <v>18490</v>
      </c>
      <c r="AQ356" s="68">
        <v>0</v>
      </c>
      <c r="AR356" s="68">
        <v>18490</v>
      </c>
      <c r="AS356" s="68">
        <v>18490</v>
      </c>
      <c r="AT356" s="80" t="s">
        <v>128</v>
      </c>
      <c r="AU356" s="85">
        <v>1</v>
      </c>
      <c r="AV356" s="79"/>
      <c r="AW356" s="79">
        <v>0</v>
      </c>
      <c r="AX356" s="79">
        <v>0</v>
      </c>
      <c r="AY356" s="80">
        <v>1</v>
      </c>
      <c r="AZ356" s="80"/>
      <c r="CA356" s="81"/>
      <c r="CC356" s="81"/>
      <c r="CD356" s="81"/>
    </row>
    <row r="357" spans="1:82">
      <c r="A357" s="74">
        <v>2025</v>
      </c>
      <c r="B357" s="74">
        <v>8311</v>
      </c>
      <c r="C357" s="74">
        <v>0</v>
      </c>
      <c r="D357" s="75">
        <v>0</v>
      </c>
      <c r="E357" s="75">
        <v>0</v>
      </c>
      <c r="F357" s="75">
        <v>5000</v>
      </c>
      <c r="G357" s="76">
        <v>5400</v>
      </c>
      <c r="H357" s="76"/>
      <c r="I357" s="76" t="s">
        <v>102</v>
      </c>
      <c r="J357" s="83" t="s">
        <v>161</v>
      </c>
      <c r="K357" s="68">
        <v>0</v>
      </c>
      <c r="L357" s="68">
        <v>0</v>
      </c>
      <c r="M357" s="68">
        <v>0</v>
      </c>
      <c r="N357" s="68">
        <v>600000</v>
      </c>
      <c r="O357" s="68">
        <v>0</v>
      </c>
      <c r="P357" s="68">
        <v>600000</v>
      </c>
      <c r="Q357" s="68">
        <v>600000</v>
      </c>
      <c r="R357" s="68">
        <v>0</v>
      </c>
      <c r="S357" s="68">
        <v>0</v>
      </c>
      <c r="T357" s="68">
        <v>0</v>
      </c>
      <c r="U357" s="68">
        <v>0</v>
      </c>
      <c r="V357" s="68">
        <v>0</v>
      </c>
      <c r="W357" s="68">
        <v>0</v>
      </c>
      <c r="X357" s="68">
        <v>0</v>
      </c>
      <c r="Y357" s="68">
        <v>0</v>
      </c>
      <c r="Z357" s="68">
        <v>0</v>
      </c>
      <c r="AA357" s="68">
        <v>0</v>
      </c>
      <c r="AB357" s="68">
        <v>0</v>
      </c>
      <c r="AC357" s="68">
        <v>0</v>
      </c>
      <c r="AD357" s="68">
        <v>0</v>
      </c>
      <c r="AE357" s="68">
        <v>0</v>
      </c>
      <c r="AF357" s="78">
        <v>0</v>
      </c>
      <c r="AG357" s="78">
        <v>0</v>
      </c>
      <c r="AH357" s="78">
        <v>0</v>
      </c>
      <c r="AI357" s="78">
        <v>0</v>
      </c>
      <c r="AJ357" s="78">
        <v>0</v>
      </c>
      <c r="AK357" s="78">
        <v>0</v>
      </c>
      <c r="AL357" s="78">
        <v>0</v>
      </c>
      <c r="AM357" s="68">
        <v>0</v>
      </c>
      <c r="AN357" s="68">
        <v>0</v>
      </c>
      <c r="AO357" s="68">
        <v>0</v>
      </c>
      <c r="AP357" s="68">
        <v>600000</v>
      </c>
      <c r="AQ357" s="68">
        <v>0</v>
      </c>
      <c r="AR357" s="68">
        <v>600000</v>
      </c>
      <c r="AS357" s="68">
        <v>600000</v>
      </c>
      <c r="AT357" s="80"/>
      <c r="AU357" s="79"/>
      <c r="AV357" s="79"/>
      <c r="AW357" s="79"/>
      <c r="AX357" s="79"/>
      <c r="AY357" s="80"/>
      <c r="AZ357" s="80"/>
      <c r="CA357" s="81"/>
      <c r="CC357" s="81"/>
      <c r="CD357" s="81"/>
    </row>
    <row r="358" spans="1:82">
      <c r="A358" s="74">
        <v>2025</v>
      </c>
      <c r="B358" s="74">
        <v>8311</v>
      </c>
      <c r="C358" s="74">
        <v>0</v>
      </c>
      <c r="D358" s="75">
        <v>0</v>
      </c>
      <c r="E358" s="75">
        <v>0</v>
      </c>
      <c r="F358" s="75">
        <v>5000</v>
      </c>
      <c r="G358" s="76">
        <v>5400</v>
      </c>
      <c r="H358" s="76">
        <v>541</v>
      </c>
      <c r="I358" s="76" t="s">
        <v>102</v>
      </c>
      <c r="J358" s="83" t="s">
        <v>162</v>
      </c>
      <c r="K358" s="68">
        <v>0</v>
      </c>
      <c r="L358" s="68">
        <v>0</v>
      </c>
      <c r="M358" s="68">
        <v>0</v>
      </c>
      <c r="N358" s="68">
        <v>600000</v>
      </c>
      <c r="O358" s="68">
        <v>0</v>
      </c>
      <c r="P358" s="68">
        <v>600000</v>
      </c>
      <c r="Q358" s="68">
        <v>600000</v>
      </c>
      <c r="R358" s="68">
        <v>0</v>
      </c>
      <c r="S358" s="68">
        <v>0</v>
      </c>
      <c r="T358" s="68">
        <v>0</v>
      </c>
      <c r="U358" s="68">
        <v>0</v>
      </c>
      <c r="V358" s="68">
        <v>0</v>
      </c>
      <c r="W358" s="68">
        <v>0</v>
      </c>
      <c r="X358" s="68">
        <v>0</v>
      </c>
      <c r="Y358" s="68">
        <v>0</v>
      </c>
      <c r="Z358" s="68">
        <v>0</v>
      </c>
      <c r="AA358" s="68">
        <v>0</v>
      </c>
      <c r="AB358" s="68">
        <v>0</v>
      </c>
      <c r="AC358" s="68">
        <v>0</v>
      </c>
      <c r="AD358" s="68">
        <v>0</v>
      </c>
      <c r="AE358" s="68">
        <v>0</v>
      </c>
      <c r="AF358" s="78">
        <v>0</v>
      </c>
      <c r="AG358" s="78">
        <v>0</v>
      </c>
      <c r="AH358" s="78">
        <v>0</v>
      </c>
      <c r="AI358" s="78">
        <v>0</v>
      </c>
      <c r="AJ358" s="78">
        <v>0</v>
      </c>
      <c r="AK358" s="78">
        <v>0</v>
      </c>
      <c r="AL358" s="78">
        <v>0</v>
      </c>
      <c r="AM358" s="68">
        <v>0</v>
      </c>
      <c r="AN358" s="68">
        <v>0</v>
      </c>
      <c r="AO358" s="68">
        <v>0</v>
      </c>
      <c r="AP358" s="68">
        <v>600000</v>
      </c>
      <c r="AQ358" s="68">
        <v>0</v>
      </c>
      <c r="AR358" s="68">
        <v>600000</v>
      </c>
      <c r="AS358" s="68">
        <v>600000</v>
      </c>
      <c r="AT358" s="80"/>
      <c r="AU358" s="79"/>
      <c r="AV358" s="79"/>
      <c r="AW358" s="79"/>
      <c r="AX358" s="79"/>
      <c r="AY358" s="80"/>
      <c r="AZ358" s="80"/>
      <c r="BC358" s="81"/>
      <c r="BE358" s="81"/>
      <c r="BI358" s="81"/>
    </row>
    <row r="359" spans="1:82">
      <c r="A359" s="82">
        <v>2025</v>
      </c>
      <c r="B359" s="82">
        <v>8311</v>
      </c>
      <c r="C359" s="82">
        <v>0</v>
      </c>
      <c r="D359" s="75">
        <v>0</v>
      </c>
      <c r="E359" s="75">
        <v>0</v>
      </c>
      <c r="F359" s="75">
        <v>5000</v>
      </c>
      <c r="G359" s="76">
        <v>5400</v>
      </c>
      <c r="H359" s="76">
        <v>541</v>
      </c>
      <c r="I359" s="76">
        <v>1526</v>
      </c>
      <c r="J359" s="83" t="s">
        <v>325</v>
      </c>
      <c r="K359" s="68">
        <v>0</v>
      </c>
      <c r="L359" s="68">
        <v>0</v>
      </c>
      <c r="M359" s="68">
        <v>0</v>
      </c>
      <c r="N359" s="68">
        <v>600000</v>
      </c>
      <c r="O359" s="68">
        <v>0</v>
      </c>
      <c r="P359" s="68">
        <v>600000</v>
      </c>
      <c r="Q359" s="68">
        <v>600000</v>
      </c>
      <c r="R359" s="68">
        <v>0</v>
      </c>
      <c r="S359" s="68">
        <v>0</v>
      </c>
      <c r="T359" s="68">
        <v>0</v>
      </c>
      <c r="U359" s="68">
        <v>0</v>
      </c>
      <c r="V359" s="68">
        <v>0</v>
      </c>
      <c r="W359" s="68">
        <v>0</v>
      </c>
      <c r="X359" s="68">
        <v>0</v>
      </c>
      <c r="Y359" s="68">
        <v>0</v>
      </c>
      <c r="Z359" s="68">
        <v>0</v>
      </c>
      <c r="AA359" s="68">
        <v>0</v>
      </c>
      <c r="AB359" s="68">
        <v>0</v>
      </c>
      <c r="AC359" s="68">
        <v>0</v>
      </c>
      <c r="AD359" s="68">
        <v>0</v>
      </c>
      <c r="AE359" s="68">
        <v>0</v>
      </c>
      <c r="AF359" s="78">
        <v>0</v>
      </c>
      <c r="AG359" s="78">
        <v>0</v>
      </c>
      <c r="AH359" s="78">
        <v>0</v>
      </c>
      <c r="AI359" s="78">
        <v>0</v>
      </c>
      <c r="AJ359" s="78">
        <v>0</v>
      </c>
      <c r="AK359" s="78">
        <v>0</v>
      </c>
      <c r="AL359" s="78">
        <v>0</v>
      </c>
      <c r="AM359" s="68">
        <v>0</v>
      </c>
      <c r="AN359" s="68">
        <v>0</v>
      </c>
      <c r="AO359" s="68">
        <v>0</v>
      </c>
      <c r="AP359" s="68">
        <v>600000</v>
      </c>
      <c r="AQ359" s="68">
        <v>0</v>
      </c>
      <c r="AR359" s="68">
        <v>600000</v>
      </c>
      <c r="AS359" s="68">
        <v>600000</v>
      </c>
      <c r="AT359" s="80" t="s">
        <v>128</v>
      </c>
      <c r="AU359" s="79">
        <v>2</v>
      </c>
      <c r="AV359" s="79"/>
      <c r="AW359" s="79">
        <v>0</v>
      </c>
      <c r="AX359" s="79">
        <v>0</v>
      </c>
      <c r="AY359" s="80">
        <v>2</v>
      </c>
      <c r="AZ359" s="80"/>
      <c r="BC359" s="81"/>
      <c r="BE359" s="81"/>
      <c r="BI359" s="81"/>
    </row>
    <row r="360" spans="1:82">
      <c r="A360" s="82"/>
      <c r="B360" s="82"/>
      <c r="C360" s="82"/>
      <c r="D360" s="75"/>
      <c r="E360" s="75"/>
      <c r="F360" s="75"/>
      <c r="G360" s="76"/>
      <c r="H360" s="76"/>
      <c r="I360" s="76"/>
      <c r="J360" s="83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  <c r="AD360" s="68"/>
      <c r="AE360" s="68"/>
      <c r="AF360" s="78"/>
      <c r="AG360" s="78"/>
      <c r="AH360" s="78"/>
      <c r="AI360" s="78"/>
      <c r="AJ360" s="78"/>
      <c r="AK360" s="78"/>
      <c r="AL360" s="78"/>
      <c r="AM360" s="68"/>
      <c r="AN360" s="68"/>
      <c r="AO360" s="68"/>
      <c r="AP360" s="68"/>
      <c r="AQ360" s="68"/>
      <c r="AR360" s="68"/>
      <c r="AS360" s="68"/>
      <c r="AT360" s="80"/>
      <c r="AU360" s="85"/>
      <c r="AV360" s="79"/>
      <c r="AW360" s="85"/>
      <c r="AX360" s="79"/>
      <c r="AY360" s="80"/>
      <c r="AZ360" s="80"/>
      <c r="BC360" s="81"/>
      <c r="BE360" s="81"/>
      <c r="BF360" s="81"/>
      <c r="BH360" s="81"/>
      <c r="BI360" s="81"/>
      <c r="BX360" s="81"/>
      <c r="BZ360" s="81"/>
      <c r="CA360" s="81"/>
      <c r="CC360" s="81"/>
      <c r="CD360" s="81"/>
    </row>
    <row r="361" spans="1:82">
      <c r="A361" s="82"/>
      <c r="B361" s="82"/>
      <c r="C361" s="82"/>
      <c r="D361" s="75"/>
      <c r="E361" s="75"/>
      <c r="F361" s="75"/>
      <c r="G361" s="76"/>
      <c r="H361" s="76"/>
      <c r="I361" s="76"/>
      <c r="J361" s="83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  <c r="AD361" s="68"/>
      <c r="AE361" s="68"/>
      <c r="AF361" s="78"/>
      <c r="AG361" s="78"/>
      <c r="AH361" s="78"/>
      <c r="AI361" s="78"/>
      <c r="AJ361" s="78"/>
      <c r="AK361" s="78"/>
      <c r="AL361" s="78"/>
      <c r="AM361" s="68"/>
      <c r="AN361" s="68"/>
      <c r="AO361" s="68"/>
      <c r="AP361" s="68"/>
      <c r="AQ361" s="68"/>
      <c r="AR361" s="68"/>
      <c r="AS361" s="68"/>
      <c r="AT361" s="80"/>
      <c r="AU361" s="85"/>
      <c r="AV361" s="79"/>
      <c r="AW361" s="79"/>
      <c r="AX361" s="79"/>
      <c r="AY361" s="80"/>
      <c r="AZ361" s="80"/>
      <c r="BC361" s="81"/>
      <c r="BE361" s="81"/>
      <c r="BF361" s="81"/>
      <c r="BH361" s="81"/>
      <c r="BI361" s="81"/>
      <c r="BX361" s="81"/>
      <c r="BZ361" s="81"/>
      <c r="CA361" s="81"/>
      <c r="CC361" s="81"/>
      <c r="CD361" s="81"/>
    </row>
    <row r="362" spans="1:82">
      <c r="A362" s="74"/>
      <c r="B362" s="74"/>
      <c r="C362" s="74"/>
      <c r="D362" s="75"/>
      <c r="E362" s="75"/>
      <c r="F362" s="75"/>
      <c r="G362" s="76"/>
      <c r="H362" s="76"/>
      <c r="I362" s="76"/>
      <c r="J362" s="83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  <c r="AD362" s="68"/>
      <c r="AE362" s="68"/>
      <c r="AF362" s="78"/>
      <c r="AG362" s="78"/>
      <c r="AH362" s="78"/>
      <c r="AI362" s="78"/>
      <c r="AJ362" s="78"/>
      <c r="AK362" s="78"/>
      <c r="AL362" s="78"/>
      <c r="AM362" s="68"/>
      <c r="AN362" s="68"/>
      <c r="AO362" s="68"/>
      <c r="AP362" s="68"/>
      <c r="AQ362" s="68"/>
      <c r="AR362" s="68"/>
      <c r="AS362" s="68"/>
      <c r="AT362" s="80"/>
      <c r="AU362" s="79"/>
      <c r="AV362" s="79"/>
      <c r="AW362" s="79"/>
      <c r="AX362" s="79"/>
      <c r="AY362" s="80"/>
      <c r="AZ362" s="80"/>
      <c r="BC362" s="81"/>
      <c r="BE362" s="81"/>
      <c r="BF362" s="81"/>
      <c r="BH362" s="81"/>
      <c r="BI362" s="81"/>
      <c r="BX362" s="81"/>
      <c r="BZ362" s="81"/>
      <c r="CA362" s="81"/>
      <c r="CC362" s="81"/>
      <c r="CD362" s="81"/>
    </row>
    <row r="363" spans="1:82">
      <c r="A363" s="82"/>
      <c r="B363" s="82"/>
      <c r="C363" s="82"/>
      <c r="D363" s="75"/>
      <c r="E363" s="75"/>
      <c r="F363" s="75"/>
      <c r="G363" s="76"/>
      <c r="H363" s="76"/>
      <c r="I363" s="76"/>
      <c r="J363" s="83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  <c r="AD363" s="68"/>
      <c r="AE363" s="68"/>
      <c r="AF363" s="78"/>
      <c r="AG363" s="78"/>
      <c r="AH363" s="78"/>
      <c r="AI363" s="78"/>
      <c r="AJ363" s="78"/>
      <c r="AK363" s="78"/>
      <c r="AL363" s="78"/>
      <c r="AM363" s="68"/>
      <c r="AN363" s="68"/>
      <c r="AO363" s="68"/>
      <c r="AP363" s="68"/>
      <c r="AQ363" s="68"/>
      <c r="AR363" s="68"/>
      <c r="AS363" s="68"/>
      <c r="AT363" s="80"/>
      <c r="AU363" s="79"/>
      <c r="AV363" s="79"/>
      <c r="AW363" s="79"/>
      <c r="AX363" s="79"/>
      <c r="AY363" s="80"/>
      <c r="AZ363" s="80"/>
      <c r="BC363" s="81"/>
      <c r="BE363" s="81"/>
      <c r="BI363" s="81"/>
      <c r="BX363" s="81"/>
      <c r="BZ363" s="81"/>
      <c r="CD363" s="81"/>
    </row>
    <row r="364" spans="1:82">
      <c r="A364" s="82"/>
      <c r="B364" s="82"/>
      <c r="C364" s="82"/>
      <c r="D364" s="75"/>
      <c r="E364" s="75"/>
      <c r="F364" s="75"/>
      <c r="G364" s="76"/>
      <c r="H364" s="76"/>
      <c r="I364" s="76"/>
      <c r="J364" s="83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  <c r="AD364" s="68"/>
      <c r="AE364" s="68"/>
      <c r="AF364" s="78"/>
      <c r="AG364" s="78"/>
      <c r="AH364" s="78"/>
      <c r="AI364" s="78"/>
      <c r="AJ364" s="78"/>
      <c r="AK364" s="78"/>
      <c r="AL364" s="78"/>
      <c r="AM364" s="68"/>
      <c r="AN364" s="68"/>
      <c r="AO364" s="68"/>
      <c r="AP364" s="68"/>
      <c r="AQ364" s="68"/>
      <c r="AR364" s="68"/>
      <c r="AS364" s="68"/>
      <c r="AT364" s="80"/>
      <c r="AU364" s="79"/>
      <c r="AV364" s="79"/>
      <c r="AW364" s="79"/>
      <c r="AX364" s="79"/>
      <c r="AY364" s="80"/>
      <c r="AZ364" s="80"/>
      <c r="BC364" s="81"/>
      <c r="BE364" s="81"/>
      <c r="BI364" s="81"/>
      <c r="BX364" s="81"/>
      <c r="BZ364" s="81"/>
      <c r="CD364" s="81"/>
    </row>
    <row r="365" spans="1:82">
      <c r="A365" s="82"/>
      <c r="B365" s="82"/>
      <c r="C365" s="82"/>
      <c r="D365" s="75"/>
      <c r="E365" s="75"/>
      <c r="F365" s="75"/>
      <c r="G365" s="76"/>
      <c r="H365" s="76"/>
      <c r="I365" s="76"/>
      <c r="J365" s="83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  <c r="AD365" s="68"/>
      <c r="AE365" s="68"/>
      <c r="AF365" s="78"/>
      <c r="AG365" s="78"/>
      <c r="AH365" s="78"/>
      <c r="AI365" s="78"/>
      <c r="AJ365" s="78"/>
      <c r="AK365" s="78"/>
      <c r="AL365" s="78"/>
      <c r="AM365" s="68"/>
      <c r="AN365" s="68"/>
      <c r="AO365" s="68"/>
      <c r="AP365" s="68"/>
      <c r="AQ365" s="68"/>
      <c r="AR365" s="68"/>
      <c r="AS365" s="68"/>
      <c r="AT365" s="80"/>
      <c r="AU365" s="79"/>
      <c r="AV365" s="79"/>
      <c r="AW365" s="79"/>
      <c r="AX365" s="79"/>
      <c r="AY365" s="80"/>
      <c r="AZ365" s="80"/>
      <c r="BF365" s="81"/>
      <c r="BH365" s="81"/>
      <c r="BI365" s="81"/>
      <c r="CA365" s="81"/>
      <c r="CC365" s="81"/>
      <c r="CD365" s="81"/>
    </row>
    <row r="366" spans="1:82">
      <c r="A366" s="74"/>
      <c r="B366" s="74"/>
      <c r="C366" s="74"/>
      <c r="D366" s="75"/>
      <c r="E366" s="75"/>
      <c r="F366" s="75"/>
      <c r="G366" s="76"/>
      <c r="H366" s="76"/>
      <c r="I366" s="76"/>
      <c r="J366" s="83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  <c r="AD366" s="68"/>
      <c r="AE366" s="68"/>
      <c r="AF366" s="78"/>
      <c r="AG366" s="78"/>
      <c r="AH366" s="78"/>
      <c r="AI366" s="78"/>
      <c r="AJ366" s="78"/>
      <c r="AK366" s="78"/>
      <c r="AL366" s="78"/>
      <c r="AM366" s="68"/>
      <c r="AN366" s="68"/>
      <c r="AO366" s="68"/>
      <c r="AP366" s="68"/>
      <c r="AQ366" s="68"/>
      <c r="AR366" s="68"/>
      <c r="AS366" s="68"/>
      <c r="AT366" s="80"/>
      <c r="AU366" s="79"/>
      <c r="AV366" s="79"/>
      <c r="AW366" s="79"/>
      <c r="AX366" s="79"/>
      <c r="AY366" s="80"/>
      <c r="AZ366" s="80"/>
      <c r="BX366" s="81"/>
      <c r="BZ366" s="81"/>
      <c r="CA366" s="81"/>
      <c r="CC366" s="81"/>
      <c r="CD366" s="81"/>
    </row>
    <row r="367" spans="1:82">
      <c r="A367" s="82"/>
      <c r="B367" s="82"/>
      <c r="C367" s="82"/>
      <c r="D367" s="75"/>
      <c r="E367" s="75"/>
      <c r="F367" s="75"/>
      <c r="G367" s="76"/>
      <c r="H367" s="76"/>
      <c r="I367" s="76"/>
      <c r="J367" s="83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  <c r="AD367" s="68"/>
      <c r="AE367" s="68"/>
      <c r="AF367" s="78"/>
      <c r="AG367" s="78"/>
      <c r="AH367" s="78"/>
      <c r="AI367" s="78"/>
      <c r="AJ367" s="78"/>
      <c r="AK367" s="78"/>
      <c r="AL367" s="78"/>
      <c r="AM367" s="68"/>
      <c r="AN367" s="68"/>
      <c r="AO367" s="68"/>
      <c r="AP367" s="68"/>
      <c r="AQ367" s="68"/>
      <c r="AR367" s="68"/>
      <c r="AS367" s="68"/>
      <c r="AT367" s="80"/>
      <c r="AU367" s="79"/>
      <c r="AV367" s="79"/>
      <c r="AW367" s="79"/>
      <c r="AX367" s="79"/>
      <c r="AY367" s="80"/>
      <c r="AZ367" s="80"/>
      <c r="BX367" s="81"/>
      <c r="BZ367" s="81"/>
      <c r="CD367" s="81"/>
    </row>
    <row r="368" spans="1:82">
      <c r="A368" s="82"/>
      <c r="B368" s="82"/>
      <c r="C368" s="82"/>
      <c r="D368" s="75"/>
      <c r="E368" s="75"/>
      <c r="F368" s="75"/>
      <c r="G368" s="76"/>
      <c r="H368" s="76"/>
      <c r="I368" s="76"/>
      <c r="J368" s="83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  <c r="AD368" s="68"/>
      <c r="AE368" s="68"/>
      <c r="AF368" s="78"/>
      <c r="AG368" s="78"/>
      <c r="AH368" s="78"/>
      <c r="AI368" s="78"/>
      <c r="AJ368" s="78"/>
      <c r="AK368" s="78"/>
      <c r="AL368" s="78"/>
      <c r="AM368" s="68"/>
      <c r="AN368" s="68"/>
      <c r="AO368" s="68"/>
      <c r="AP368" s="68"/>
      <c r="AQ368" s="68"/>
      <c r="AR368" s="68"/>
      <c r="AS368" s="68"/>
      <c r="AT368" s="80"/>
      <c r="AU368" s="79"/>
      <c r="AV368" s="79"/>
      <c r="AW368" s="79"/>
      <c r="AX368" s="79"/>
      <c r="AY368" s="80"/>
      <c r="AZ368" s="80"/>
      <c r="BX368" s="81"/>
      <c r="BZ368" s="81"/>
      <c r="CD368" s="81"/>
    </row>
    <row r="369" spans="1:82">
      <c r="A369" s="74"/>
      <c r="B369" s="74"/>
      <c r="C369" s="74"/>
      <c r="D369" s="75"/>
      <c r="E369" s="75"/>
      <c r="F369" s="75"/>
      <c r="G369" s="76"/>
      <c r="H369" s="76"/>
      <c r="I369" s="76"/>
      <c r="J369" s="83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  <c r="AD369" s="68"/>
      <c r="AE369" s="68"/>
      <c r="AF369" s="78"/>
      <c r="AG369" s="78"/>
      <c r="AH369" s="78"/>
      <c r="AI369" s="78"/>
      <c r="AJ369" s="78"/>
      <c r="AK369" s="78"/>
      <c r="AL369" s="78"/>
      <c r="AM369" s="68"/>
      <c r="AN369" s="68"/>
      <c r="AO369" s="68"/>
      <c r="AP369" s="68"/>
      <c r="AQ369" s="68"/>
      <c r="AR369" s="68"/>
      <c r="AS369" s="68"/>
      <c r="AT369" s="80"/>
      <c r="AU369" s="79"/>
      <c r="AV369" s="79"/>
      <c r="AW369" s="79"/>
      <c r="AX369" s="79"/>
      <c r="AY369" s="80"/>
      <c r="AZ369" s="80"/>
      <c r="BX369" s="81"/>
      <c r="BZ369" s="81"/>
      <c r="CD369" s="81"/>
    </row>
    <row r="370" spans="1:82">
      <c r="A370" s="82"/>
      <c r="B370" s="82"/>
      <c r="C370" s="82"/>
      <c r="D370" s="75"/>
      <c r="E370" s="75"/>
      <c r="F370" s="75"/>
      <c r="G370" s="76"/>
      <c r="H370" s="76"/>
      <c r="I370" s="76"/>
      <c r="J370" s="83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  <c r="AD370" s="68"/>
      <c r="AE370" s="68"/>
      <c r="AF370" s="78"/>
      <c r="AG370" s="78"/>
      <c r="AH370" s="78"/>
      <c r="AI370" s="78"/>
      <c r="AJ370" s="78"/>
      <c r="AK370" s="78"/>
      <c r="AL370" s="78"/>
      <c r="AM370" s="68"/>
      <c r="AN370" s="68"/>
      <c r="AO370" s="68"/>
      <c r="AP370" s="68"/>
      <c r="AQ370" s="68"/>
      <c r="AR370" s="68"/>
      <c r="AS370" s="68"/>
      <c r="AT370" s="80"/>
      <c r="AU370" s="85"/>
      <c r="AV370" s="79"/>
      <c r="AW370" s="79"/>
      <c r="AX370" s="79"/>
      <c r="AY370" s="85"/>
      <c r="AZ370" s="80"/>
      <c r="BC370" s="81"/>
      <c r="BE370" s="81"/>
      <c r="BI370" s="81"/>
      <c r="BX370" s="81"/>
      <c r="BZ370" s="81"/>
      <c r="CD370" s="81"/>
    </row>
    <row r="371" spans="1:82">
      <c r="A371" s="82"/>
      <c r="B371" s="82"/>
      <c r="C371" s="82"/>
      <c r="D371" s="75"/>
      <c r="E371" s="75"/>
      <c r="F371" s="75"/>
      <c r="G371" s="76"/>
      <c r="H371" s="76"/>
      <c r="I371" s="76"/>
      <c r="J371" s="83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  <c r="AD371" s="68"/>
      <c r="AE371" s="68"/>
      <c r="AF371" s="78"/>
      <c r="AG371" s="78"/>
      <c r="AH371" s="78"/>
      <c r="AI371" s="78"/>
      <c r="AJ371" s="78"/>
      <c r="AK371" s="78"/>
      <c r="AL371" s="78"/>
      <c r="AM371" s="68"/>
      <c r="AN371" s="68"/>
      <c r="AO371" s="68"/>
      <c r="AP371" s="68"/>
      <c r="AQ371" s="68"/>
      <c r="AR371" s="68"/>
      <c r="AS371" s="68"/>
      <c r="AT371" s="80"/>
      <c r="AU371" s="85"/>
      <c r="AV371" s="79"/>
      <c r="AW371" s="79"/>
      <c r="AX371" s="79"/>
      <c r="AY371" s="80"/>
      <c r="AZ371" s="80"/>
      <c r="BC371" s="81"/>
      <c r="BE371" s="81"/>
      <c r="BI371" s="81"/>
      <c r="BX371" s="81"/>
      <c r="BZ371" s="81"/>
      <c r="CD371" s="81"/>
    </row>
    <row r="372" spans="1:82">
      <c r="A372" s="74"/>
      <c r="B372" s="74"/>
      <c r="C372" s="74"/>
      <c r="D372" s="75"/>
      <c r="E372" s="75"/>
      <c r="F372" s="75"/>
      <c r="G372" s="76"/>
      <c r="H372" s="76"/>
      <c r="I372" s="76"/>
      <c r="J372" s="83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  <c r="AD372" s="68"/>
      <c r="AE372" s="68"/>
      <c r="AF372" s="78"/>
      <c r="AG372" s="78"/>
      <c r="AH372" s="78"/>
      <c r="AI372" s="78"/>
      <c r="AJ372" s="78"/>
      <c r="AK372" s="78"/>
      <c r="AL372" s="78"/>
      <c r="AM372" s="68"/>
      <c r="AN372" s="68"/>
      <c r="AO372" s="68"/>
      <c r="AP372" s="68"/>
      <c r="AQ372" s="68"/>
      <c r="AR372" s="68"/>
      <c r="AS372" s="68"/>
      <c r="AT372" s="80"/>
      <c r="AU372" s="79"/>
      <c r="AV372" s="79"/>
      <c r="AW372" s="79"/>
      <c r="AX372" s="79"/>
      <c r="AY372" s="80"/>
      <c r="AZ372" s="80"/>
      <c r="BC372" s="81"/>
      <c r="BE372" s="81"/>
      <c r="BI372" s="81"/>
      <c r="BX372" s="81"/>
      <c r="BZ372" s="81"/>
      <c r="CD372" s="81"/>
    </row>
    <row r="373" spans="1:82">
      <c r="A373" s="74"/>
      <c r="B373" s="74"/>
      <c r="C373" s="74"/>
      <c r="D373" s="75"/>
      <c r="E373" s="75"/>
      <c r="F373" s="75"/>
      <c r="G373" s="76"/>
      <c r="H373" s="76"/>
      <c r="I373" s="76"/>
      <c r="J373" s="83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  <c r="AD373" s="68"/>
      <c r="AE373" s="68"/>
      <c r="AF373" s="78"/>
      <c r="AG373" s="78"/>
      <c r="AH373" s="78"/>
      <c r="AI373" s="78"/>
      <c r="AJ373" s="78"/>
      <c r="AK373" s="78"/>
      <c r="AL373" s="78"/>
      <c r="AM373" s="68"/>
      <c r="AN373" s="68"/>
      <c r="AO373" s="68"/>
      <c r="AP373" s="68"/>
      <c r="AQ373" s="68"/>
      <c r="AR373" s="68"/>
      <c r="AS373" s="68"/>
      <c r="AT373" s="80"/>
      <c r="AU373" s="79"/>
      <c r="AV373" s="79"/>
      <c r="AW373" s="79"/>
      <c r="AX373" s="79"/>
      <c r="AY373" s="80"/>
      <c r="AZ373" s="80"/>
      <c r="BC373" s="81"/>
      <c r="BE373" s="81"/>
      <c r="BI373" s="81"/>
      <c r="BX373" s="81"/>
      <c r="BZ373" s="81"/>
      <c r="CD373" s="81"/>
    </row>
    <row r="374" spans="1:82">
      <c r="A374" s="74"/>
      <c r="B374" s="74"/>
      <c r="C374" s="74"/>
      <c r="D374" s="75"/>
      <c r="E374" s="75"/>
      <c r="F374" s="75"/>
      <c r="G374" s="76"/>
      <c r="H374" s="76"/>
      <c r="I374" s="76"/>
      <c r="J374" s="83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  <c r="AD374" s="68"/>
      <c r="AE374" s="68"/>
      <c r="AF374" s="78"/>
      <c r="AG374" s="78"/>
      <c r="AH374" s="78"/>
      <c r="AI374" s="78"/>
      <c r="AJ374" s="78"/>
      <c r="AK374" s="78"/>
      <c r="AL374" s="78"/>
      <c r="AM374" s="68"/>
      <c r="AN374" s="68"/>
      <c r="AO374" s="68"/>
      <c r="AP374" s="68"/>
      <c r="AQ374" s="68"/>
      <c r="AR374" s="68"/>
      <c r="AS374" s="68"/>
      <c r="AT374" s="80"/>
      <c r="AU374" s="79"/>
      <c r="AV374" s="79"/>
      <c r="AW374" s="79"/>
      <c r="AX374" s="79"/>
      <c r="AY374" s="80"/>
      <c r="AZ374" s="80"/>
      <c r="BC374" s="81"/>
      <c r="BE374" s="81"/>
      <c r="BI374" s="81"/>
      <c r="BX374" s="81"/>
      <c r="BZ374" s="81"/>
      <c r="CD374" s="81"/>
    </row>
    <row r="375" spans="1:82">
      <c r="A375" s="74"/>
      <c r="B375" s="74"/>
      <c r="C375" s="74"/>
      <c r="D375" s="75"/>
      <c r="E375" s="75"/>
      <c r="F375" s="75"/>
      <c r="G375" s="76"/>
      <c r="H375" s="76"/>
      <c r="I375" s="76"/>
      <c r="J375" s="83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  <c r="AD375" s="68"/>
      <c r="AE375" s="68"/>
      <c r="AF375" s="78"/>
      <c r="AG375" s="78"/>
      <c r="AH375" s="78"/>
      <c r="AI375" s="78"/>
      <c r="AJ375" s="78"/>
      <c r="AK375" s="78"/>
      <c r="AL375" s="78"/>
      <c r="AM375" s="68"/>
      <c r="AN375" s="68"/>
      <c r="AO375" s="68"/>
      <c r="AP375" s="68"/>
      <c r="AQ375" s="68"/>
      <c r="AR375" s="68"/>
      <c r="AS375" s="68"/>
      <c r="AT375" s="80"/>
      <c r="AU375" s="79"/>
      <c r="AV375" s="79"/>
      <c r="AW375" s="79"/>
      <c r="AX375" s="79"/>
      <c r="AY375" s="80"/>
      <c r="AZ375" s="80"/>
      <c r="BC375" s="81"/>
      <c r="BE375" s="81"/>
      <c r="BI375" s="81"/>
      <c r="BX375" s="81"/>
      <c r="BZ375" s="81"/>
      <c r="CD375" s="81"/>
    </row>
    <row r="376" spans="1:82">
      <c r="A376" s="74"/>
      <c r="B376" s="74"/>
      <c r="C376" s="74"/>
      <c r="D376" s="75"/>
      <c r="E376" s="75"/>
      <c r="F376" s="75"/>
      <c r="G376" s="76"/>
      <c r="H376" s="76"/>
      <c r="I376" s="76"/>
      <c r="J376" s="83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  <c r="AD376" s="68"/>
      <c r="AE376" s="68"/>
      <c r="AF376" s="78"/>
      <c r="AG376" s="78"/>
      <c r="AH376" s="78"/>
      <c r="AI376" s="78"/>
      <c r="AJ376" s="78"/>
      <c r="AK376" s="78"/>
      <c r="AL376" s="78"/>
      <c r="AM376" s="68"/>
      <c r="AN376" s="68"/>
      <c r="AO376" s="68"/>
      <c r="AP376" s="68"/>
      <c r="AQ376" s="68"/>
      <c r="AR376" s="68"/>
      <c r="AS376" s="68"/>
      <c r="AT376" s="80"/>
      <c r="AU376" s="79"/>
      <c r="AV376" s="79"/>
      <c r="AW376" s="79"/>
      <c r="AX376" s="79"/>
      <c r="AY376" s="80"/>
      <c r="AZ376" s="80"/>
      <c r="BC376" s="81"/>
      <c r="BE376" s="81"/>
      <c r="BI376" s="81"/>
      <c r="BX376" s="81"/>
      <c r="BZ376" s="81"/>
      <c r="CD376" s="81"/>
    </row>
    <row r="377" spans="1:82">
      <c r="A377" s="74"/>
      <c r="B377" s="74"/>
      <c r="C377" s="74"/>
      <c r="D377" s="75"/>
      <c r="E377" s="75"/>
      <c r="F377" s="75"/>
      <c r="G377" s="76"/>
      <c r="H377" s="76"/>
      <c r="I377" s="76"/>
      <c r="J377" s="83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  <c r="AD377" s="68"/>
      <c r="AE377" s="68"/>
      <c r="AF377" s="78"/>
      <c r="AG377" s="78"/>
      <c r="AH377" s="78"/>
      <c r="AI377" s="78"/>
      <c r="AJ377" s="78"/>
      <c r="AK377" s="78"/>
      <c r="AL377" s="78"/>
      <c r="AM377" s="68"/>
      <c r="AN377" s="68"/>
      <c r="AO377" s="68"/>
      <c r="AP377" s="68"/>
      <c r="AQ377" s="68"/>
      <c r="AR377" s="68"/>
      <c r="AS377" s="68"/>
      <c r="AT377" s="80"/>
      <c r="AU377" s="79"/>
      <c r="AV377" s="79"/>
      <c r="AW377" s="79"/>
      <c r="AX377" s="79"/>
      <c r="AY377" s="80"/>
      <c r="AZ377" s="80"/>
      <c r="BC377" s="81"/>
      <c r="BE377" s="81"/>
      <c r="BI377" s="81"/>
      <c r="BX377" s="81"/>
      <c r="BZ377" s="81"/>
      <c r="CD377" s="81"/>
    </row>
    <row r="378" spans="1:82">
      <c r="A378" s="74"/>
      <c r="B378" s="74"/>
      <c r="C378" s="74"/>
      <c r="D378" s="75"/>
      <c r="E378" s="75"/>
      <c r="F378" s="75"/>
      <c r="G378" s="76"/>
      <c r="H378" s="76"/>
      <c r="I378" s="76"/>
      <c r="J378" s="83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  <c r="AD378" s="68"/>
      <c r="AE378" s="68"/>
      <c r="AF378" s="78"/>
      <c r="AG378" s="78"/>
      <c r="AH378" s="78"/>
      <c r="AI378" s="78"/>
      <c r="AJ378" s="78"/>
      <c r="AK378" s="78"/>
      <c r="AL378" s="78"/>
      <c r="AM378" s="68"/>
      <c r="AN378" s="68"/>
      <c r="AO378" s="68"/>
      <c r="AP378" s="68"/>
      <c r="AQ378" s="68"/>
      <c r="AR378" s="68"/>
      <c r="AS378" s="68"/>
      <c r="AT378" s="80"/>
      <c r="AU378" s="79"/>
      <c r="AV378" s="79"/>
      <c r="AW378" s="79"/>
      <c r="AX378" s="79"/>
      <c r="AY378" s="80"/>
      <c r="AZ378" s="80"/>
      <c r="BC378" s="81"/>
      <c r="BE378" s="81"/>
      <c r="BI378" s="81"/>
      <c r="BX378" s="81"/>
      <c r="BZ378" s="81"/>
      <c r="CD378" s="81"/>
    </row>
    <row r="379" spans="1:82">
      <c r="A379" s="74"/>
      <c r="B379" s="74"/>
      <c r="C379" s="74"/>
      <c r="D379" s="75"/>
      <c r="E379" s="75"/>
      <c r="F379" s="75"/>
      <c r="G379" s="76"/>
      <c r="H379" s="76"/>
      <c r="I379" s="76"/>
      <c r="J379" s="83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  <c r="AD379" s="68"/>
      <c r="AE379" s="68"/>
      <c r="AF379" s="78"/>
      <c r="AG379" s="78"/>
      <c r="AH379" s="78"/>
      <c r="AI379" s="78"/>
      <c r="AJ379" s="78"/>
      <c r="AK379" s="78"/>
      <c r="AL379" s="78"/>
      <c r="AM379" s="68"/>
      <c r="AN379" s="68"/>
      <c r="AO379" s="68"/>
      <c r="AP379" s="68"/>
      <c r="AQ379" s="68"/>
      <c r="AR379" s="68"/>
      <c r="AS379" s="68"/>
      <c r="AT379" s="80"/>
      <c r="AU379" s="79"/>
      <c r="AV379" s="79"/>
      <c r="AW379" s="79"/>
      <c r="AX379" s="79"/>
      <c r="AY379" s="80"/>
      <c r="AZ379" s="80"/>
      <c r="BC379" s="81"/>
      <c r="BE379" s="81"/>
      <c r="BI379" s="81"/>
      <c r="BX379" s="81"/>
      <c r="BZ379" s="81"/>
      <c r="CD379" s="81"/>
    </row>
    <row r="380" spans="1:82">
      <c r="A380" s="74"/>
      <c r="B380" s="74"/>
      <c r="C380" s="74"/>
      <c r="D380" s="75"/>
      <c r="E380" s="75"/>
      <c r="F380" s="75"/>
      <c r="G380" s="76"/>
      <c r="H380" s="76"/>
      <c r="I380" s="76"/>
      <c r="J380" s="83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  <c r="AD380" s="68"/>
      <c r="AE380" s="68"/>
      <c r="AF380" s="78"/>
      <c r="AG380" s="78"/>
      <c r="AH380" s="78"/>
      <c r="AI380" s="78"/>
      <c r="AJ380" s="78"/>
      <c r="AK380" s="78"/>
      <c r="AL380" s="78"/>
      <c r="AM380" s="68"/>
      <c r="AN380" s="68"/>
      <c r="AO380" s="68"/>
      <c r="AP380" s="68"/>
      <c r="AQ380" s="68"/>
      <c r="AR380" s="68"/>
      <c r="AS380" s="68"/>
      <c r="AT380" s="80"/>
      <c r="AU380" s="79"/>
      <c r="AV380" s="79"/>
      <c r="AW380" s="79"/>
      <c r="AX380" s="79"/>
      <c r="AY380" s="80"/>
      <c r="AZ380" s="80"/>
      <c r="BC380" s="81"/>
      <c r="BE380" s="81"/>
      <c r="BI380" s="81"/>
      <c r="BX380" s="81"/>
      <c r="BZ380" s="81"/>
      <c r="CD380" s="81"/>
    </row>
    <row r="381" spans="1:82">
      <c r="A381" s="74"/>
      <c r="B381" s="74"/>
      <c r="C381" s="74"/>
      <c r="D381" s="75"/>
      <c r="E381" s="75"/>
      <c r="F381" s="75"/>
      <c r="G381" s="76"/>
      <c r="H381" s="76"/>
      <c r="I381" s="76"/>
      <c r="J381" s="83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  <c r="AD381" s="68"/>
      <c r="AE381" s="68"/>
      <c r="AF381" s="78"/>
      <c r="AG381" s="78"/>
      <c r="AH381" s="78"/>
      <c r="AI381" s="78"/>
      <c r="AJ381" s="78"/>
      <c r="AK381" s="78"/>
      <c r="AL381" s="78"/>
      <c r="AM381" s="68"/>
      <c r="AN381" s="68"/>
      <c r="AO381" s="68"/>
      <c r="AP381" s="68"/>
      <c r="AQ381" s="68"/>
      <c r="AR381" s="68"/>
      <c r="AS381" s="68"/>
      <c r="AT381" s="80"/>
      <c r="AU381" s="79"/>
      <c r="AV381" s="79"/>
      <c r="AW381" s="79"/>
      <c r="AX381" s="79"/>
      <c r="AY381" s="80"/>
      <c r="AZ381" s="80"/>
      <c r="BC381" s="81"/>
      <c r="BE381" s="81"/>
      <c r="BI381" s="81"/>
      <c r="BX381" s="81"/>
      <c r="BZ381" s="81"/>
      <c r="CD381" s="81"/>
    </row>
    <row r="382" spans="1:82">
      <c r="A382" s="74"/>
      <c r="B382" s="74"/>
      <c r="C382" s="74"/>
      <c r="D382" s="75"/>
      <c r="E382" s="75"/>
      <c r="F382" s="75"/>
      <c r="G382" s="76"/>
      <c r="H382" s="76"/>
      <c r="I382" s="76"/>
      <c r="J382" s="83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  <c r="AD382" s="68"/>
      <c r="AE382" s="68"/>
      <c r="AF382" s="78"/>
      <c r="AG382" s="78"/>
      <c r="AH382" s="78"/>
      <c r="AI382" s="78"/>
      <c r="AJ382" s="78"/>
      <c r="AK382" s="78"/>
      <c r="AL382" s="78"/>
      <c r="AM382" s="68"/>
      <c r="AN382" s="68"/>
      <c r="AO382" s="68"/>
      <c r="AP382" s="68"/>
      <c r="AQ382" s="68"/>
      <c r="AR382" s="68"/>
      <c r="AS382" s="68"/>
      <c r="AT382" s="80"/>
      <c r="AU382" s="79"/>
      <c r="AV382" s="79"/>
      <c r="AW382" s="79"/>
      <c r="AX382" s="79"/>
      <c r="AY382" s="80"/>
      <c r="AZ382" s="80"/>
      <c r="BC382" s="81"/>
      <c r="BE382" s="81"/>
      <c r="BI382" s="81"/>
      <c r="BX382" s="81"/>
      <c r="BZ382" s="81"/>
      <c r="CD382" s="81"/>
    </row>
    <row r="383" spans="1:82">
      <c r="A383" s="74"/>
      <c r="B383" s="74"/>
      <c r="C383" s="74"/>
      <c r="D383" s="75"/>
      <c r="E383" s="75"/>
      <c r="F383" s="75"/>
      <c r="G383" s="76"/>
      <c r="H383" s="76"/>
      <c r="I383" s="76"/>
      <c r="J383" s="83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  <c r="AD383" s="68"/>
      <c r="AE383" s="68"/>
      <c r="AF383" s="78"/>
      <c r="AG383" s="78"/>
      <c r="AH383" s="78"/>
      <c r="AI383" s="78"/>
      <c r="AJ383" s="78"/>
      <c r="AK383" s="78"/>
      <c r="AL383" s="78"/>
      <c r="AM383" s="68"/>
      <c r="AN383" s="68"/>
      <c r="AO383" s="68"/>
      <c r="AP383" s="68"/>
      <c r="AQ383" s="68"/>
      <c r="AR383" s="68"/>
      <c r="AS383" s="68"/>
      <c r="AT383" s="80"/>
      <c r="AU383" s="79"/>
      <c r="AV383" s="79"/>
      <c r="AW383" s="79"/>
      <c r="AX383" s="79"/>
      <c r="AY383" s="80"/>
      <c r="AZ383" s="80"/>
      <c r="BC383" s="81"/>
      <c r="BE383" s="81"/>
      <c r="BI383" s="81"/>
      <c r="BX383" s="81"/>
      <c r="BZ383" s="81"/>
      <c r="CD383" s="81"/>
    </row>
    <row r="384" spans="1:82">
      <c r="A384" s="74"/>
      <c r="B384" s="74"/>
      <c r="C384" s="74"/>
      <c r="D384" s="75"/>
      <c r="E384" s="75"/>
      <c r="F384" s="75"/>
      <c r="G384" s="76"/>
      <c r="H384" s="76"/>
      <c r="I384" s="76"/>
      <c r="J384" s="83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  <c r="AD384" s="68"/>
      <c r="AE384" s="68"/>
      <c r="AF384" s="78"/>
      <c r="AG384" s="78"/>
      <c r="AH384" s="78"/>
      <c r="AI384" s="78"/>
      <c r="AJ384" s="78"/>
      <c r="AK384" s="78"/>
      <c r="AL384" s="78"/>
      <c r="AM384" s="68"/>
      <c r="AN384" s="68"/>
      <c r="AO384" s="68"/>
      <c r="AP384" s="68"/>
      <c r="AQ384" s="68"/>
      <c r="AR384" s="68"/>
      <c r="AS384" s="68"/>
      <c r="AT384" s="80"/>
      <c r="AU384" s="79"/>
      <c r="AV384" s="79"/>
      <c r="AW384" s="79"/>
      <c r="AX384" s="79"/>
      <c r="AY384" s="80"/>
      <c r="AZ384" s="80"/>
      <c r="BC384" s="81"/>
      <c r="BE384" s="81"/>
      <c r="BI384" s="81"/>
      <c r="BX384" s="81"/>
      <c r="BZ384" s="81"/>
      <c r="CD384" s="81"/>
    </row>
    <row r="385" spans="1:82">
      <c r="A385" s="74"/>
      <c r="B385" s="74"/>
      <c r="C385" s="74"/>
      <c r="D385" s="75"/>
      <c r="E385" s="75"/>
      <c r="F385" s="75"/>
      <c r="G385" s="76"/>
      <c r="H385" s="76"/>
      <c r="I385" s="76"/>
      <c r="J385" s="83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  <c r="AD385" s="68"/>
      <c r="AE385" s="68"/>
      <c r="AF385" s="78"/>
      <c r="AG385" s="78"/>
      <c r="AH385" s="78"/>
      <c r="AI385" s="78"/>
      <c r="AJ385" s="78"/>
      <c r="AK385" s="78"/>
      <c r="AL385" s="78"/>
      <c r="AM385" s="68"/>
      <c r="AN385" s="68"/>
      <c r="AO385" s="68"/>
      <c r="AP385" s="68"/>
      <c r="AQ385" s="68"/>
      <c r="AR385" s="68"/>
      <c r="AS385" s="68"/>
      <c r="AT385" s="80"/>
      <c r="AU385" s="79"/>
      <c r="AV385" s="79"/>
      <c r="AW385" s="79"/>
      <c r="AX385" s="79"/>
      <c r="AY385" s="80"/>
      <c r="AZ385" s="80"/>
      <c r="BC385" s="81"/>
      <c r="BE385" s="81"/>
      <c r="BI385" s="81"/>
      <c r="BX385" s="81"/>
      <c r="BZ385" s="81"/>
      <c r="CD385" s="81"/>
    </row>
    <row r="386" spans="1:82">
      <c r="A386" s="74"/>
      <c r="B386" s="74"/>
      <c r="C386" s="74"/>
      <c r="D386" s="75"/>
      <c r="E386" s="75"/>
      <c r="F386" s="75"/>
      <c r="G386" s="76"/>
      <c r="H386" s="76"/>
      <c r="I386" s="76"/>
      <c r="J386" s="83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  <c r="AD386" s="68"/>
      <c r="AE386" s="68"/>
      <c r="AF386" s="78"/>
      <c r="AG386" s="78"/>
      <c r="AH386" s="78"/>
      <c r="AI386" s="78"/>
      <c r="AJ386" s="78"/>
      <c r="AK386" s="78"/>
      <c r="AL386" s="78"/>
      <c r="AM386" s="68"/>
      <c r="AN386" s="68"/>
      <c r="AO386" s="68"/>
      <c r="AP386" s="68"/>
      <c r="AQ386" s="68"/>
      <c r="AR386" s="68"/>
      <c r="AS386" s="68"/>
      <c r="AT386" s="80"/>
      <c r="AU386" s="79"/>
      <c r="AV386" s="79"/>
      <c r="AW386" s="79"/>
      <c r="AX386" s="79"/>
      <c r="AY386" s="80"/>
      <c r="AZ386" s="80"/>
      <c r="BC386" s="81"/>
      <c r="BE386" s="81"/>
      <c r="BI386" s="81"/>
      <c r="BX386" s="81"/>
      <c r="BZ386" s="81"/>
      <c r="CD386" s="81"/>
    </row>
  </sheetData>
  <autoFilter ref="A11:AZ386"/>
  <mergeCells count="38">
    <mergeCell ref="F8:F10"/>
    <mergeCell ref="A8:A10"/>
    <mergeCell ref="B8:B10"/>
    <mergeCell ref="C8:C10"/>
    <mergeCell ref="D8:D10"/>
    <mergeCell ref="E8:E10"/>
    <mergeCell ref="AY8:AZ8"/>
    <mergeCell ref="G8:G10"/>
    <mergeCell ref="H8:H10"/>
    <mergeCell ref="I8:I10"/>
    <mergeCell ref="J8:J10"/>
    <mergeCell ref="K8:Q8"/>
    <mergeCell ref="R8:X8"/>
    <mergeCell ref="K9:M9"/>
    <mergeCell ref="N9:P9"/>
    <mergeCell ref="R9:T9"/>
    <mergeCell ref="U9:W9"/>
    <mergeCell ref="Y8:AE8"/>
    <mergeCell ref="AF8:AL8"/>
    <mergeCell ref="AM8:AS8"/>
    <mergeCell ref="AT8:AV8"/>
    <mergeCell ref="AW8:AX8"/>
    <mergeCell ref="AZ9:AZ10"/>
    <mergeCell ref="A2:J2"/>
    <mergeCell ref="A4:J4"/>
    <mergeCell ref="A5:J5"/>
    <mergeCell ref="AT9:AT10"/>
    <mergeCell ref="AU9:AU10"/>
    <mergeCell ref="AV9:AV10"/>
    <mergeCell ref="AW9:AW10"/>
    <mergeCell ref="AX9:AX10"/>
    <mergeCell ref="AY9:AY10"/>
    <mergeCell ref="Y9:AA9"/>
    <mergeCell ref="AB9:AD9"/>
    <mergeCell ref="AF9:AH9"/>
    <mergeCell ref="AI9:AK9"/>
    <mergeCell ref="AM9:AO9"/>
    <mergeCell ref="AP9:AR9"/>
  </mergeCells>
  <printOptions horizontalCentered="1"/>
  <pageMargins left="0.47244094488188981" right="0.47244094488188981" top="0.59055118110236227" bottom="0.59055118110236227" header="0.31496062992125984" footer="0.31496062992125984"/>
  <pageSetup paperSize="5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GENERAL</vt:lpstr>
      <vt:lpstr>FORMATO ESPECÍFICO</vt:lpstr>
      <vt:lpstr>'FORMATO ESPECÍFICO'!Área_de_impresión</vt:lpstr>
      <vt:lpstr>'FORMATO GENERAL'!Área_de_impresión</vt:lpstr>
      <vt:lpstr>'FORMATO ESPECÍFICO'!Títulos_a_imprimir</vt:lpstr>
      <vt:lpstr>'FORMATO GENERAL'!Títulos_a_imprimir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JOSEFINA MILLAN MIRANDA</cp:lastModifiedBy>
  <cp:lastPrinted>2025-04-30T22:03:01Z</cp:lastPrinted>
  <dcterms:created xsi:type="dcterms:W3CDTF">2015-01-20T22:25:26Z</dcterms:created>
  <dcterms:modified xsi:type="dcterms:W3CDTF">2025-04-30T22:03:14Z</dcterms:modified>
</cp:coreProperties>
</file>