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1 Trim 2025\2. Infomación Trimestral Tit V LCCG\07 Obligaciones Pag o Garantizadas con Fondos Federales\"/>
    </mc:Choice>
  </mc:AlternateContent>
  <bookViews>
    <workbookView xWindow="0" yWindow="0" windowWidth="19200" windowHeight="7180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'1'!$A$1:$J$20</definedName>
    <definedName name="_xlnm.Print_Area" localSheetId="1">'2'!$B$1:$D$11</definedName>
    <definedName name="_xlnm.Print_Area" localSheetId="2">'3'!$A$2:$E$9</definedName>
    <definedName name="_xlnm.Print_Area" localSheetId="3">'4'!$A$2:$E$10</definedName>
  </definedNames>
  <calcPr calcId="152511"/>
</workbook>
</file>

<file path=xl/calcChain.xml><?xml version="1.0" encoding="utf-8"?>
<calcChain xmlns="http://schemas.openxmlformats.org/spreadsheetml/2006/main">
  <c r="C8" i="7" l="1"/>
  <c r="D8" i="7"/>
  <c r="D11" i="6"/>
  <c r="J19" i="5"/>
  <c r="D7" i="8" l="1"/>
  <c r="D7" i="7"/>
  <c r="J10" i="5"/>
  <c r="J18" i="5"/>
  <c r="J17" i="5"/>
  <c r="J16" i="5"/>
  <c r="J15" i="5"/>
  <c r="J14" i="5"/>
  <c r="J13" i="5"/>
  <c r="J12" i="5"/>
  <c r="J11" i="5"/>
  <c r="J9" i="5"/>
  <c r="J8" i="5"/>
  <c r="J7" i="5"/>
  <c r="C8" i="8" l="1"/>
  <c r="D8" i="8"/>
</calcChain>
</file>

<file path=xl/sharedStrings.xml><?xml version="1.0" encoding="utf-8"?>
<sst xmlns="http://schemas.openxmlformats.org/spreadsheetml/2006/main" count="111" uniqueCount="65">
  <si>
    <t>Gobierno del Estado de Guanajuato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</si>
  <si>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</si>
  <si>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</si>
  <si>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</si>
  <si>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</si>
  <si>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</si>
  <si>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</si>
  <si>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</si>
  <si>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</si>
  <si>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</si>
  <si>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</si>
  <si>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Saldo de la deuda pública</t>
  </si>
  <si>
    <t>Porcentaje</t>
  </si>
  <si>
    <t xml:space="preserve">          Producto Interno Bruto estatal</t>
  </si>
  <si>
    <t>Saldo de la Deuda Pública</t>
  </si>
  <si>
    <t xml:space="preserve">               Ingresos Propios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</si>
  <si>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</si>
  <si>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</si>
  <si>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</si>
  <si>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</si>
  <si>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</si>
  <si>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>Importe</t>
  </si>
  <si>
    <t xml:space="preserve">Reducción del saldo de su deuda pública bruta total con motivo de cada una de las amortizaciones  a que se refiera este artículo, con relación al registrado al 31 de diciembre del Ejercicio Fiscal Anterior </t>
  </si>
  <si>
    <t xml:space="preserve">      Formato de información de obligaciones pagadas o garantizadas con fondos federales</t>
  </si>
  <si>
    <t xml:space="preserve">   Al 31 de Diciembre de 2019</t>
  </si>
  <si>
    <t>Formato de información de obligaciones pagadas o garantizadas con fondos federales</t>
  </si>
  <si>
    <t>Crédito simple</t>
  </si>
  <si>
    <t>TIIE + 0.45</t>
  </si>
  <si>
    <t>Saneamiento financiero</t>
  </si>
  <si>
    <t>Banamex 2016</t>
  </si>
  <si>
    <t xml:space="preserve">FAFEF </t>
  </si>
  <si>
    <t>TIIE + 0.28</t>
  </si>
  <si>
    <t>BBVA Bancomer 2018</t>
  </si>
  <si>
    <t>TIIE + 0.18</t>
  </si>
  <si>
    <t>Santander 2020</t>
  </si>
  <si>
    <t xml:space="preserve">TIIE + 0.74 </t>
  </si>
  <si>
    <t>Banamex 2020</t>
  </si>
  <si>
    <t>TIIE + 0.73</t>
  </si>
  <si>
    <t>BBVA Bancomer 2020</t>
  </si>
  <si>
    <t>TIIE + 0.95</t>
  </si>
  <si>
    <t>Banco del Bajío 2020</t>
  </si>
  <si>
    <t>TIIE + 0.83</t>
  </si>
  <si>
    <t>BBVA Bancomer 2021</t>
  </si>
  <si>
    <t>TIIE + 0.64</t>
  </si>
  <si>
    <t>Banamex 2021</t>
  </si>
  <si>
    <t>TIIE + 0.48</t>
  </si>
  <si>
    <t>Banamex 2022</t>
  </si>
  <si>
    <t>TIIE + 0.19</t>
  </si>
  <si>
    <t>Banamex 2023</t>
  </si>
  <si>
    <t>TIIE + 0.32</t>
  </si>
  <si>
    <t>HSBC 2S</t>
  </si>
  <si>
    <t>TIIE + 0.30</t>
  </si>
  <si>
    <t>HSBC 3S</t>
  </si>
  <si>
    <t>Deuda Pública Bruta Total descontando la amortización 1, 2, 3 y 4</t>
  </si>
  <si>
    <t>Al 31 de diciembre de 2024</t>
  </si>
  <si>
    <t>Al 31 de Marzo de 2025</t>
  </si>
  <si>
    <t xml:space="preserve">El importe por concepto de FAFEF fue consultado en el Sistema Integral de Administración Estatal (SIAE) el 22 de abril de 2025 y tiene un registro de $2,720,633,611.00 para 2025. </t>
  </si>
  <si>
    <t xml:space="preserve">BBVA 1S </t>
  </si>
  <si>
    <t>Deuda Pública Bruta Total al 31 de diciembre de 2024</t>
  </si>
  <si>
    <t>(-) Amortización 1 al 31 de marzo de 2025</t>
  </si>
  <si>
    <t>(-) Amortización 2 al 30 de junio de 2025</t>
  </si>
  <si>
    <t>(-) Amortización 3 al 30 de septiembre de 2025</t>
  </si>
  <si>
    <t>(-) Amortización 4 al 31 de diciembre de 2025</t>
  </si>
  <si>
    <t>Al 31 de marzo de 2025</t>
  </si>
  <si>
    <t>Los ingresos propios fueron consultados en el SIAE el 22 de abril de 2025 y son cifras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</si>
</sst>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  <numFmt numFmtId="167" formatCode="0.0%"/>
    <numFmt numFmtId="168" formatCode="_-* #,##0_-;\-* #,##0_-;_-* &quot;-&quot;??_-;_-@_-"/>
    <numFmt numFmtId="169" formatCode="###,###,###,###,##0"/>
    <numFmt numFmtId="170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sz val="14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4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9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43" fontId="0" fillId="0" borderId="0" xfId="3" applyFont="1"/>
    <xf numFmtId="16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0" fontId="9" fillId="0" borderId="0" xfId="0" applyFont="1"/>
    <xf numFmtId="0" fontId="10" fillId="0" borderId="0" xfId="0" applyFont="1"/>
    <xf numFmtId="43" fontId="9" fillId="0" borderId="0" xfId="3" applyFont="1"/>
    <xf numFmtId="4" fontId="10" fillId="0" borderId="0" xfId="0" applyNumberFormat="1" applyFont="1"/>
    <xf numFmtId="0" fontId="10" fillId="0" borderId="0" xfId="0" applyFont="1" applyFill="1"/>
    <xf numFmtId="4" fontId="10" fillId="0" borderId="0" xfId="0" applyNumberFormat="1" applyFont="1" applyFill="1"/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/>
    </xf>
    <xf numFmtId="0" fontId="9" fillId="0" borderId="1" xfId="0" applyFont="1" applyBorder="1"/>
    <xf numFmtId="0" fontId="14" fillId="3" borderId="1" xfId="0" applyFont="1" applyFill="1" applyBorder="1"/>
    <xf numFmtId="0" fontId="20" fillId="0" borderId="0" xfId="0" applyFont="1"/>
    <xf numFmtId="0" fontId="22" fillId="0" borderId="0" xfId="0" applyFont="1"/>
    <xf numFmtId="4" fontId="5" fillId="0" borderId="0" xfId="0" applyNumberFormat="1" applyFont="1" applyFill="1"/>
    <xf numFmtId="0" fontId="11" fillId="3" borderId="9" xfId="0" applyFont="1" applyFill="1" applyBorder="1" applyAlignment="1">
      <alignment horizontal="center" vertical="center" wrapText="1"/>
    </xf>
    <xf numFmtId="10" fontId="9" fillId="0" borderId="10" xfId="2" applyNumberFormat="1" applyFont="1" applyBorder="1"/>
    <xf numFmtId="0" fontId="0" fillId="0" borderId="11" xfId="0" applyBorder="1"/>
    <xf numFmtId="10" fontId="9" fillId="0" borderId="12" xfId="2" applyNumberFormat="1" applyFont="1" applyBorder="1"/>
    <xf numFmtId="164" fontId="9" fillId="0" borderId="12" xfId="1" applyNumberFormat="1" applyFont="1" applyFill="1" applyBorder="1"/>
    <xf numFmtId="164" fontId="9" fillId="0" borderId="12" xfId="1" applyNumberFormat="1" applyFont="1" applyBorder="1"/>
    <xf numFmtId="0" fontId="11" fillId="3" borderId="13" xfId="0" applyFont="1" applyFill="1" applyBorder="1" applyAlignment="1">
      <alignment horizontal="center" vertical="center" wrapText="1"/>
    </xf>
    <xf numFmtId="164" fontId="9" fillId="0" borderId="14" xfId="1" applyNumberFormat="1" applyFont="1" applyBorder="1"/>
    <xf numFmtId="3" fontId="24" fillId="0" borderId="0" xfId="0" applyNumberFormat="1" applyFont="1"/>
    <xf numFmtId="4" fontId="0" fillId="0" borderId="0" xfId="0" applyNumberFormat="1"/>
    <xf numFmtId="4" fontId="23" fillId="0" borderId="0" xfId="0" applyNumberFormat="1" applyFont="1"/>
    <xf numFmtId="4" fontId="0" fillId="0" borderId="0" xfId="0" applyNumberFormat="1" applyFont="1" applyBorder="1"/>
    <xf numFmtId="169" fontId="25" fillId="4" borderId="15" xfId="0" applyNumberFormat="1" applyFont="1" applyFill="1" applyBorder="1" applyAlignment="1">
      <alignment horizontal="right"/>
    </xf>
    <xf numFmtId="164" fontId="9" fillId="0" borderId="1" xfId="1" applyNumberFormat="1" applyFont="1" applyBorder="1"/>
    <xf numFmtId="0" fontId="0" fillId="0" borderId="0" xfId="0"/>
    <xf numFmtId="168" fontId="9" fillId="0" borderId="1" xfId="3" applyNumberFormat="1" applyFont="1" applyBorder="1"/>
    <xf numFmtId="0" fontId="13" fillId="0" borderId="0" xfId="0" applyFont="1"/>
    <xf numFmtId="4" fontId="26" fillId="0" borderId="0" xfId="0" applyNumberFormat="1" applyFont="1"/>
    <xf numFmtId="43" fontId="13" fillId="0" borderId="0" xfId="3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3" fontId="27" fillId="0" borderId="0" xfId="3" applyFont="1"/>
    <xf numFmtId="0" fontId="0" fillId="0" borderId="0" xfId="0" applyAlignment="1"/>
    <xf numFmtId="0" fontId="21" fillId="0" borderId="0" xfId="0" applyFont="1" applyBorder="1" applyAlignment="1"/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/>
    </xf>
    <xf numFmtId="44" fontId="0" fillId="0" borderId="6" xfId="1" applyFont="1" applyBorder="1" applyAlignment="1">
      <alignment horizontal="left"/>
    </xf>
    <xf numFmtId="0" fontId="0" fillId="0" borderId="3" xfId="0" applyBorder="1" applyAlignment="1">
      <alignment horizontal="center"/>
    </xf>
    <xf numFmtId="43" fontId="0" fillId="2" borderId="3" xfId="0" applyNumberFormat="1" applyFill="1" applyBorder="1"/>
    <xf numFmtId="167" fontId="0" fillId="0" borderId="6" xfId="2" applyNumberFormat="1" applyFont="1" applyBorder="1" applyAlignment="1">
      <alignment horizontal="center"/>
    </xf>
    <xf numFmtId="0" fontId="0" fillId="0" borderId="3" xfId="0" applyFill="1" applyBorder="1"/>
    <xf numFmtId="0" fontId="0" fillId="0" borderId="3" xfId="0" applyBorder="1" applyAlignment="1">
      <alignment wrapText="1"/>
    </xf>
    <xf numFmtId="44" fontId="0" fillId="0" borderId="3" xfId="1" applyFont="1" applyBorder="1"/>
    <xf numFmtId="167" fontId="0" fillId="0" borderId="3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5" xfId="1" applyFont="1" applyBorder="1"/>
    <xf numFmtId="44" fontId="0" fillId="0" borderId="3" xfId="1" applyFont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8" fillId="0" borderId="8" xfId="0" applyFont="1" applyBorder="1" applyAlignment="1"/>
    <xf numFmtId="0" fontId="8" fillId="0" borderId="8" xfId="0" applyFont="1" applyBorder="1"/>
    <xf numFmtId="0" fontId="8" fillId="0" borderId="1" xfId="0" applyFont="1" applyBorder="1"/>
    <xf numFmtId="0" fontId="8" fillId="0" borderId="7" xfId="0" applyFont="1" applyBorder="1"/>
    <xf numFmtId="0" fontId="1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6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</cellXfs>
  <cellStyles count="96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11" xfId="59"/>
    <cellStyle name="Millares 2 12" xfId="64"/>
    <cellStyle name="Millares 2 13" xfId="70"/>
    <cellStyle name="Millares 2 14" xfId="75"/>
    <cellStyle name="Millares 2 15" xfId="80"/>
    <cellStyle name="Millares 2 16" xfId="86"/>
    <cellStyle name="Millares 2 17" xfId="91"/>
    <cellStyle name="Millares 2 2" xfId="10"/>
    <cellStyle name="Millares 2 2 10" xfId="76"/>
    <cellStyle name="Millares 2 2 11" xfId="81"/>
    <cellStyle name="Millares 2 2 12" xfId="87"/>
    <cellStyle name="Millares 2 2 13" xfId="92"/>
    <cellStyle name="Millares 2 2 2" xfId="33"/>
    <cellStyle name="Millares 2 2 3" xfId="38"/>
    <cellStyle name="Millares 2 2 4" xfId="43"/>
    <cellStyle name="Millares 2 2 5" xfId="48"/>
    <cellStyle name="Millares 2 2 6" xfId="53"/>
    <cellStyle name="Millares 2 2 7" xfId="60"/>
    <cellStyle name="Millares 2 2 8" xfId="65"/>
    <cellStyle name="Millares 2 2 9" xfId="71"/>
    <cellStyle name="Millares 2 3" xfId="20"/>
    <cellStyle name="Millares 2 3 10" xfId="77"/>
    <cellStyle name="Millares 2 3 11" xfId="82"/>
    <cellStyle name="Millares 2 3 12" xfId="88"/>
    <cellStyle name="Millares 2 3 13" xfId="93"/>
    <cellStyle name="Millares 2 3 2" xfId="34"/>
    <cellStyle name="Millares 2 3 3" xfId="39"/>
    <cellStyle name="Millares 2 3 4" xfId="44"/>
    <cellStyle name="Millares 2 3 5" xfId="49"/>
    <cellStyle name="Millares 2 3 6" xfId="54"/>
    <cellStyle name="Millares 2 3 7" xfId="61"/>
    <cellStyle name="Millares 2 3 8" xfId="66"/>
    <cellStyle name="Millares 2 3 9" xfId="72"/>
    <cellStyle name="Millares 2 4" xfId="19"/>
    <cellStyle name="Millares 2 5" xfId="32"/>
    <cellStyle name="Millares 2 6" xfId="37"/>
    <cellStyle name="Millares 2 7" xfId="42"/>
    <cellStyle name="Millares 2 8" xfId="47"/>
    <cellStyle name="Millares 2 9" xfId="52"/>
    <cellStyle name="Millares 3" xfId="13"/>
    <cellStyle name="Millares 3 10" xfId="73"/>
    <cellStyle name="Millares 3 11" xfId="78"/>
    <cellStyle name="Millares 3 12" xfId="83"/>
    <cellStyle name="Millares 3 13" xfId="89"/>
    <cellStyle name="Millares 3 14" xfId="94"/>
    <cellStyle name="Millares 3 2" xfId="21"/>
    <cellStyle name="Millares 3 3" xfId="35"/>
    <cellStyle name="Millares 3 4" xfId="40"/>
    <cellStyle name="Millares 3 5" xfId="45"/>
    <cellStyle name="Millares 3 6" xfId="50"/>
    <cellStyle name="Millares 3 7" xfId="55"/>
    <cellStyle name="Millares 3 8" xfId="62"/>
    <cellStyle name="Millares 3 9" xfId="67"/>
    <cellStyle name="Millares 4" xfId="58"/>
    <cellStyle name="Millares 5" xfId="69"/>
    <cellStyle name="Millares 8 3 2" xfId="85"/>
    <cellStyle name="Moneda" xfId="1" builtinId="4"/>
    <cellStyle name="Moneda 2" xfId="22"/>
    <cellStyle name="Moneda 2 10" xfId="79"/>
    <cellStyle name="Moneda 2 11" xfId="84"/>
    <cellStyle name="Moneda 2 12" xfId="90"/>
    <cellStyle name="Moneda 2 13" xfId="95"/>
    <cellStyle name="Moneda 2 2" xfId="36"/>
    <cellStyle name="Moneda 2 3" xfId="41"/>
    <cellStyle name="Moneda 2 4" xfId="46"/>
    <cellStyle name="Moneda 2 5" xfId="51"/>
    <cellStyle name="Moneda 2 6" xfId="56"/>
    <cellStyle name="Moneda 2 7" xfId="63"/>
    <cellStyle name="Moneda 2 8" xfId="68"/>
    <cellStyle name="Moneda 2 9" xfId="74"/>
    <cellStyle name="Normal" xfId="0" builtinId="0"/>
    <cellStyle name="Normal 11" xfId="57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</xdr:colOff>
      <xdr:row>0</xdr:row>
      <xdr:rowOff>74087</xdr:rowOff>
    </xdr:from>
    <xdr:to>
      <xdr:col>1</xdr:col>
      <xdr:colOff>677334</xdr:colOff>
      <xdr:row>2</xdr:row>
      <xdr:rowOff>296336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2" y="74087"/>
          <a:ext cx="2190749" cy="79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tabSelected="1" zoomScale="80" zoomScaleNormal="80" workbookViewId="0"/>
  </sheetViews>
  <sheetFormatPr baseColWidth="10" defaultRowHeight="14.5" x14ac:dyDescent="0.35"/>
  <cols>
    <col min="1" max="1" width="26.54296875" customWidth="1"/>
    <col min="2" max="2" width="18.453125" customWidth="1"/>
    <col min="3" max="3" width="17.36328125" bestFit="1" customWidth="1"/>
    <col min="4" max="4" width="16.6328125" customWidth="1"/>
    <col min="5" max="5" width="20.36328125" customWidth="1"/>
    <col min="6" max="6" width="19.90625" bestFit="1" customWidth="1"/>
    <col min="7" max="7" width="15.36328125" customWidth="1"/>
    <col min="8" max="8" width="14.453125" customWidth="1"/>
    <col min="9" max="9" width="19.36328125" style="4" customWidth="1"/>
    <col min="10" max="10" width="19.36328125" customWidth="1"/>
    <col min="12" max="12" width="17.08984375" style="12" bestFit="1" customWidth="1"/>
    <col min="13" max="13" width="16.90625" style="2" bestFit="1" customWidth="1"/>
    <col min="14" max="14" width="15.08984375" customWidth="1"/>
  </cols>
  <sheetData>
    <row r="1" spans="1:13" s="15" customFormat="1" ht="24.75" customHeight="1" x14ac:dyDescent="0.4">
      <c r="A1" s="53"/>
      <c r="B1" s="75" t="s">
        <v>0</v>
      </c>
      <c r="C1" s="75"/>
      <c r="D1" s="75"/>
      <c r="E1" s="75"/>
      <c r="F1" s="75"/>
      <c r="G1" s="75"/>
      <c r="H1" s="75"/>
      <c r="I1" s="75"/>
      <c r="J1" s="75"/>
      <c r="L1" s="16"/>
      <c r="M1" s="17"/>
    </row>
    <row r="2" spans="1:13" s="15" customFormat="1" ht="20.25" customHeight="1" x14ac:dyDescent="0.4">
      <c r="B2" s="74" t="s">
        <v>25</v>
      </c>
      <c r="C2" s="74"/>
      <c r="D2" s="74"/>
      <c r="E2" s="74"/>
      <c r="F2" s="74"/>
      <c r="G2" s="74"/>
      <c r="H2" s="74"/>
      <c r="I2" s="74"/>
      <c r="J2" s="74"/>
      <c r="L2" s="16"/>
      <c r="M2" s="17"/>
    </row>
    <row r="3" spans="1:13" s="15" customFormat="1" ht="31.5" customHeight="1" x14ac:dyDescent="0.3">
      <c r="B3" s="76" t="s">
        <v>55</v>
      </c>
      <c r="C3" s="76"/>
      <c r="D3" s="76"/>
      <c r="E3" s="76"/>
      <c r="F3" s="76"/>
      <c r="G3" s="76"/>
      <c r="H3" s="76"/>
      <c r="I3" s="76"/>
      <c r="J3" s="76"/>
      <c r="L3" s="18"/>
      <c r="M3" s="17"/>
    </row>
    <row r="4" spans="1:13" s="15" customFormat="1" ht="8.2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L4" s="18"/>
      <c r="M4" s="17"/>
    </row>
    <row r="5" spans="1:13" s="15" customFormat="1" ht="49.5" customHeight="1" x14ac:dyDescent="0.3">
      <c r="A5" s="79" t="s">
        <v>1</v>
      </c>
      <c r="B5" s="79" t="s">
        <v>16</v>
      </c>
      <c r="C5" s="79" t="s">
        <v>2</v>
      </c>
      <c r="D5" s="79" t="s">
        <v>3</v>
      </c>
      <c r="E5" s="79" t="s">
        <v>4</v>
      </c>
      <c r="F5" s="79" t="s">
        <v>5</v>
      </c>
      <c r="G5" s="79" t="s">
        <v>6</v>
      </c>
      <c r="H5" s="79" t="s">
        <v>7</v>
      </c>
      <c r="I5" s="79" t="s">
        <v>10</v>
      </c>
      <c r="J5" s="79"/>
      <c r="L5" s="19"/>
      <c r="M5" s="17"/>
    </row>
    <row r="6" spans="1:13" s="15" customFormat="1" ht="36" customHeight="1" x14ac:dyDescent="0.35">
      <c r="A6" s="79"/>
      <c r="B6" s="79"/>
      <c r="C6" s="79"/>
      <c r="D6" s="79"/>
      <c r="E6" s="79"/>
      <c r="F6" s="79"/>
      <c r="G6" s="79"/>
      <c r="H6" s="79"/>
      <c r="I6" s="35" t="s">
        <v>8</v>
      </c>
      <c r="J6" s="22" t="s">
        <v>9</v>
      </c>
      <c r="L6" s="39">
        <v>2720633611</v>
      </c>
      <c r="M6" s="17"/>
    </row>
    <row r="7" spans="1:13" s="45" customFormat="1" ht="27.75" customHeight="1" x14ac:dyDescent="0.35">
      <c r="A7" s="54" t="s">
        <v>26</v>
      </c>
      <c r="B7" s="55">
        <v>180</v>
      </c>
      <c r="C7" s="54" t="s">
        <v>27</v>
      </c>
      <c r="D7" s="56" t="s">
        <v>28</v>
      </c>
      <c r="E7" s="54" t="s">
        <v>29</v>
      </c>
      <c r="F7" s="57">
        <v>2152000000</v>
      </c>
      <c r="G7" s="58" t="s">
        <v>30</v>
      </c>
      <c r="H7" s="57">
        <v>0</v>
      </c>
      <c r="I7" s="59">
        <v>37315339.799999997</v>
      </c>
      <c r="J7" s="60">
        <f>I7/$L$6</f>
        <v>1.3715679924385084E-2</v>
      </c>
      <c r="L7" s="46"/>
      <c r="M7" s="47"/>
    </row>
    <row r="8" spans="1:13" s="45" customFormat="1" ht="27.75" customHeight="1" x14ac:dyDescent="0.35">
      <c r="A8" s="61" t="s">
        <v>26</v>
      </c>
      <c r="B8" s="58">
        <v>180</v>
      </c>
      <c r="C8" s="61" t="s">
        <v>31</v>
      </c>
      <c r="D8" s="62" t="s">
        <v>28</v>
      </c>
      <c r="E8" s="61" t="s">
        <v>32</v>
      </c>
      <c r="F8" s="63">
        <v>2088000000</v>
      </c>
      <c r="G8" s="58" t="s">
        <v>30</v>
      </c>
      <c r="H8" s="63">
        <v>0</v>
      </c>
      <c r="I8" s="59">
        <v>32280432</v>
      </c>
      <c r="J8" s="64">
        <f>I8/$L$6</f>
        <v>1.1865041977532196E-2</v>
      </c>
      <c r="L8" s="48"/>
      <c r="M8" s="47"/>
    </row>
    <row r="9" spans="1:13" s="45" customFormat="1" ht="28.5" customHeight="1" x14ac:dyDescent="0.35">
      <c r="A9" s="61" t="s">
        <v>26</v>
      </c>
      <c r="B9" s="65">
        <v>180</v>
      </c>
      <c r="C9" s="61" t="s">
        <v>33</v>
      </c>
      <c r="D9" s="62" t="s">
        <v>28</v>
      </c>
      <c r="E9" s="61" t="s">
        <v>34</v>
      </c>
      <c r="F9" s="66">
        <v>1500000000</v>
      </c>
      <c r="G9" s="58" t="s">
        <v>30</v>
      </c>
      <c r="H9" s="63">
        <v>0</v>
      </c>
      <c r="I9" s="59">
        <v>25461842.609999999</v>
      </c>
      <c r="J9" s="64">
        <f t="shared" ref="J9:J19" si="0">I9/$L$6</f>
        <v>9.3587914620525507E-3</v>
      </c>
      <c r="L9" s="48"/>
      <c r="M9" s="47"/>
    </row>
    <row r="10" spans="1:13" s="45" customFormat="1" ht="28.5" customHeight="1" x14ac:dyDescent="0.35">
      <c r="A10" s="61" t="s">
        <v>26</v>
      </c>
      <c r="B10" s="58">
        <v>120</v>
      </c>
      <c r="C10" s="61" t="s">
        <v>35</v>
      </c>
      <c r="D10" s="62" t="s">
        <v>28</v>
      </c>
      <c r="E10" s="61" t="s">
        <v>36</v>
      </c>
      <c r="F10" s="63">
        <v>1250000000</v>
      </c>
      <c r="G10" s="58" t="s">
        <v>30</v>
      </c>
      <c r="H10" s="63">
        <v>0</v>
      </c>
      <c r="I10" s="59">
        <v>31899000</v>
      </c>
      <c r="J10" s="64">
        <f>I10/$L$6</f>
        <v>1.1724842283439686E-2</v>
      </c>
      <c r="L10" s="48"/>
      <c r="M10" s="47"/>
    </row>
    <row r="11" spans="1:13" s="45" customFormat="1" ht="28.5" customHeight="1" x14ac:dyDescent="0.35">
      <c r="A11" s="61" t="s">
        <v>26</v>
      </c>
      <c r="B11" s="58">
        <v>108</v>
      </c>
      <c r="C11" s="61" t="s">
        <v>37</v>
      </c>
      <c r="D11" s="62" t="s">
        <v>28</v>
      </c>
      <c r="E11" s="61" t="s">
        <v>38</v>
      </c>
      <c r="F11" s="63">
        <v>1300000000</v>
      </c>
      <c r="G11" s="58" t="s">
        <v>30</v>
      </c>
      <c r="H11" s="63">
        <v>0</v>
      </c>
      <c r="I11" s="59">
        <v>37297648.859999999</v>
      </c>
      <c r="J11" s="64">
        <f t="shared" si="0"/>
        <v>1.3709177417054266E-2</v>
      </c>
      <c r="L11" s="48"/>
      <c r="M11" s="47"/>
    </row>
    <row r="12" spans="1:13" s="45" customFormat="1" ht="28.5" customHeight="1" x14ac:dyDescent="0.35">
      <c r="A12" s="61" t="s">
        <v>26</v>
      </c>
      <c r="B12" s="58">
        <v>108</v>
      </c>
      <c r="C12" s="61" t="s">
        <v>39</v>
      </c>
      <c r="D12" s="62" t="s">
        <v>28</v>
      </c>
      <c r="E12" s="61" t="s">
        <v>40</v>
      </c>
      <c r="F12" s="63">
        <v>1300000000</v>
      </c>
      <c r="G12" s="58" t="s">
        <v>30</v>
      </c>
      <c r="H12" s="63">
        <v>0</v>
      </c>
      <c r="I12" s="59">
        <v>37815123</v>
      </c>
      <c r="J12" s="64">
        <f>I12/$L$6</f>
        <v>1.3899380955637249E-2</v>
      </c>
      <c r="L12" s="48"/>
      <c r="M12" s="47"/>
    </row>
    <row r="13" spans="1:13" s="45" customFormat="1" ht="28.5" customHeight="1" x14ac:dyDescent="0.35">
      <c r="A13" s="61" t="s">
        <v>26</v>
      </c>
      <c r="B13" s="58">
        <v>144</v>
      </c>
      <c r="C13" s="61" t="s">
        <v>41</v>
      </c>
      <c r="D13" s="62" t="s">
        <v>28</v>
      </c>
      <c r="E13" s="61" t="s">
        <v>42</v>
      </c>
      <c r="F13" s="63">
        <v>1500000000</v>
      </c>
      <c r="G13" s="58" t="s">
        <v>30</v>
      </c>
      <c r="H13" s="67">
        <v>0</v>
      </c>
      <c r="I13" s="59">
        <v>31875471</v>
      </c>
      <c r="J13" s="64">
        <f t="shared" si="0"/>
        <v>1.1716193930385138E-2</v>
      </c>
      <c r="L13" s="48"/>
      <c r="M13" s="47"/>
    </row>
    <row r="14" spans="1:13" s="45" customFormat="1" ht="28.5" customHeight="1" x14ac:dyDescent="0.35">
      <c r="A14" s="61" t="s">
        <v>26</v>
      </c>
      <c r="B14" s="58">
        <v>120</v>
      </c>
      <c r="C14" s="61" t="s">
        <v>43</v>
      </c>
      <c r="D14" s="62" t="s">
        <v>28</v>
      </c>
      <c r="E14" s="61" t="s">
        <v>44</v>
      </c>
      <c r="F14" s="63">
        <v>1500000000</v>
      </c>
      <c r="G14" s="58" t="s">
        <v>30</v>
      </c>
      <c r="H14" s="67">
        <v>0</v>
      </c>
      <c r="I14" s="59">
        <v>38414952.18</v>
      </c>
      <c r="J14" s="64">
        <f t="shared" si="0"/>
        <v>1.411985503107864E-2</v>
      </c>
      <c r="L14" s="48"/>
      <c r="M14" s="47"/>
    </row>
    <row r="15" spans="1:13" s="45" customFormat="1" ht="28.5" customHeight="1" x14ac:dyDescent="0.35">
      <c r="A15" s="61" t="s">
        <v>26</v>
      </c>
      <c r="B15" s="58">
        <v>120</v>
      </c>
      <c r="C15" s="61" t="s">
        <v>45</v>
      </c>
      <c r="D15" s="62" t="s">
        <v>28</v>
      </c>
      <c r="E15" s="61" t="s">
        <v>46</v>
      </c>
      <c r="F15" s="63">
        <v>900000000</v>
      </c>
      <c r="G15" s="58" t="s">
        <v>30</v>
      </c>
      <c r="H15" s="67">
        <v>0</v>
      </c>
      <c r="I15" s="59">
        <v>23414304.989999998</v>
      </c>
      <c r="J15" s="60">
        <f t="shared" si="0"/>
        <v>8.6061955918400202E-3</v>
      </c>
      <c r="L15" s="48"/>
      <c r="M15" s="47"/>
    </row>
    <row r="16" spans="1:13" s="45" customFormat="1" ht="28.5" customHeight="1" x14ac:dyDescent="0.35">
      <c r="A16" s="61" t="s">
        <v>26</v>
      </c>
      <c r="B16" s="58">
        <v>120</v>
      </c>
      <c r="C16" s="61" t="s">
        <v>47</v>
      </c>
      <c r="D16" s="62" t="s">
        <v>28</v>
      </c>
      <c r="E16" s="61" t="s">
        <v>48</v>
      </c>
      <c r="F16" s="63">
        <v>1000000000</v>
      </c>
      <c r="G16" s="58" t="s">
        <v>30</v>
      </c>
      <c r="H16" s="67">
        <v>0</v>
      </c>
      <c r="I16" s="59">
        <v>25870672.170000002</v>
      </c>
      <c r="J16" s="60">
        <f t="shared" si="0"/>
        <v>9.5090614426728854E-3</v>
      </c>
      <c r="L16" s="48"/>
      <c r="M16" s="47"/>
    </row>
    <row r="17" spans="1:13" s="45" customFormat="1" ht="28.5" customHeight="1" x14ac:dyDescent="0.35">
      <c r="A17" s="61" t="s">
        <v>26</v>
      </c>
      <c r="B17" s="58">
        <v>108</v>
      </c>
      <c r="C17" s="61" t="s">
        <v>49</v>
      </c>
      <c r="D17" s="62" t="s">
        <v>28</v>
      </c>
      <c r="E17" s="61" t="s">
        <v>50</v>
      </c>
      <c r="F17" s="63">
        <v>700000000</v>
      </c>
      <c r="G17" s="58" t="s">
        <v>30</v>
      </c>
      <c r="H17" s="67">
        <v>0</v>
      </c>
      <c r="I17" s="59">
        <v>20420168.039999999</v>
      </c>
      <c r="J17" s="60">
        <f t="shared" si="0"/>
        <v>7.5056663114936428E-3</v>
      </c>
      <c r="L17" s="48"/>
      <c r="M17" s="47"/>
    </row>
    <row r="18" spans="1:13" s="45" customFormat="1" ht="28.5" customHeight="1" x14ac:dyDescent="0.35">
      <c r="A18" s="61" t="s">
        <v>26</v>
      </c>
      <c r="B18" s="58">
        <v>96</v>
      </c>
      <c r="C18" s="61" t="s">
        <v>51</v>
      </c>
      <c r="D18" s="62" t="s">
        <v>28</v>
      </c>
      <c r="E18" s="61" t="s">
        <v>52</v>
      </c>
      <c r="F18" s="63">
        <v>400000000</v>
      </c>
      <c r="G18" s="58" t="s">
        <v>30</v>
      </c>
      <c r="H18" s="67">
        <v>0</v>
      </c>
      <c r="I18" s="59">
        <v>13333333.32</v>
      </c>
      <c r="J18" s="64">
        <f t="shared" si="0"/>
        <v>4.9008191570121713E-3</v>
      </c>
      <c r="L18" s="48"/>
      <c r="M18" s="47"/>
    </row>
    <row r="19" spans="1:13" s="45" customFormat="1" ht="28.5" customHeight="1" x14ac:dyDescent="0.35">
      <c r="A19" s="61" t="s">
        <v>26</v>
      </c>
      <c r="B19" s="58">
        <v>120</v>
      </c>
      <c r="C19" s="61" t="s">
        <v>27</v>
      </c>
      <c r="D19" s="62" t="s">
        <v>28</v>
      </c>
      <c r="E19" s="61" t="s">
        <v>57</v>
      </c>
      <c r="F19" s="63">
        <v>800000000</v>
      </c>
      <c r="G19" s="58" t="s">
        <v>30</v>
      </c>
      <c r="H19" s="67">
        <v>0</v>
      </c>
      <c r="I19" s="59">
        <v>20338983.059999999</v>
      </c>
      <c r="J19" s="64">
        <f t="shared" si="0"/>
        <v>7.4758258435703778E-3</v>
      </c>
      <c r="L19" s="48"/>
      <c r="M19" s="47"/>
    </row>
    <row r="20" spans="1:13" s="49" customFormat="1" ht="22.5" customHeight="1" x14ac:dyDescent="0.35">
      <c r="A20" s="68" t="s">
        <v>56</v>
      </c>
      <c r="B20" s="69"/>
      <c r="C20" s="1"/>
      <c r="D20" s="1"/>
      <c r="E20" s="1"/>
      <c r="F20" s="1"/>
      <c r="G20" s="1"/>
      <c r="H20" s="1"/>
      <c r="I20" s="68"/>
      <c r="J20" s="1"/>
      <c r="L20" s="50"/>
      <c r="M20" s="51"/>
    </row>
    <row r="21" spans="1:13" x14ac:dyDescent="0.35">
      <c r="A21" s="40"/>
      <c r="B21" s="6"/>
      <c r="C21" s="6"/>
      <c r="D21" s="38"/>
      <c r="G21" s="13"/>
    </row>
    <row r="22" spans="1:13" ht="15" customHeight="1" x14ac:dyDescent="0.35">
      <c r="A22" s="28"/>
      <c r="B22" s="9"/>
      <c r="C22" s="9"/>
      <c r="G22" s="51"/>
    </row>
    <row r="23" spans="1:13" x14ac:dyDescent="0.35">
      <c r="A23" s="77"/>
      <c r="B23" s="77"/>
      <c r="C23" s="77"/>
    </row>
    <row r="24" spans="1:13" x14ac:dyDescent="0.35">
      <c r="A24" s="1"/>
      <c r="B24" s="20"/>
      <c r="C24" s="1"/>
    </row>
    <row r="25" spans="1:13" x14ac:dyDescent="0.35">
      <c r="A25" s="1"/>
      <c r="B25" s="1"/>
      <c r="C25" s="1"/>
    </row>
    <row r="26" spans="1:13" x14ac:dyDescent="0.35">
      <c r="A26" s="1"/>
      <c r="B26" s="11"/>
      <c r="C26" s="11"/>
    </row>
    <row r="27" spans="1:13" x14ac:dyDescent="0.35">
      <c r="A27" s="8"/>
      <c r="B27" s="6"/>
      <c r="C27" s="10"/>
      <c r="D27" s="5"/>
    </row>
    <row r="28" spans="1:13" x14ac:dyDescent="0.35">
      <c r="A28" s="8"/>
      <c r="B28" s="6"/>
      <c r="C28" s="6"/>
    </row>
    <row r="29" spans="1:13" x14ac:dyDescent="0.35">
      <c r="A29" s="8"/>
      <c r="B29" s="7"/>
      <c r="C29" s="7"/>
    </row>
    <row r="30" spans="1:13" x14ac:dyDescent="0.35">
      <c r="A30" s="78"/>
      <c r="B30" s="78"/>
      <c r="C30" s="78"/>
    </row>
    <row r="31" spans="1:13" x14ac:dyDescent="0.35">
      <c r="A31" s="1"/>
      <c r="B31" s="1"/>
      <c r="C31" s="1"/>
    </row>
    <row r="32" spans="1:13" x14ac:dyDescent="0.35">
      <c r="A32" s="1"/>
      <c r="B32" s="1"/>
      <c r="C32" s="1"/>
    </row>
    <row r="33" spans="1:3" x14ac:dyDescent="0.35">
      <c r="A33" s="1"/>
      <c r="B33" s="1"/>
      <c r="C33" s="1"/>
    </row>
  </sheetData>
  <mergeCells count="14">
    <mergeCell ref="B2:J2"/>
    <mergeCell ref="B1:J1"/>
    <mergeCell ref="B3:J3"/>
    <mergeCell ref="A23:C23"/>
    <mergeCell ref="A30:C30"/>
    <mergeCell ref="I5:J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78740157480314965" bottom="0.74803149606299213" header="0.31496062992125984" footer="0.31496062992125984"/>
  <pageSetup scale="71" orientation="landscape" verticalDpi="4294967294" r:id="rId1"/>
  <headerFooter>
    <oddFooter>&amp;C&amp;"Arial,Normal"&amp;10Hoja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>
      <selection activeCell="C8" sqref="C8"/>
    </sheetView>
  </sheetViews>
  <sheetFormatPr baseColWidth="10" defaultRowHeight="14.5" x14ac:dyDescent="0.35"/>
  <cols>
    <col min="1" max="1" width="2.54296875" customWidth="1"/>
    <col min="2" max="2" width="18.453125" customWidth="1"/>
    <col min="3" max="3" width="53.90625" style="13" customWidth="1"/>
    <col min="4" max="4" width="27.90625" customWidth="1"/>
    <col min="5" max="5" width="6.453125" customWidth="1"/>
    <col min="6" max="6" width="17.36328125" bestFit="1" customWidth="1"/>
    <col min="7" max="8" width="16.90625" bestFit="1" customWidth="1"/>
  </cols>
  <sheetData>
    <row r="1" spans="1:10" s="13" customFormat="1" ht="21" x14ac:dyDescent="0.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8.5" x14ac:dyDescent="0.45">
      <c r="A2" s="26" t="s">
        <v>23</v>
      </c>
      <c r="B2" s="74" t="s">
        <v>0</v>
      </c>
      <c r="C2" s="74"/>
      <c r="D2" s="74"/>
      <c r="E2" s="26"/>
      <c r="F2" s="26"/>
      <c r="G2" s="26"/>
      <c r="H2" s="26"/>
      <c r="I2" s="26"/>
      <c r="J2" s="26"/>
    </row>
    <row r="3" spans="1:10" ht="50.25" customHeight="1" x14ac:dyDescent="0.35">
      <c r="B3" s="80" t="s">
        <v>22</v>
      </c>
      <c r="C3" s="80"/>
      <c r="D3" s="80"/>
    </row>
    <row r="4" spans="1:10" ht="21" customHeight="1" x14ac:dyDescent="0.35">
      <c r="B4" s="81" t="s">
        <v>17</v>
      </c>
      <c r="C4" s="81"/>
      <c r="D4" s="81"/>
    </row>
    <row r="5" spans="1:10" ht="24" customHeight="1" x14ac:dyDescent="0.35">
      <c r="B5" s="79"/>
      <c r="C5" s="79"/>
      <c r="D5" s="22" t="s">
        <v>21</v>
      </c>
      <c r="H5" s="2"/>
    </row>
    <row r="6" spans="1:10" ht="23.25" customHeight="1" x14ac:dyDescent="0.35">
      <c r="B6" s="24" t="s">
        <v>58</v>
      </c>
      <c r="C6" s="24"/>
      <c r="D6" s="44">
        <v>10678847159.450001</v>
      </c>
      <c r="F6" s="3"/>
      <c r="H6" s="2"/>
    </row>
    <row r="7" spans="1:10" ht="23.25" customHeight="1" x14ac:dyDescent="0.35">
      <c r="B7" s="24" t="s">
        <v>59</v>
      </c>
      <c r="C7" s="24"/>
      <c r="D7" s="44">
        <v>409829020.94999999</v>
      </c>
      <c r="F7" s="2"/>
      <c r="H7" s="2"/>
    </row>
    <row r="8" spans="1:10" s="43" customFormat="1" ht="23.25" customHeight="1" x14ac:dyDescent="0.35">
      <c r="B8" s="24" t="s">
        <v>60</v>
      </c>
      <c r="C8" s="24"/>
      <c r="D8" s="44">
        <v>0</v>
      </c>
      <c r="F8" s="2"/>
      <c r="H8" s="2"/>
    </row>
    <row r="9" spans="1:10" s="43" customFormat="1" ht="23.25" customHeight="1" x14ac:dyDescent="0.35">
      <c r="B9" s="24" t="s">
        <v>61</v>
      </c>
      <c r="C9" s="24"/>
      <c r="D9" s="44">
        <v>0</v>
      </c>
      <c r="F9" s="2"/>
      <c r="H9" s="2"/>
    </row>
    <row r="10" spans="1:10" s="43" customFormat="1" ht="23.25" customHeight="1" x14ac:dyDescent="0.35">
      <c r="B10" s="83" t="s">
        <v>62</v>
      </c>
      <c r="C10" s="84"/>
      <c r="D10" s="44">
        <v>0</v>
      </c>
      <c r="F10" s="2"/>
      <c r="H10" s="2"/>
    </row>
    <row r="11" spans="1:10" s="43" customFormat="1" ht="23.25" customHeight="1" x14ac:dyDescent="0.35">
      <c r="B11" s="24" t="s">
        <v>53</v>
      </c>
      <c r="C11" s="24"/>
      <c r="D11" s="44">
        <f>(D6-D7-D8-D9-D10)</f>
        <v>10269018138.5</v>
      </c>
      <c r="F11" s="2"/>
      <c r="H11" s="2"/>
    </row>
    <row r="12" spans="1:10" ht="36.65" customHeight="1" x14ac:dyDescent="0.35">
      <c r="B12" s="82"/>
      <c r="C12" s="82"/>
      <c r="D12" s="82"/>
      <c r="F12" s="2"/>
      <c r="G12" s="14"/>
    </row>
    <row r="13" spans="1:10" x14ac:dyDescent="0.35">
      <c r="G13" s="14"/>
    </row>
    <row r="14" spans="1:10" x14ac:dyDescent="0.35">
      <c r="F14" s="2"/>
    </row>
    <row r="15" spans="1:10" x14ac:dyDescent="0.35">
      <c r="G15" s="14"/>
    </row>
  </sheetData>
  <mergeCells count="6">
    <mergeCell ref="B2:D2"/>
    <mergeCell ref="B3:D3"/>
    <mergeCell ref="B4:D4"/>
    <mergeCell ref="B12:D12"/>
    <mergeCell ref="B5:C5"/>
    <mergeCell ref="B10:C10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="110" zoomScaleNormal="110" workbookViewId="0">
      <selection activeCell="B9" sqref="B9:D9"/>
    </sheetView>
  </sheetViews>
  <sheetFormatPr baseColWidth="10" defaultRowHeight="14.5" x14ac:dyDescent="0.35"/>
  <cols>
    <col min="1" max="1" width="2.54296875" customWidth="1"/>
    <col min="2" max="2" width="43.453125" bestFit="1" customWidth="1"/>
    <col min="3" max="3" width="30" customWidth="1"/>
    <col min="4" max="4" width="31.90625" bestFit="1" customWidth="1"/>
    <col min="5" max="5" width="3.90625" customWidth="1"/>
    <col min="6" max="6" width="18.453125" bestFit="1" customWidth="1"/>
    <col min="8" max="9" width="12" bestFit="1" customWidth="1"/>
  </cols>
  <sheetData>
    <row r="1" spans="1:10" s="13" customFormat="1" ht="21" x14ac:dyDescent="0.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8.5" x14ac:dyDescent="0.45">
      <c r="A2" s="26" t="s">
        <v>23</v>
      </c>
      <c r="B2" s="74" t="s">
        <v>0</v>
      </c>
      <c r="C2" s="74"/>
      <c r="D2" s="74"/>
      <c r="E2" s="26"/>
      <c r="F2" s="26"/>
      <c r="G2" s="26"/>
      <c r="H2" s="26"/>
      <c r="I2" s="26"/>
      <c r="J2" s="26"/>
    </row>
    <row r="3" spans="1:10" ht="23.25" customHeight="1" x14ac:dyDescent="0.35">
      <c r="B3" s="85" t="s">
        <v>18</v>
      </c>
      <c r="C3" s="85"/>
      <c r="D3" s="85"/>
    </row>
    <row r="4" spans="1:10" ht="26.25" customHeight="1" x14ac:dyDescent="0.35">
      <c r="B4" s="86" t="s">
        <v>19</v>
      </c>
      <c r="C4" s="86"/>
      <c r="D4" s="86"/>
    </row>
    <row r="5" spans="1:10" ht="24" customHeight="1" x14ac:dyDescent="0.35">
      <c r="B5" s="22"/>
      <c r="C5" s="29" t="s">
        <v>54</v>
      </c>
      <c r="D5" s="29" t="s">
        <v>63</v>
      </c>
    </row>
    <row r="6" spans="1:10" ht="27" customHeight="1" x14ac:dyDescent="0.35">
      <c r="B6" s="70" t="s">
        <v>13</v>
      </c>
      <c r="C6" s="36">
        <v>1406886305000</v>
      </c>
      <c r="D6" s="36">
        <v>1406886305000</v>
      </c>
      <c r="E6" s="31"/>
      <c r="F6" s="3"/>
      <c r="G6" s="43"/>
      <c r="H6" s="1"/>
      <c r="I6" s="41"/>
    </row>
    <row r="7" spans="1:10" ht="27" customHeight="1" x14ac:dyDescent="0.35">
      <c r="B7" s="71" t="s">
        <v>11</v>
      </c>
      <c r="C7" s="44">
        <v>10678847159.450001</v>
      </c>
      <c r="D7" s="42">
        <f>'2'!D11</f>
        <v>10269018138.5</v>
      </c>
      <c r="E7" s="31"/>
      <c r="G7" s="37"/>
    </row>
    <row r="8" spans="1:10" ht="27" customHeight="1" x14ac:dyDescent="0.35">
      <c r="B8" s="72" t="s">
        <v>12</v>
      </c>
      <c r="C8" s="30">
        <f>C7/C6</f>
        <v>7.5904123321820244E-3</v>
      </c>
      <c r="D8" s="30">
        <f>D7/D6</f>
        <v>7.299110171166248E-3</v>
      </c>
    </row>
    <row r="9" spans="1:10" s="52" customFormat="1" ht="21" customHeight="1" x14ac:dyDescent="0.35">
      <c r="B9" s="87"/>
      <c r="C9" s="87"/>
      <c r="D9" s="87"/>
    </row>
    <row r="10" spans="1:10" ht="92.25" customHeight="1" x14ac:dyDescent="0.35">
      <c r="B10" s="88"/>
      <c r="C10" s="88"/>
      <c r="D10" s="88"/>
      <c r="F10" s="37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0.78740157480314965" bottom="0.74803149606299213" header="0.31496062992125984" footer="0.31496062992125984"/>
  <pageSetup scale="73" fitToHeight="0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="110" zoomScaleNormal="110" workbookViewId="0">
      <selection activeCell="D6" sqref="D6"/>
    </sheetView>
  </sheetViews>
  <sheetFormatPr baseColWidth="10" defaultRowHeight="14.5" x14ac:dyDescent="0.35"/>
  <cols>
    <col min="1" max="1" width="1.54296875" customWidth="1"/>
    <col min="2" max="2" width="31.90625" bestFit="1" customWidth="1"/>
    <col min="3" max="4" width="32" customWidth="1"/>
    <col min="5" max="5" width="3.54296875" customWidth="1"/>
  </cols>
  <sheetData>
    <row r="1" spans="1:10" s="13" customFormat="1" ht="21" x14ac:dyDescent="0.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8.5" x14ac:dyDescent="0.45">
      <c r="A2" s="26" t="s">
        <v>23</v>
      </c>
      <c r="B2" s="74" t="s">
        <v>0</v>
      </c>
      <c r="C2" s="74"/>
      <c r="D2" s="74"/>
      <c r="E2" s="26"/>
      <c r="F2" s="26"/>
      <c r="G2" s="26"/>
      <c r="H2" s="26"/>
      <c r="I2" s="26"/>
      <c r="J2" s="26"/>
    </row>
    <row r="3" spans="1:10" ht="19.5" customHeight="1" x14ac:dyDescent="0.35">
      <c r="A3" t="s">
        <v>24</v>
      </c>
      <c r="B3" s="85" t="s">
        <v>20</v>
      </c>
      <c r="C3" s="85"/>
      <c r="D3" s="85"/>
    </row>
    <row r="4" spans="1:10" s="21" customFormat="1" ht="26.25" customHeight="1" x14ac:dyDescent="0.35">
      <c r="B4" s="89" t="s">
        <v>17</v>
      </c>
      <c r="C4" s="89"/>
      <c r="D4" s="89"/>
    </row>
    <row r="5" spans="1:10" ht="24" customHeight="1" x14ac:dyDescent="0.35">
      <c r="B5" s="25"/>
      <c r="C5" s="35" t="s">
        <v>54</v>
      </c>
      <c r="D5" s="35" t="s">
        <v>63</v>
      </c>
    </row>
    <row r="6" spans="1:10" ht="27.75" customHeight="1" x14ac:dyDescent="0.35">
      <c r="B6" s="73" t="s">
        <v>15</v>
      </c>
      <c r="C6" s="33">
        <v>19106425784.91</v>
      </c>
      <c r="D6" s="33">
        <v>4897208522.9700003</v>
      </c>
    </row>
    <row r="7" spans="1:10" ht="27.75" customHeight="1" x14ac:dyDescent="0.35">
      <c r="B7" s="73" t="s">
        <v>14</v>
      </c>
      <c r="C7" s="34">
        <v>10678847159.450001</v>
      </c>
      <c r="D7" s="34">
        <f>'2'!D11</f>
        <v>10269018138.5</v>
      </c>
    </row>
    <row r="8" spans="1:10" ht="27.75" customHeight="1" x14ac:dyDescent="0.35">
      <c r="B8" s="73" t="s">
        <v>12</v>
      </c>
      <c r="C8" s="32">
        <f>C7/C6</f>
        <v>0.55891391093587017</v>
      </c>
      <c r="D8" s="32">
        <f>D7/D6</f>
        <v>2.096912575875403</v>
      </c>
    </row>
    <row r="9" spans="1:10" ht="19.25" customHeight="1" x14ac:dyDescent="0.35">
      <c r="B9" s="90" t="s">
        <v>64</v>
      </c>
      <c r="C9" s="90"/>
      <c r="D9" s="90"/>
    </row>
    <row r="10" spans="1:10" x14ac:dyDescent="0.35">
      <c r="B10" s="15"/>
      <c r="C10" s="15"/>
      <c r="D10" s="15"/>
    </row>
    <row r="11" spans="1:10" x14ac:dyDescent="0.35">
      <c r="B11" s="15"/>
      <c r="C11" s="15"/>
      <c r="D11" s="15"/>
    </row>
    <row r="12" spans="1:10" x14ac:dyDescent="0.35">
      <c r="B12" s="15"/>
      <c r="C12" s="15"/>
      <c r="D12" s="15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MARIA JOSEFINA MILLAN MIRANDA</cp:lastModifiedBy>
  <cp:lastPrinted>2024-10-17T18:59:36Z</cp:lastPrinted>
  <dcterms:created xsi:type="dcterms:W3CDTF">2013-06-27T14:25:26Z</dcterms:created>
  <dcterms:modified xsi:type="dcterms:W3CDTF">2025-04-30T22:05:57Z</dcterms:modified>
</cp:coreProperties>
</file>