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tables/table7.xml" ContentType="application/vnd.openxmlformats-officedocument.spreadsheetml.table+xml"/>
  <Override PartName="/xl/comments7.xml" ContentType="application/vnd.openxmlformats-officedocument.spreadsheetml.comments+xml"/>
  <Override PartName="/xl/drawings/drawing9.xml" ContentType="application/vnd.openxmlformats-officedocument.drawing+xml"/>
  <Override PartName="/xl/tables/table8.xml" ContentType="application/vnd.openxmlformats-officedocument.spreadsheetml.table+xml"/>
  <Override PartName="/xl/comments8.xml" ContentType="application/vnd.openxmlformats-officedocument.spreadsheetml.comments+xml"/>
  <Override PartName="/xl/drawings/drawing10.xml" ContentType="application/vnd.openxmlformats-officedocument.drawing+xml"/>
  <Override PartName="/xl/tables/table9.xml" ContentType="application/vnd.openxmlformats-officedocument.spreadsheetml.table+xml"/>
  <Override PartName="/xl/comments9.xml" ContentType="application/vnd.openxmlformats-officedocument.spreadsheetml.comments+xml"/>
  <Override PartName="/xl/drawings/drawing11.xml" ContentType="application/vnd.openxmlformats-officedocument.drawing+xml"/>
  <Override PartName="/xl/tables/table10.xml" ContentType="application/vnd.openxmlformats-officedocument.spreadsheetml.table+xml"/>
  <Override PartName="/xl/comments10.xml" ContentType="application/vnd.openxmlformats-officedocument.spreadsheetml.comments+xml"/>
  <Override PartName="/xl/drawings/drawing12.xml" ContentType="application/vnd.openxmlformats-officedocument.drawing+xml"/>
  <Override PartName="/xl/tables/table11.xml" ContentType="application/vnd.openxmlformats-officedocument.spreadsheetml.table+xml"/>
  <Override PartName="/xl/comments11.xml" ContentType="application/vnd.openxmlformats-officedocument.spreadsheetml.comments+xml"/>
  <Override PartName="/xl/drawings/drawing13.xml" ContentType="application/vnd.openxmlformats-officedocument.drawing+xml"/>
  <Override PartName="/xl/tables/table12.xml" ContentType="application/vnd.openxmlformats-officedocument.spreadsheetml.table+xml"/>
  <Override PartName="/xl/comments12.xml" ContentType="application/vnd.openxmlformats-officedocument.spreadsheetml.comments+xml"/>
  <Override PartName="/xl/drawings/drawing14.xml" ContentType="application/vnd.openxmlformats-officedocument.drawing+xml"/>
  <Override PartName="/xl/tables/table13.xml" ContentType="application/vnd.openxmlformats-officedocument.spreadsheetml.table+xml"/>
  <Override PartName="/xl/comments13.xml" ContentType="application/vnd.openxmlformats-officedocument.spreadsheetml.comments+xml"/>
  <Override PartName="/xl/drawings/drawing15.xml" ContentType="application/vnd.openxmlformats-officedocument.drawing+xml"/>
  <Override PartName="/xl/tables/table14.xml" ContentType="application/vnd.openxmlformats-officedocument.spreadsheetml.table+xml"/>
  <Override PartName="/xl/comments14.xml" ContentType="application/vnd.openxmlformats-officedocument.spreadsheetml.comments+xml"/>
  <Override PartName="/xl/drawings/drawing16.xml" ContentType="application/vnd.openxmlformats-officedocument.drawing+xml"/>
  <Override PartName="/xl/tables/table15.xml" ContentType="application/vnd.openxmlformats-officedocument.spreadsheetml.table+xml"/>
  <Override PartName="/xl/comments15.xml" ContentType="application/vnd.openxmlformats-officedocument.spreadsheetml.comments+xml"/>
  <Override PartName="/xl/drawings/drawing17.xml" ContentType="application/vnd.openxmlformats-officedocument.drawing+xml"/>
  <Override PartName="/xl/tables/table16.xml" ContentType="application/vnd.openxmlformats-officedocument.spreadsheetml.table+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defaultThemeVersion="124226"/>
  <bookViews>
    <workbookView xWindow="-120" yWindow="-120" windowWidth="20730" windowHeight="11160" tabRatio="749"/>
  </bookViews>
  <sheets>
    <sheet name="Caratula Resumen" sheetId="103" r:id="rId1"/>
    <sheet name="A Y  II D3" sheetId="98" r:id="rId2"/>
    <sheet name="A Y II D4" sheetId="30" r:id="rId3"/>
    <sheet name="B)" sheetId="92" r:id="rId4"/>
    <sheet name="II B) Y 1" sheetId="33" r:id="rId5"/>
    <sheet name="II C y 1_" sheetId="75" r:id="rId6"/>
    <sheet name="II D) 2" sheetId="95" r:id="rId7"/>
    <sheet name="II D) 4" sheetId="10" r:id="rId8"/>
    <sheet name="II D) 4 A" sheetId="12" r:id="rId9"/>
    <sheet name="II D) 6" sheetId="13" r:id="rId10"/>
    <sheet name="II D) 7 1" sheetId="48" r:id="rId11"/>
    <sheet name="II D) 7 2 " sheetId="51" r:id="rId12"/>
    <sheet name="II D) 7 3" sheetId="84" r:id="rId13"/>
    <sheet name="E)" sheetId="18" r:id="rId14"/>
    <sheet name="F) 1" sheetId="21" r:id="rId15"/>
    <sheet name="F) 2" sheetId="23" r:id="rId16"/>
    <sheet name="G)" sheetId="20" r:id="rId17"/>
    <sheet name="Listas" sheetId="101" state="hidden" r:id="rId18"/>
  </sheets>
  <definedNames>
    <definedName name="_xlnm._FilterDatabase" localSheetId="0" hidden="1">'Caratula Resumen'!$C$23:$O$25</definedName>
    <definedName name="_xlnm.Print_Titles" localSheetId="1">'A Y  II D3'!$8:$15</definedName>
    <definedName name="_xlnm.Print_Titles" localSheetId="2">'A Y II D4'!$1:$15</definedName>
    <definedName name="_xlnm.Print_Titles" localSheetId="3">'B)'!$1:$15</definedName>
    <definedName name="_xlnm.Print_Titles" localSheetId="13">'E)'!$1:$16</definedName>
    <definedName name="_xlnm.Print_Titles" localSheetId="14">'F) 1'!$1:$15</definedName>
    <definedName name="_xlnm.Print_Titles" localSheetId="15">'F) 2'!$1:$16</definedName>
    <definedName name="_xlnm.Print_Titles" localSheetId="16">'G)'!$1:$16</definedName>
    <definedName name="_xlnm.Print_Titles" localSheetId="4">'II B) Y 1'!$1:$16</definedName>
    <definedName name="_xlnm.Print_Titles" localSheetId="5">'II C y 1_'!$1:$14</definedName>
    <definedName name="_xlnm.Print_Titles" localSheetId="6">'II D) 2'!$1:$14</definedName>
    <definedName name="_xlnm.Print_Titles" localSheetId="7">'II D) 4'!$1:$16</definedName>
    <definedName name="_xlnm.Print_Titles" localSheetId="8">'II D) 4 A'!$1:$15</definedName>
    <definedName name="_xlnm.Print_Titles" localSheetId="9">'II D) 6'!$1:$16</definedName>
    <definedName name="_xlnm.Print_Titles" localSheetId="10">'II D) 7 1'!$1:$15</definedName>
    <definedName name="_xlnm.Print_Titles" localSheetId="11">'II D) 7 2 '!$1:$17</definedName>
    <definedName name="_xlnm.Print_Titles" localSheetId="12">'II D) 7 3'!$1:$14</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1" i="30" l="1"/>
  <c r="T10" i="20" l="1"/>
  <c r="S10" i="20"/>
  <c r="B11" i="20"/>
  <c r="S10" i="23"/>
  <c r="T10" i="23"/>
  <c r="B11" i="23"/>
  <c r="B10" i="21"/>
  <c r="S9" i="21"/>
  <c r="R9" i="21"/>
  <c r="B10" i="18"/>
  <c r="H9" i="18"/>
  <c r="G9" i="18"/>
  <c r="B10" i="84"/>
  <c r="J9" i="84"/>
  <c r="B12" i="51"/>
  <c r="Q11" i="51"/>
  <c r="B10" i="48"/>
  <c r="B11" i="13"/>
  <c r="M10" i="13"/>
  <c r="L10" i="13"/>
  <c r="R9" i="12"/>
  <c r="Q9" i="12"/>
  <c r="B10" i="12"/>
  <c r="Q9" i="10"/>
  <c r="P9" i="10"/>
  <c r="B10" i="10"/>
  <c r="S8" i="95"/>
  <c r="R8" i="95"/>
  <c r="B9" i="95"/>
  <c r="V8" i="75"/>
  <c r="U8" i="75"/>
  <c r="B9" i="75"/>
  <c r="Y9" i="33"/>
  <c r="X9" i="33"/>
  <c r="B10" i="33"/>
  <c r="B10" i="92"/>
  <c r="R9" i="92"/>
  <c r="Q9" i="92"/>
  <c r="U9" i="30"/>
  <c r="T9" i="30"/>
  <c r="B10" i="30"/>
  <c r="C36" i="51" l="1"/>
  <c r="D34" i="48"/>
  <c r="C20" i="95"/>
  <c r="M20" i="95" s="1"/>
  <c r="B199" i="84" l="1"/>
  <c r="M87" i="13" l="1"/>
  <c r="C349" i="75"/>
  <c r="P349" i="75" l="1"/>
  <c r="C351" i="33"/>
  <c r="S11" i="20" l="1"/>
  <c r="R11" i="23"/>
  <c r="R10" i="21"/>
  <c r="H10" i="18"/>
  <c r="K10" i="84"/>
  <c r="R12" i="51"/>
  <c r="S10" i="48"/>
  <c r="M11" i="13"/>
  <c r="R10" i="12"/>
  <c r="P10" i="10"/>
  <c r="R9" i="95"/>
  <c r="U9" i="75"/>
  <c r="X10" i="33"/>
  <c r="R10" i="92"/>
  <c r="U10" i="30"/>
  <c r="Y351" i="33" l="1"/>
  <c r="P29" i="30" l="1"/>
  <c r="N38" i="51" l="1"/>
  <c r="M37" i="51"/>
  <c r="L36" i="51"/>
  <c r="P35" i="48" l="1"/>
  <c r="O34" i="48"/>
  <c r="S34" i="48"/>
  <c r="V351" i="75"/>
  <c r="U349" i="75"/>
</calcChain>
</file>

<file path=xl/comments1.xml><?xml version="1.0" encoding="utf-8"?>
<comments xmlns="http://schemas.openxmlformats.org/spreadsheetml/2006/main">
  <authors>
    <author xml:space="preserve">SEP - Artículo 73 LGCG </author>
  </authors>
  <commentList>
    <comment ref="B13"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F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P13" author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Q13" author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R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U13" authorId="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V13" authorId="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W13" authorId="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X13" authorId="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Y13" authorId="0">
      <text>
        <r>
          <rPr>
            <b/>
            <sz val="9"/>
            <color indexed="81"/>
            <rFont val="Tahoma"/>
            <family val="2"/>
          </rPr>
          <t>SEP - Artículo 73 LGCG :</t>
        </r>
        <r>
          <rPr>
            <sz val="9"/>
            <color indexed="81"/>
            <rFont val="Tahoma"/>
            <family val="2"/>
          </rPr>
          <t xml:space="preserve">
Número de oficio de comisión con el cual se autorizó el mandato</t>
        </r>
      </text>
    </comment>
    <comment ref="G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M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O14" authorId="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S14" authorId="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T14" authorId="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comments10.xml><?xml version="1.0" encoding="utf-8"?>
<comments xmlns="http://schemas.openxmlformats.org/spreadsheetml/2006/main">
  <authors>
    <author xml:space="preserve">SEP - Artículo 73 LGCG </author>
    <author>SEP</author>
  </authors>
  <commentList>
    <comment ref="R9" authorId="0">
      <text>
        <r>
          <rPr>
            <b/>
            <sz val="9"/>
            <color indexed="81"/>
            <rFont val="Tahoma"/>
            <family val="2"/>
          </rPr>
          <t xml:space="preserve">SEP - Artículo 73 LGCG :
</t>
        </r>
        <r>
          <rPr>
            <sz val="9"/>
            <color indexed="81"/>
            <rFont val="Tahoma"/>
            <family val="2"/>
          </rPr>
          <t xml:space="preserve">
Capturar el Nombre del Estado
Ejemplo: </t>
        </r>
        <r>
          <rPr>
            <b/>
            <sz val="9"/>
            <color indexed="81"/>
            <rFont val="Tahoma"/>
            <family val="2"/>
          </rPr>
          <t>HIDALGO</t>
        </r>
      </text>
    </comment>
    <comment ref="B13" authorId="1">
      <text>
        <r>
          <rPr>
            <b/>
            <sz val="9"/>
            <color indexed="81"/>
            <rFont val="Tahoma"/>
            <family val="2"/>
          </rPr>
          <t xml:space="preserve">SEP - Artículo 73 LGCG :
</t>
        </r>
        <r>
          <rPr>
            <sz val="9"/>
            <color indexed="81"/>
            <rFont val="Tahoma"/>
            <family val="2"/>
          </rPr>
          <t xml:space="preserve">
Estos campos deben de ser consistentes con el catálogo</t>
        </r>
        <r>
          <rPr>
            <b/>
            <sz val="9"/>
            <color indexed="81"/>
            <rFont val="Tahoma"/>
            <family val="2"/>
          </rPr>
          <t xml:space="preserve"> TNS </t>
        </r>
        <r>
          <rPr>
            <sz val="9"/>
            <color indexed="81"/>
            <rFont val="Tahoma"/>
            <family val="2"/>
          </rPr>
          <t xml:space="preserve">(Catálogo de tipo, nivel y subnivel educativo)
</t>
        </r>
        <r>
          <rPr>
            <b/>
            <sz val="9"/>
            <color indexed="81"/>
            <rFont val="Tahoma"/>
            <family val="2"/>
          </rPr>
          <t>NOTA: Estos campos deben siempre ser llenados  únicamente  a los planteles educativos, los centros de trabajo con clasificador A, B, C, F, H, I, M, T Y Z, se les asigna un valor cero en dichos campos</t>
        </r>
      </text>
    </comment>
    <comment ref="C13" authorId="1">
      <text>
        <r>
          <rPr>
            <b/>
            <sz val="9"/>
            <color indexed="81"/>
            <rFont val="Tahoma"/>
            <family val="2"/>
          </rPr>
          <t xml:space="preserve">SEP - Artículo 73 LGCG :
</t>
        </r>
        <r>
          <rPr>
            <sz val="9"/>
            <color indexed="81"/>
            <rFont val="Tahoma"/>
            <family val="2"/>
          </rPr>
          <t xml:space="preserve">
Estos campos deben de ser consistentes con el catálogo </t>
        </r>
        <r>
          <rPr>
            <b/>
            <sz val="9"/>
            <color indexed="81"/>
            <rFont val="Tahoma"/>
            <family val="2"/>
          </rPr>
          <t>TNS</t>
        </r>
        <r>
          <rPr>
            <sz val="9"/>
            <color indexed="81"/>
            <rFont val="Tahoma"/>
            <family val="2"/>
          </rPr>
          <t xml:space="preserve"> (Tipo Nivel y Subnivel)
NOTA: </t>
        </r>
        <r>
          <rPr>
            <b/>
            <sz val="9"/>
            <color indexed="81"/>
            <rFont val="Tahoma"/>
            <family val="2"/>
          </rPr>
          <t>Estos campos deben siempre ser llenados  únicamente  a los planteles educativos, los centros de trabajo con clasificador A, B, C, F, H, I, M, T Y Z, se les asigna un valor cero en dichos campos</t>
        </r>
      </text>
    </comment>
    <comment ref="D13" authorId="1">
      <text>
        <r>
          <rPr>
            <b/>
            <sz val="9"/>
            <color indexed="81"/>
            <rFont val="Tahoma"/>
            <family val="2"/>
          </rPr>
          <t>SEP - Artículo 73 LGCG :
E</t>
        </r>
        <r>
          <rPr>
            <sz val="9"/>
            <color indexed="81"/>
            <rFont val="Tahoma"/>
            <family val="2"/>
          </rPr>
          <t xml:space="preserve">stos campos deben de ser consistentes con el catálogo </t>
        </r>
        <r>
          <rPr>
            <b/>
            <sz val="9"/>
            <color indexed="81"/>
            <rFont val="Tahoma"/>
            <family val="2"/>
          </rPr>
          <t xml:space="preserve">TNS </t>
        </r>
        <r>
          <rPr>
            <sz val="9"/>
            <color indexed="81"/>
            <rFont val="Tahoma"/>
            <family val="2"/>
          </rPr>
          <t>(Tipo Nivel y Subnivel)</t>
        </r>
        <r>
          <rPr>
            <b/>
            <sz val="9"/>
            <color indexed="81"/>
            <rFont val="Tahoma"/>
            <family val="2"/>
          </rPr>
          <t xml:space="preserve">
NOTA: Estos campos deben siempre ser llenados  únicamente  a los planteles educativos, los centros de trabajo con clasificador A, B, C, F, H, I, M, T Y Z, se les asigna un valor cero en dichos campos</t>
        </r>
      </text>
    </comment>
    <comment ref="G13" authorId="1">
      <text>
        <r>
          <rPr>
            <b/>
            <sz val="9"/>
            <color indexed="81"/>
            <rFont val="Tahoma"/>
            <family val="2"/>
          </rPr>
          <t xml:space="preserve">SEP - Artículo 73 LGCG :
</t>
        </r>
        <r>
          <rPr>
            <sz val="9"/>
            <color indexed="81"/>
            <rFont val="Tahoma"/>
            <family val="2"/>
          </rPr>
          <t xml:space="preserve">
Partida presupuestal autorizada.
</t>
        </r>
        <r>
          <rPr>
            <b/>
            <sz val="9"/>
            <color indexed="81"/>
            <rFont val="Tahoma"/>
            <family val="2"/>
          </rPr>
          <t xml:space="preserve">
</t>
        </r>
        <r>
          <rPr>
            <sz val="9"/>
            <color indexed="81"/>
            <rFont val="Tahoma"/>
            <family val="2"/>
          </rPr>
          <t>Es uno de los elementos de la clave presupuestal</t>
        </r>
        <r>
          <rPr>
            <b/>
            <sz val="9"/>
            <color indexed="81"/>
            <rFont val="Tahoma"/>
            <family val="2"/>
          </rPr>
          <t xml:space="preserve"> (clave de cobro)</t>
        </r>
      </text>
    </comment>
    <comment ref="K13" authorId="1">
      <text>
        <r>
          <rPr>
            <b/>
            <sz val="9"/>
            <color indexed="81"/>
            <rFont val="Tahoma"/>
            <family val="2"/>
          </rPr>
          <t xml:space="preserve">SEP - Artículo 73 LGCG :
</t>
        </r>
        <r>
          <rPr>
            <sz val="9"/>
            <color indexed="81"/>
            <rFont val="Tahoma"/>
            <family val="2"/>
          </rPr>
          <t xml:space="preserve">
Clasificador del territorio nacional, es un elemento que considera el tabulador de sueldos para cada nivel.
Valores:
 </t>
        </r>
        <r>
          <rPr>
            <b/>
            <sz val="9"/>
            <color indexed="81"/>
            <rFont val="Tahoma"/>
            <family val="2"/>
          </rPr>
          <t xml:space="preserve">   A =</t>
        </r>
        <r>
          <rPr>
            <sz val="9"/>
            <color indexed="81"/>
            <rFont val="Tahoma"/>
            <family val="2"/>
          </rPr>
          <t xml:space="preserve"> Zona Económica A (I) (1)
   </t>
        </r>
        <r>
          <rPr>
            <b/>
            <sz val="9"/>
            <color indexed="81"/>
            <rFont val="Tahoma"/>
            <family val="2"/>
          </rPr>
          <t xml:space="preserve">  B = </t>
        </r>
        <r>
          <rPr>
            <sz val="9"/>
            <color indexed="81"/>
            <rFont val="Tahoma"/>
            <family val="2"/>
          </rPr>
          <t xml:space="preserve">Zona Económica B (II) (2)
  </t>
        </r>
        <r>
          <rPr>
            <b/>
            <sz val="9"/>
            <color indexed="81"/>
            <rFont val="Tahoma"/>
            <family val="2"/>
          </rPr>
          <t xml:space="preserve">   C =</t>
        </r>
        <r>
          <rPr>
            <sz val="9"/>
            <color indexed="81"/>
            <rFont val="Tahoma"/>
            <family val="2"/>
          </rPr>
          <t xml:space="preserve"> Zona Económica C (III) (3)</t>
        </r>
      </text>
    </comment>
    <comment ref="L13" authorId="1">
      <text>
        <r>
          <rPr>
            <b/>
            <sz val="9"/>
            <color indexed="81"/>
            <rFont val="Tahoma"/>
            <family val="2"/>
          </rPr>
          <t xml:space="preserve">SEP - Artículo 73 LGCG :
</t>
        </r>
        <r>
          <rPr>
            <sz val="9"/>
            <color indexed="81"/>
            <rFont val="Tahoma"/>
            <family val="2"/>
          </rPr>
          <t xml:space="preserve">
Deberá asentarse el nivel del puesto establecido en el Catálogo de Puestos y Tabulador con el que paga la entidad
Ver ejemplo en </t>
        </r>
        <r>
          <rPr>
            <b/>
            <sz val="9"/>
            <color indexed="81"/>
            <rFont val="Tahoma"/>
            <family val="2"/>
          </rPr>
          <t>"Catálogo de nivel de puestos"</t>
        </r>
        <r>
          <rPr>
            <sz val="9"/>
            <color indexed="81"/>
            <rFont val="Tahoma"/>
            <family val="2"/>
          </rPr>
          <t xml:space="preserve">
Estos campos deben de ser consistentes con su catálogo de </t>
        </r>
        <r>
          <rPr>
            <b/>
            <sz val="9"/>
            <color indexed="81"/>
            <rFont val="Tahoma"/>
            <family val="2"/>
          </rPr>
          <t xml:space="preserve">CAT </t>
        </r>
        <r>
          <rPr>
            <sz val="9"/>
            <color indexed="81"/>
            <rFont val="Tahoma"/>
            <family val="2"/>
          </rPr>
          <t xml:space="preserve">"Categoría / Tabulador"
</t>
        </r>
      </text>
    </comment>
    <comment ref="M13" authorId="1">
      <text>
        <r>
          <rPr>
            <b/>
            <sz val="9"/>
            <color indexed="81"/>
            <rFont val="Tahoma"/>
            <family val="2"/>
          </rPr>
          <t xml:space="preserve">SEP - Artículo 73 LGCG :
</t>
        </r>
        <r>
          <rPr>
            <sz val="9"/>
            <color indexed="81"/>
            <rFont val="Tahoma"/>
            <family val="2"/>
          </rPr>
          <t xml:space="preserve">
Llenar con uno de los valores válidos a asignar según el concepto de pago:
</t>
        </r>
        <r>
          <rPr>
            <b/>
            <sz val="9"/>
            <color indexed="81"/>
            <rFont val="Tahoma"/>
            <family val="2"/>
          </rPr>
          <t xml:space="preserve">  FAEB </t>
        </r>
        <r>
          <rPr>
            <sz val="9"/>
            <color indexed="81"/>
            <rFont val="Tahoma"/>
            <family val="2"/>
          </rPr>
          <t xml:space="preserve">
Niveles válidos a Asignar = del 1 al 9
</t>
        </r>
        <r>
          <rPr>
            <b/>
            <sz val="9"/>
            <color indexed="81"/>
            <rFont val="Tahoma"/>
            <family val="2"/>
          </rPr>
          <t xml:space="preserve">
  FAETA CONALEP</t>
        </r>
        <r>
          <rPr>
            <sz val="9"/>
            <color indexed="81"/>
            <rFont val="Tahoma"/>
            <family val="2"/>
          </rPr>
          <t xml:space="preserve">
 Niveles  válidos a Asignar = del 1 al 15
 </t>
        </r>
        <r>
          <rPr>
            <b/>
            <sz val="9"/>
            <color indexed="81"/>
            <rFont val="Tahoma"/>
            <family val="2"/>
          </rPr>
          <t xml:space="preserve"> FAETA INEA</t>
        </r>
        <r>
          <rPr>
            <sz val="9"/>
            <color indexed="81"/>
            <rFont val="Tahoma"/>
            <family val="2"/>
          </rPr>
          <t xml:space="preserve">
 Niveles válidos a Asignar = del 1 al 9, 
OB2, MC2, NB1, OB3, QB 
Estos campos deben de ser consistentes con su Catálogo de </t>
        </r>
        <r>
          <rPr>
            <b/>
            <sz val="9"/>
            <color indexed="81"/>
            <rFont val="Tahoma"/>
            <family val="2"/>
          </rPr>
          <t>"Categoría / Tabulador"</t>
        </r>
        <r>
          <rPr>
            <sz val="9"/>
            <color indexed="81"/>
            <rFont val="Tahoma"/>
            <family val="2"/>
          </rPr>
          <t xml:space="preserve">
</t>
        </r>
      </text>
    </comment>
    <comment ref="N13" authorId="1">
      <text>
        <r>
          <rPr>
            <b/>
            <sz val="9"/>
            <color indexed="81"/>
            <rFont val="Tahoma"/>
            <family val="2"/>
          </rPr>
          <t xml:space="preserve">SEP - Artículo 73 LGCG :
</t>
        </r>
        <r>
          <rPr>
            <sz val="9"/>
            <color indexed="81"/>
            <rFont val="Tahoma"/>
            <family val="2"/>
          </rPr>
          <t xml:space="preserve">
Valores:
    </t>
        </r>
        <r>
          <rPr>
            <b/>
            <sz val="9"/>
            <color indexed="81"/>
            <rFont val="Tahoma"/>
            <family val="2"/>
          </rPr>
          <t xml:space="preserve"> P =</t>
        </r>
        <r>
          <rPr>
            <sz val="9"/>
            <color indexed="81"/>
            <rFont val="Tahoma"/>
            <family val="2"/>
          </rPr>
          <t xml:space="preserve"> Plaza Jornada
   </t>
        </r>
        <r>
          <rPr>
            <b/>
            <sz val="9"/>
            <color indexed="81"/>
            <rFont val="Tahoma"/>
            <family val="2"/>
          </rPr>
          <t xml:space="preserve">  H =</t>
        </r>
        <r>
          <rPr>
            <sz val="9"/>
            <color indexed="81"/>
            <rFont val="Tahoma"/>
            <family val="2"/>
          </rPr>
          <t xml:space="preserve"> Plaza 
Hora/semana/mes
</t>
        </r>
      </text>
    </comment>
    <comment ref="O13" authorId="1">
      <text>
        <r>
          <rPr>
            <b/>
            <sz val="9"/>
            <color indexed="81"/>
            <rFont val="Tahoma"/>
            <family val="2"/>
          </rPr>
          <t xml:space="preserve">SEP - Artículo 73 LGCG :
</t>
        </r>
        <r>
          <rPr>
            <sz val="9"/>
            <color indexed="81"/>
            <rFont val="Tahoma"/>
            <family val="2"/>
          </rPr>
          <t xml:space="preserve">
Define el monto mensual (considera dos decimales) de la plaza inicial correspondiente a tipo de contratación de jornada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En caso de ser plaza de HSM dejar en Ceros   </t>
        </r>
        <r>
          <rPr>
            <sz val="9"/>
            <color indexed="81"/>
            <rFont val="Tahoma"/>
            <family val="2"/>
          </rPr>
          <t xml:space="preserve">  
Ejemplos:
0.00
0
505.00
505
230.10
230.1
IMPORTANTE.- </t>
        </r>
        <r>
          <rPr>
            <b/>
            <sz val="9"/>
            <color indexed="81"/>
            <rFont val="Tahoma"/>
            <family val="2"/>
          </rPr>
          <t>No usar coma (,) para separar enteros y decimales</t>
        </r>
        <r>
          <rPr>
            <sz val="9"/>
            <color indexed="81"/>
            <rFont val="Tahoma"/>
            <family val="2"/>
          </rPr>
          <t xml:space="preserve">
</t>
        </r>
      </text>
    </comment>
    <comment ref="P13" authorId="1">
      <text>
        <r>
          <rPr>
            <b/>
            <sz val="9"/>
            <color indexed="81"/>
            <rFont val="Tahoma"/>
            <family val="2"/>
          </rPr>
          <t xml:space="preserve">SEP - Artículo 73 LGCG :
</t>
        </r>
        <r>
          <rPr>
            <sz val="9"/>
            <color indexed="81"/>
            <rFont val="Tahoma"/>
            <family val="2"/>
          </rPr>
          <t xml:space="preserve">
En caso de ser plaza jornada dejar en ceros
</t>
        </r>
        <r>
          <rPr>
            <b/>
            <sz val="9"/>
            <color indexed="81"/>
            <rFont val="Tahoma"/>
            <family val="2"/>
          </rPr>
          <t>Ejemplos:</t>
        </r>
        <r>
          <rPr>
            <sz val="9"/>
            <color indexed="81"/>
            <rFont val="Tahoma"/>
            <family val="2"/>
          </rPr>
          <t xml:space="preserve">
          Sí -&gt; 0.00       No -&gt; 0
          Sí -&gt; 505.00  No -&gt; 505
          Sí -&gt; 230.10  No -&gt; 230.1
IMPORTANTE.-</t>
        </r>
        <r>
          <rPr>
            <b/>
            <sz val="9"/>
            <color indexed="81"/>
            <rFont val="Tahoma"/>
            <family val="2"/>
          </rPr>
          <t xml:space="preserve"> No usar coma (,) para separar enteros y decimales</t>
        </r>
      </text>
    </comment>
    <comment ref="Q13" authorId="1">
      <text>
        <r>
          <rPr>
            <b/>
            <sz val="9"/>
            <color indexed="81"/>
            <rFont val="Tahoma"/>
            <family val="2"/>
          </rPr>
          <t xml:space="preserve">SEP - Artículo 73 LGCG :
</t>
        </r>
        <r>
          <rPr>
            <sz val="9"/>
            <color indexed="81"/>
            <rFont val="Tahoma"/>
            <family val="2"/>
          </rPr>
          <t xml:space="preserve">
Define el número total de plazas por jornada de la categoría, siempre y cuando el tipo de contratación haya sido por jornada 
Formato: </t>
        </r>
        <r>
          <rPr>
            <b/>
            <sz val="9"/>
            <color indexed="81"/>
            <rFont val="Tahoma"/>
            <family val="2"/>
          </rPr>
          <t>nnnnnn</t>
        </r>
        <r>
          <rPr>
            <sz val="9"/>
            <color indexed="81"/>
            <rFont val="Tahoma"/>
            <family val="2"/>
          </rPr>
          <t xml:space="preserve">
</t>
        </r>
        <r>
          <rPr>
            <b/>
            <sz val="9"/>
            <color indexed="81"/>
            <rFont val="Tahoma"/>
            <family val="2"/>
          </rPr>
          <t xml:space="preserve">En caso de ser plaza de HSM dejar en Ceros
</t>
        </r>
      </text>
    </comment>
    <comment ref="R13" authorId="1">
      <text>
        <r>
          <rPr>
            <b/>
            <sz val="9"/>
            <color indexed="81"/>
            <rFont val="Tahoma"/>
            <family val="2"/>
          </rPr>
          <t xml:space="preserve">SEP - Artículo 73 LGCG :
</t>
        </r>
        <r>
          <rPr>
            <sz val="9"/>
            <color indexed="81"/>
            <rFont val="Tahoma"/>
            <family val="2"/>
          </rPr>
          <t xml:space="preserve">
Define el número total de horas semana mes para esta categoría. 
</t>
        </r>
        <r>
          <rPr>
            <b/>
            <sz val="9"/>
            <color indexed="81"/>
            <rFont val="Tahoma"/>
            <family val="2"/>
          </rPr>
          <t xml:space="preserve">Este campo solo deberá contener información si en el catálogo de Categorías / Tabulador el campo "Tipo de Contratación" es por hora/semana/mes  </t>
        </r>
        <r>
          <rPr>
            <sz val="9"/>
            <color indexed="81"/>
            <rFont val="Tahoma"/>
            <family val="2"/>
          </rPr>
          <t xml:space="preserve">
Formato:</t>
        </r>
        <r>
          <rPr>
            <b/>
            <sz val="9"/>
            <color indexed="81"/>
            <rFont val="Tahoma"/>
            <family val="2"/>
          </rPr>
          <t xml:space="preserve"> nnnnnnn</t>
        </r>
        <r>
          <rPr>
            <sz val="9"/>
            <color indexed="81"/>
            <rFont val="Tahoma"/>
            <family val="2"/>
          </rPr>
          <t xml:space="preserve">
En caso de ser plaza jornada dejar en ceros</t>
        </r>
      </text>
    </comment>
    <comment ref="S13" authorId="1">
      <text>
        <r>
          <rPr>
            <b/>
            <sz val="9"/>
            <color indexed="81"/>
            <rFont val="Tahoma"/>
            <family val="2"/>
          </rPr>
          <t xml:space="preserve">SEP - Artículo 73 LGCG :
</t>
        </r>
        <r>
          <rPr>
            <sz val="9"/>
            <color indexed="81"/>
            <rFont val="Tahoma"/>
            <family val="2"/>
          </rPr>
          <t xml:space="preserve">
Presenta el importe total del presupuesto asignado para esta categoría de plaza jornada y/o de horas semana mes.
Formato: </t>
        </r>
        <r>
          <rPr>
            <b/>
            <sz val="9"/>
            <color indexed="81"/>
            <rFont val="Tahoma"/>
            <family val="2"/>
          </rPr>
          <t>nnnnnnnnnn.nn</t>
        </r>
        <r>
          <rPr>
            <sz val="9"/>
            <color indexed="81"/>
            <rFont val="Tahoma"/>
            <family val="2"/>
          </rPr>
          <t xml:space="preserve">
</t>
        </r>
        <r>
          <rPr>
            <b/>
            <sz val="9"/>
            <color indexed="81"/>
            <rFont val="Tahoma"/>
            <family val="2"/>
          </rPr>
          <t>Forma de obtenciòn del campo:</t>
        </r>
        <r>
          <rPr>
            <sz val="9"/>
            <color indexed="81"/>
            <rFont val="Tahoma"/>
            <family val="2"/>
          </rPr>
          <t xml:space="preserve">
</t>
        </r>
        <r>
          <rPr>
            <b/>
            <sz val="9"/>
            <color indexed="81"/>
            <rFont val="Tahoma"/>
            <family val="2"/>
          </rPr>
          <t>Categorìa Plaza de Jornada:</t>
        </r>
        <r>
          <rPr>
            <sz val="9"/>
            <color indexed="81"/>
            <rFont val="Tahoma"/>
            <family val="2"/>
          </rPr>
          <t xml:space="preserve">
Se multiplica Monto del sueldo mensual para plaza de jornada por total de plazas de jornada de la categoría.
</t>
        </r>
        <r>
          <rPr>
            <b/>
            <sz val="9"/>
            <color indexed="81"/>
            <rFont val="Tahoma"/>
            <family val="2"/>
          </rPr>
          <t>Categorìa Plaza por H/S/M:</t>
        </r>
        <r>
          <rPr>
            <sz val="9"/>
            <color indexed="81"/>
            <rFont val="Tahoma"/>
            <family val="2"/>
          </rPr>
          <t xml:space="preserve">
Se multiplica Monto del sueldo mensual para plaza de HSM por total de plazas de HSM de la categoría</t>
        </r>
      </text>
    </comment>
    <comment ref="H14" authorId="1">
      <text>
        <r>
          <rPr>
            <b/>
            <sz val="9"/>
            <color indexed="81"/>
            <rFont val="Tahoma"/>
            <family val="2"/>
          </rPr>
          <t xml:space="preserve">SEP - Artículo 73 LGCG :
</t>
        </r>
        <r>
          <rPr>
            <sz val="9"/>
            <color indexed="81"/>
            <rFont val="Tahoma"/>
            <family val="2"/>
          </rPr>
          <t xml:space="preserve">
Valores:
</t>
        </r>
        <r>
          <rPr>
            <b/>
            <sz val="9"/>
            <color indexed="81"/>
            <rFont val="Tahoma"/>
            <family val="2"/>
          </rPr>
          <t xml:space="preserve">1 = </t>
        </r>
        <r>
          <rPr>
            <sz val="9"/>
            <color indexed="81"/>
            <rFont val="Tahoma"/>
            <family val="2"/>
          </rPr>
          <t xml:space="preserve">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3 =</t>
        </r>
        <r>
          <rPr>
            <sz val="9"/>
            <color indexed="81"/>
            <rFont val="Tahoma"/>
            <family val="2"/>
          </rPr>
          <t xml:space="preserve"> 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I14" authorId="1">
      <text>
        <r>
          <rPr>
            <b/>
            <sz val="9"/>
            <color indexed="81"/>
            <rFont val="Tahoma"/>
            <family val="2"/>
          </rPr>
          <t xml:space="preserve">SEP - Artículo 73 LGCG :
</t>
        </r>
        <r>
          <rPr>
            <sz val="9"/>
            <color indexed="81"/>
            <rFont val="Tahoma"/>
            <family val="2"/>
          </rPr>
          <t xml:space="preserve">
Identificador de la categoría autorizada.
Es uno de los elementos de la clave presupuestal </t>
        </r>
        <r>
          <rPr>
            <b/>
            <sz val="9"/>
            <color indexed="81"/>
            <rFont val="Tahoma"/>
            <family val="2"/>
          </rPr>
          <t>(clave de cobro)</t>
        </r>
      </text>
    </comment>
  </commentList>
</comments>
</file>

<file path=xl/comments11.xml><?xml version="1.0" encoding="utf-8"?>
<comments xmlns="http://schemas.openxmlformats.org/spreadsheetml/2006/main">
  <authors>
    <author>SEP</author>
    <author>SEP - Artículo 73 LGCG</author>
  </authors>
  <commentList>
    <comment ref="B15" authorId="0">
      <text>
        <r>
          <rPr>
            <b/>
            <sz val="9"/>
            <color indexed="81"/>
            <rFont val="Tahoma"/>
            <family val="2"/>
          </rPr>
          <t xml:space="preserve">SEP - Artículo 73 LGCG :
</t>
        </r>
        <r>
          <rPr>
            <sz val="9"/>
            <color indexed="81"/>
            <rFont val="Tahoma"/>
            <family val="2"/>
          </rPr>
          <t xml:space="preserve">
El art.10 del PEF_2012 requiere información del fondeo federal, "1", "3",  la identificación "2" es para aceptar nóminas estatales en las que se paga alguna(s) percepciones fondeadas por la federación.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 </t>
        </r>
        <r>
          <rPr>
            <sz val="9"/>
            <color indexed="81"/>
            <rFont val="Tahoma"/>
            <family val="2"/>
          </rPr>
          <t xml:space="preserve">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 xml:space="preserve">   4 =</t>
        </r>
        <r>
          <rPr>
            <sz val="9"/>
            <color indexed="81"/>
            <rFont val="Tahoma"/>
            <family val="2"/>
          </rPr>
          <t xml:space="preserve"> Federal docente CONALEP.
     </t>
        </r>
        <r>
          <rPr>
            <b/>
            <sz val="9"/>
            <color indexed="81"/>
            <rFont val="Tahoma"/>
            <family val="2"/>
          </rPr>
          <t>8 =</t>
        </r>
        <r>
          <rPr>
            <sz val="9"/>
            <color indexed="81"/>
            <rFont val="Tahoma"/>
            <family val="2"/>
          </rPr>
          <t xml:space="preserve"> Estatal
</t>
        </r>
        <r>
          <rPr>
            <b/>
            <sz val="9"/>
            <color indexed="81"/>
            <rFont val="Tahoma"/>
            <family val="2"/>
          </rPr>
          <t>En caso de ser plaza federalizada o que conserve la estructura presupuestal federalizada es obligatorio llenar los campos del 18 al 24.</t>
        </r>
        <r>
          <rPr>
            <sz val="9"/>
            <color indexed="81"/>
            <rFont val="Tahoma"/>
            <family val="2"/>
          </rPr>
          <t xml:space="preserve">
</t>
        </r>
      </text>
    </comment>
    <comment ref="C15" authorId="0">
      <text>
        <r>
          <rPr>
            <b/>
            <sz val="9"/>
            <color indexed="81"/>
            <rFont val="Tahoma"/>
            <family val="2"/>
          </rPr>
          <t xml:space="preserve">SEP - Artículo 73 LGCG :
</t>
        </r>
        <r>
          <rPr>
            <sz val="9"/>
            <color indexed="81"/>
            <rFont val="Tahoma"/>
            <family val="2"/>
          </rPr>
          <t xml:space="preserve">
Identificador de la categoría autorizada
Es uno de los elementos de la clave presupuestal </t>
        </r>
        <r>
          <rPr>
            <b/>
            <sz val="9"/>
            <color indexed="81"/>
            <rFont val="Tahoma"/>
            <family val="2"/>
          </rPr>
          <t>(clave de cobro)</t>
        </r>
      </text>
    </comment>
    <comment ref="D15" authorId="1">
      <text>
        <r>
          <rPr>
            <b/>
            <sz val="9"/>
            <color indexed="81"/>
            <rFont val="Tahoma"/>
            <family val="2"/>
          </rPr>
          <t xml:space="preserve">SEP - Artículo 73 LGCG:
</t>
        </r>
        <r>
          <rPr>
            <sz val="9"/>
            <color indexed="81"/>
            <rFont val="Tahoma"/>
            <family val="2"/>
          </rPr>
          <t xml:space="preserve">
Descripción de la categoría autorizada</t>
        </r>
      </text>
    </comment>
    <comment ref="E15" authorId="0">
      <text>
        <r>
          <rPr>
            <b/>
            <sz val="9"/>
            <color indexed="81"/>
            <rFont val="Tahoma"/>
            <family val="2"/>
          </rPr>
          <t xml:space="preserve">SEP - Artículo 73 LGCG :
</t>
        </r>
        <r>
          <rPr>
            <sz val="9"/>
            <color indexed="81"/>
            <rFont val="Tahoma"/>
            <family val="2"/>
          </rPr>
          <t xml:space="preserve">
Valores de la contratación:
   </t>
        </r>
        <r>
          <rPr>
            <b/>
            <sz val="9"/>
            <color indexed="81"/>
            <rFont val="Tahoma"/>
            <family val="2"/>
          </rPr>
          <t xml:space="preserve">  P =</t>
        </r>
        <r>
          <rPr>
            <sz val="9"/>
            <color indexed="81"/>
            <rFont val="Tahoma"/>
            <family val="2"/>
          </rPr>
          <t xml:space="preserve"> Plaza Jornada
     </t>
        </r>
        <r>
          <rPr>
            <b/>
            <sz val="9"/>
            <color indexed="81"/>
            <rFont val="Tahoma"/>
            <family val="2"/>
          </rPr>
          <t xml:space="preserve">H = </t>
        </r>
        <r>
          <rPr>
            <sz val="9"/>
            <color indexed="81"/>
            <rFont val="Tahoma"/>
            <family val="2"/>
          </rPr>
          <t xml:space="preserve">Plaza Hora/semana/mes
</t>
        </r>
      </text>
    </comment>
    <comment ref="F15" authorId="0">
      <text>
        <r>
          <rPr>
            <b/>
            <sz val="9"/>
            <color indexed="81"/>
            <rFont val="Tahoma"/>
            <family val="2"/>
          </rPr>
          <t xml:space="preserve">SEP - Artículo 73 LGCG :
</t>
        </r>
        <r>
          <rPr>
            <sz val="9"/>
            <color indexed="81"/>
            <rFont val="Tahoma"/>
            <family val="2"/>
          </rPr>
          <t xml:space="preserve">
Define la principal función de la categoría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3 =</t>
        </r>
        <r>
          <rPr>
            <sz val="9"/>
            <color indexed="81"/>
            <rFont val="Tahoma"/>
            <family val="2"/>
          </rPr>
          <t xml:space="preserve"> Docente (Personal frente a 
       grupo y  funciones Pedagógicas)
</t>
        </r>
        <r>
          <rPr>
            <b/>
            <sz val="9"/>
            <color indexed="81"/>
            <rFont val="Tahoma"/>
            <family val="2"/>
          </rPr>
          <t>4 =</t>
        </r>
        <r>
          <rPr>
            <sz val="9"/>
            <color indexed="81"/>
            <rFont val="Tahoma"/>
            <family val="2"/>
          </rPr>
          <t xml:space="preserve"> Directivo (personal docente en 
        función de dirección ó supervisión
        educativa)
</t>
        </r>
        <r>
          <rPr>
            <b/>
            <sz val="9"/>
            <color indexed="81"/>
            <rFont val="Tahoma"/>
            <family val="2"/>
          </rPr>
          <t>5 =</t>
        </r>
        <r>
          <rPr>
            <sz val="9"/>
            <color indexed="81"/>
            <rFont val="Tahoma"/>
            <family val="2"/>
          </rPr>
          <t xml:space="preserve"> Administrativo en Mandos Medios 
       y  Superiores</t>
        </r>
      </text>
    </comment>
    <comment ref="G15" authorId="0">
      <text>
        <r>
          <rPr>
            <b/>
            <sz val="9"/>
            <color indexed="81"/>
            <rFont val="Tahoma"/>
            <family val="2"/>
          </rPr>
          <t xml:space="preserve">SEP - Artículo 73 LGCG :
</t>
        </r>
        <r>
          <rPr>
            <sz val="9"/>
            <color indexed="81"/>
            <rFont val="Tahoma"/>
            <family val="2"/>
          </rPr>
          <t xml:space="preserve">
Clave de concepto de pago que corresponde a percepciones de sueldo base o compactado y/o  compensación garantizada
</t>
        </r>
        <r>
          <rPr>
            <b/>
            <sz val="9"/>
            <color indexed="81"/>
            <rFont val="Tahoma"/>
            <family val="2"/>
          </rPr>
          <t xml:space="preserve">Ejemplos: </t>
        </r>
        <r>
          <rPr>
            <sz val="9"/>
            <color indexed="81"/>
            <rFont val="Tahoma"/>
            <family val="2"/>
          </rPr>
          <t xml:space="preserve">
De sueldo base 7, 7A, 7B, 7C, 7D, 7E  </t>
        </r>
        <r>
          <rPr>
            <b/>
            <sz val="9"/>
            <color indexed="81"/>
            <rFont val="Tahoma"/>
            <family val="2"/>
          </rPr>
          <t>(FAEB)</t>
        </r>
        <r>
          <rPr>
            <sz val="9"/>
            <color indexed="81"/>
            <rFont val="Tahoma"/>
            <family val="2"/>
          </rPr>
          <t xml:space="preserve">, 1003 </t>
        </r>
        <r>
          <rPr>
            <b/>
            <sz val="9"/>
            <color indexed="81"/>
            <rFont val="Tahoma"/>
            <family val="2"/>
          </rPr>
          <t xml:space="preserve">(FAETA) </t>
        </r>
        <r>
          <rPr>
            <sz val="9"/>
            <color indexed="81"/>
            <rFont val="Tahoma"/>
            <family val="2"/>
          </rPr>
          <t xml:space="preserve">
</t>
        </r>
      </text>
    </comment>
    <comment ref="H15" authorId="0">
      <text>
        <r>
          <rPr>
            <b/>
            <sz val="9"/>
            <color indexed="81"/>
            <rFont val="Tahoma"/>
            <family val="2"/>
          </rPr>
          <t xml:space="preserve">SEP - Artículo 73 LGCG :
</t>
        </r>
        <r>
          <rPr>
            <sz val="9"/>
            <color indexed="81"/>
            <rFont val="Tahoma"/>
            <family val="2"/>
          </rPr>
          <t xml:space="preserve">
Llenar con uno de los valores válidos según la clave de concepto de pago:
         </t>
        </r>
        <r>
          <rPr>
            <b/>
            <sz val="9"/>
            <color indexed="81"/>
            <rFont val="Tahoma"/>
            <family val="2"/>
          </rPr>
          <t>FAEB</t>
        </r>
        <r>
          <rPr>
            <sz val="9"/>
            <color indexed="81"/>
            <rFont val="Tahoma"/>
            <family val="2"/>
          </rPr>
          <t xml:space="preserve"> Niveles válidos a Asignar 
                       son: del 1 al 9
         </t>
        </r>
        <r>
          <rPr>
            <b/>
            <sz val="9"/>
            <color indexed="81"/>
            <rFont val="Tahoma"/>
            <family val="2"/>
          </rPr>
          <t xml:space="preserve">Ejem: </t>
        </r>
        <r>
          <rPr>
            <sz val="9"/>
            <color indexed="81"/>
            <rFont val="Tahoma"/>
            <family val="2"/>
          </rPr>
          <t xml:space="preserve">3,33, 27Z, 27ZA, 27ZB, 
                       E7007, E8608
        </t>
        </r>
        <r>
          <rPr>
            <b/>
            <sz val="9"/>
            <color indexed="81"/>
            <rFont val="Tahoma"/>
            <family val="2"/>
          </rPr>
          <t xml:space="preserve"> FAETA CONALEP </t>
        </r>
        <r>
          <rPr>
            <sz val="9"/>
            <color indexed="81"/>
            <rFont val="Tahoma"/>
            <family val="2"/>
          </rPr>
          <t>Niveles válidos a Asignar son: del 1 al 30;
          EMS; MTEMS; NNMT (NN va del 
         01 al 30)</t>
        </r>
      </text>
    </comment>
    <comment ref="I15" authorId="0">
      <text>
        <r>
          <rPr>
            <b/>
            <sz val="9"/>
            <color indexed="81"/>
            <rFont val="Tahoma"/>
            <family val="2"/>
          </rPr>
          <t xml:space="preserve">SEP - Artículo 73 LGCG :
</t>
        </r>
        <r>
          <rPr>
            <sz val="9"/>
            <color indexed="81"/>
            <rFont val="Tahoma"/>
            <family val="2"/>
          </rPr>
          <t xml:space="preserve">
Llenar con uno de los valores válidos según la clave de concepto de pago:
        </t>
        </r>
        <r>
          <rPr>
            <b/>
            <sz val="9"/>
            <color indexed="81"/>
            <rFont val="Tahoma"/>
            <family val="2"/>
          </rPr>
          <t xml:space="preserve"> FAEB </t>
        </r>
        <r>
          <rPr>
            <sz val="9"/>
            <color indexed="81"/>
            <rFont val="Tahoma"/>
            <family val="2"/>
          </rPr>
          <t xml:space="preserve">
         Niveles válidos a Asignar son: del 
         1 al 9
 </t>
        </r>
        <r>
          <rPr>
            <b/>
            <sz val="9"/>
            <color indexed="81"/>
            <rFont val="Tahoma"/>
            <family val="2"/>
          </rPr>
          <t xml:space="preserve">        FAETA CONALEP</t>
        </r>
        <r>
          <rPr>
            <sz val="9"/>
            <color indexed="81"/>
            <rFont val="Tahoma"/>
            <family val="2"/>
          </rPr>
          <t xml:space="preserve">
         Niveles válidos a Asignar son: 1, 2   y 3
        </t>
        </r>
      </text>
    </comment>
    <comment ref="R15" authorId="0">
      <text>
        <r>
          <rPr>
            <b/>
            <sz val="9"/>
            <color indexed="81"/>
            <rFont val="Tahoma"/>
            <family val="2"/>
          </rPr>
          <t xml:space="preserve">SEP - Artículo 73 LGCG :
</t>
        </r>
        <r>
          <rPr>
            <sz val="9"/>
            <color indexed="81"/>
            <rFont val="Tahoma"/>
            <family val="2"/>
          </rPr>
          <t xml:space="preserve">
Se registra la fecha de cualquier cambio en la categoria Formato 
</t>
        </r>
        <r>
          <rPr>
            <b/>
            <sz val="9"/>
            <color indexed="81"/>
            <rFont val="Tahoma"/>
            <family val="2"/>
          </rPr>
          <t xml:space="preserve">AAAAMMDD </t>
        </r>
        <r>
          <rPr>
            <sz val="9"/>
            <color indexed="81"/>
            <rFont val="Tahoma"/>
            <family val="2"/>
          </rPr>
          <t xml:space="preserve">
</t>
        </r>
      </text>
    </comment>
    <comment ref="J16" authorId="0">
      <text>
        <r>
          <rPr>
            <b/>
            <sz val="9"/>
            <color indexed="81"/>
            <rFont val="Tahoma"/>
            <family val="2"/>
          </rPr>
          <t xml:space="preserve">SEP - Artículo 73 LGCG :
</t>
        </r>
        <r>
          <rPr>
            <sz val="9"/>
            <color indexed="81"/>
            <rFont val="Tahoma"/>
            <family val="2"/>
          </rPr>
          <t xml:space="preserve">
Inicio de la vigencia del sueldo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significa quincena</t>
        </r>
      </text>
    </comment>
    <comment ref="K16" authorId="0">
      <text>
        <r>
          <rPr>
            <b/>
            <sz val="9"/>
            <color indexed="81"/>
            <rFont val="Tahoma"/>
            <family val="2"/>
          </rPr>
          <t xml:space="preserve">SEP - Artículo 73 LGCG :
</t>
        </r>
        <r>
          <rPr>
            <sz val="9"/>
            <color indexed="81"/>
            <rFont val="Tahoma"/>
            <family val="2"/>
          </rPr>
          <t xml:space="preserve">
Cierre de la vigencia de la categoría         
Formato </t>
        </r>
        <r>
          <rPr>
            <b/>
            <sz val="9"/>
            <color indexed="81"/>
            <rFont val="Tahoma"/>
            <family val="2"/>
          </rPr>
          <t xml:space="preserve">AAAAQQ </t>
        </r>
        <r>
          <rPr>
            <sz val="9"/>
            <color indexed="81"/>
            <rFont val="Tahoma"/>
            <family val="2"/>
          </rPr>
          <t xml:space="preserve">en caso de estar abierta </t>
        </r>
        <r>
          <rPr>
            <b/>
            <sz val="9"/>
            <color indexed="81"/>
            <rFont val="Tahoma"/>
            <family val="2"/>
          </rPr>
          <t>999999</t>
        </r>
        <r>
          <rPr>
            <sz val="9"/>
            <color indexed="81"/>
            <rFont val="Tahoma"/>
            <family val="2"/>
          </rPr>
          <t xml:space="preserve"> significa que el sueldo es vigente</t>
        </r>
      </text>
    </comment>
    <comment ref="L16" authorId="0">
      <text>
        <r>
          <rPr>
            <b/>
            <sz val="9"/>
            <color indexed="81"/>
            <rFont val="Tahoma"/>
            <family val="2"/>
          </rPr>
          <t xml:space="preserve">SEP - Artículo 73 LGCG :
</t>
        </r>
        <r>
          <rPr>
            <sz val="9"/>
            <color indexed="81"/>
            <rFont val="Tahoma"/>
            <family val="2"/>
          </rPr>
          <t xml:space="preserve">
Sueldo bruto mensual asignado a la categoría. En caso de contratación por horas corresponde al sueldo por hora-semana-mes (HSM). 
</t>
        </r>
        <r>
          <rPr>
            <b/>
            <sz val="9"/>
            <color indexed="81"/>
            <rFont val="Tahoma"/>
            <family val="2"/>
          </rPr>
          <t>A=</t>
        </r>
        <r>
          <rPr>
            <sz val="9"/>
            <color indexed="81"/>
            <rFont val="Tahoma"/>
            <family val="2"/>
          </rPr>
          <t xml:space="preserve"> Zona económica A (I)                                                                             
  Formato: </t>
        </r>
        <r>
          <rPr>
            <b/>
            <sz val="9"/>
            <color indexed="81"/>
            <rFont val="Tahoma"/>
            <family val="2"/>
          </rPr>
          <t>nnnnnnnnnn.nn</t>
        </r>
        <r>
          <rPr>
            <sz val="9"/>
            <color indexed="81"/>
            <rFont val="Tahoma"/>
            <family val="2"/>
          </rPr>
          <t xml:space="preserve">
</t>
        </r>
        <r>
          <rPr>
            <b/>
            <sz val="9"/>
            <color indexed="81"/>
            <rFont val="Tahoma"/>
            <family val="2"/>
          </rPr>
          <t>En caso de que el monto mensual no pertenezca a esta zona económica dejar en ceros</t>
        </r>
        <r>
          <rPr>
            <sz val="9"/>
            <color indexed="81"/>
            <rFont val="Tahoma"/>
            <family val="2"/>
          </rPr>
          <t xml:space="preserve">
Cantidad de 10 números enteros, dos decimales e  incluye el punto.                            Formato:</t>
        </r>
        <r>
          <rPr>
            <b/>
            <sz val="9"/>
            <color indexed="81"/>
            <rFont val="Tahoma"/>
            <family val="2"/>
          </rPr>
          <t xml:space="preserve"> nnnnnnnnnn.nn</t>
        </r>
        <r>
          <rPr>
            <sz val="9"/>
            <color indexed="81"/>
            <rFont val="Tahoma"/>
            <family val="2"/>
          </rPr>
          <t xml:space="preserve">
Ejemplos:
           0.00       0
           505.00  505
           230.10  230.1
</t>
        </r>
      </text>
    </comment>
    <comment ref="M16" authorId="0">
      <text>
        <r>
          <rPr>
            <b/>
            <sz val="9"/>
            <color indexed="81"/>
            <rFont val="Tahoma"/>
            <family val="2"/>
          </rPr>
          <t xml:space="preserve">SEP - Artículo 73 LGCG :
</t>
        </r>
        <r>
          <rPr>
            <sz val="9"/>
            <color indexed="81"/>
            <rFont val="Tahoma"/>
            <family val="2"/>
          </rPr>
          <t xml:space="preserve">
Sueldo bruto mensual asignado a la categoría. En caso de contratación por horas corresponde al sueldo por hora-semana-mes</t>
        </r>
        <r>
          <rPr>
            <b/>
            <sz val="9"/>
            <color indexed="81"/>
            <rFont val="Tahoma"/>
            <family val="2"/>
          </rPr>
          <t xml:space="preserve"> (HSM). </t>
        </r>
        <r>
          <rPr>
            <sz val="9"/>
            <color indexed="81"/>
            <rFont val="Tahoma"/>
            <family val="2"/>
          </rPr>
          <t xml:space="preserve">
</t>
        </r>
        <r>
          <rPr>
            <b/>
            <sz val="9"/>
            <color indexed="81"/>
            <rFont val="Tahoma"/>
            <family val="2"/>
          </rPr>
          <t>B =</t>
        </r>
        <r>
          <rPr>
            <sz val="9"/>
            <color indexed="81"/>
            <rFont val="Tahoma"/>
            <family val="2"/>
          </rPr>
          <t xml:space="preserve"> Zona económica B. (II)                                                                              Formato: </t>
        </r>
        <r>
          <rPr>
            <b/>
            <sz val="9"/>
            <color indexed="81"/>
            <rFont val="Tahoma"/>
            <family val="2"/>
          </rPr>
          <t>nnnnnnnnnn.nn</t>
        </r>
        <r>
          <rPr>
            <sz val="9"/>
            <color indexed="81"/>
            <rFont val="Tahoma"/>
            <family val="2"/>
          </rPr>
          <t xml:space="preserve">
</t>
        </r>
        <r>
          <rPr>
            <b/>
            <sz val="9"/>
            <color indexed="81"/>
            <rFont val="Tahoma"/>
            <family val="2"/>
          </rPr>
          <t xml:space="preserve">En caso de que el monto mensual no pertenezca a esta zona económica dejar en ceros
</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Ejemplos:</t>
        </r>
        <r>
          <rPr>
            <sz val="9"/>
            <color indexed="81"/>
            <rFont val="Tahoma"/>
            <family val="2"/>
          </rPr>
          <t xml:space="preserve">
           0.00        0
          505.00  505
          230.10  230.1</t>
        </r>
      </text>
    </comment>
    <comment ref="N16" authorId="0">
      <text>
        <r>
          <rPr>
            <b/>
            <sz val="9"/>
            <color indexed="81"/>
            <rFont val="Tahoma"/>
            <family val="2"/>
          </rPr>
          <t xml:space="preserve">SEP - Artículo 73 LGCG :
</t>
        </r>
        <r>
          <rPr>
            <sz val="9"/>
            <color indexed="81"/>
            <rFont val="Tahoma"/>
            <family val="2"/>
          </rPr>
          <t xml:space="preserve">
Sueldo bruto mensual asignado a la categoría. En caso de contratación por horas corresponde al sueldo por hora-semana-mes</t>
        </r>
        <r>
          <rPr>
            <b/>
            <sz val="9"/>
            <color indexed="81"/>
            <rFont val="Tahoma"/>
            <family val="2"/>
          </rPr>
          <t xml:space="preserve"> (HSM). </t>
        </r>
        <r>
          <rPr>
            <sz val="9"/>
            <color indexed="81"/>
            <rFont val="Tahoma"/>
            <family val="2"/>
          </rPr>
          <t xml:space="preserve">
</t>
        </r>
        <r>
          <rPr>
            <b/>
            <sz val="9"/>
            <color indexed="81"/>
            <rFont val="Tahoma"/>
            <family val="2"/>
          </rPr>
          <t>C =</t>
        </r>
        <r>
          <rPr>
            <sz val="9"/>
            <color indexed="81"/>
            <rFont val="Tahoma"/>
            <family val="2"/>
          </rPr>
          <t xml:space="preserve"> Zona económica C (III)                                                                               Formato: </t>
        </r>
        <r>
          <rPr>
            <b/>
            <sz val="9"/>
            <color indexed="81"/>
            <rFont val="Tahoma"/>
            <family val="2"/>
          </rPr>
          <t>nnnnnnnnnn.nn</t>
        </r>
        <r>
          <rPr>
            <sz val="9"/>
            <color indexed="81"/>
            <rFont val="Tahoma"/>
            <family val="2"/>
          </rPr>
          <t xml:space="preserve">
</t>
        </r>
        <r>
          <rPr>
            <b/>
            <sz val="9"/>
            <color indexed="81"/>
            <rFont val="Tahoma"/>
            <family val="2"/>
          </rPr>
          <t xml:space="preserve">En caso de que el monto mensual no pertenezca a esta zona económica dejar en ceros
</t>
        </r>
        <r>
          <rPr>
            <sz val="9"/>
            <color indexed="81"/>
            <rFont val="Tahoma"/>
            <family val="2"/>
          </rPr>
          <t xml:space="preserve">
Cantidad de 10 números enteros, dos decimales e  incluye el punto.                             
Formato: </t>
        </r>
        <r>
          <rPr>
            <b/>
            <sz val="9"/>
            <color indexed="81"/>
            <rFont val="Tahoma"/>
            <family val="2"/>
          </rPr>
          <t>nnnnnnnnnn.nn
Ejemplos:</t>
        </r>
        <r>
          <rPr>
            <sz val="9"/>
            <color indexed="81"/>
            <rFont val="Tahoma"/>
            <family val="2"/>
          </rPr>
          <t xml:space="preserve">
          Sí -&gt; 0.00       No -&gt; 0
          Sí -&gt; 505.00  No -&gt; 505
          Sí -&gt; 230.10  No -&gt; 230.1</t>
        </r>
      </text>
    </comment>
    <comment ref="O16" authorId="0">
      <text>
        <r>
          <rPr>
            <b/>
            <sz val="9"/>
            <color indexed="81"/>
            <rFont val="Tahoma"/>
            <family val="2"/>
          </rPr>
          <t xml:space="preserve">SEP - Artículo 73 LGCG :
</t>
        </r>
        <r>
          <rPr>
            <sz val="9"/>
            <color indexed="81"/>
            <rFont val="Tahoma"/>
            <family val="2"/>
          </rPr>
          <t xml:space="preserve">
Define el número de horas que la categoría tiene para fines de compatibilidad Formato:</t>
        </r>
        <r>
          <rPr>
            <b/>
            <sz val="9"/>
            <color indexed="81"/>
            <rFont val="Tahoma"/>
            <family val="2"/>
          </rPr>
          <t xml:space="preserve"> nn.n</t>
        </r>
        <r>
          <rPr>
            <sz val="9"/>
            <color indexed="81"/>
            <rFont val="Tahoma"/>
            <family val="2"/>
          </rPr>
          <t xml:space="preserve">
</t>
        </r>
        <r>
          <rPr>
            <b/>
            <sz val="9"/>
            <color indexed="81"/>
            <rFont val="Tahoma"/>
            <family val="2"/>
          </rPr>
          <t xml:space="preserve">Para tipo de plaza jornada es necesario colocar un valor distinto de cero (las horas correspondientes que equivalen de la plaza), los valores posibles a poner para este caso son: mínimo "01.0" y máximo "48.0"
</t>
        </r>
        <r>
          <rPr>
            <sz val="9"/>
            <color indexed="81"/>
            <rFont val="Tahoma"/>
            <family val="2"/>
          </rPr>
          <t xml:space="preserve">
Para tipo de plaza hora-semana-mes (HSM) llenar con valor</t>
        </r>
        <r>
          <rPr>
            <b/>
            <sz val="9"/>
            <color indexed="81"/>
            <rFont val="Tahoma"/>
            <family val="2"/>
          </rPr>
          <t xml:space="preserve"> 00.0</t>
        </r>
        <r>
          <rPr>
            <sz val="9"/>
            <color indexed="81"/>
            <rFont val="Tahoma"/>
            <family val="2"/>
          </rPr>
          <t xml:space="preserve">
Define el número de horas que la categoría tiene para fines de compatibilidad Formato:</t>
        </r>
        <r>
          <rPr>
            <b/>
            <sz val="9"/>
            <color indexed="81"/>
            <rFont val="Tahoma"/>
            <family val="2"/>
          </rPr>
          <t xml:space="preserve"> nn.n</t>
        </r>
      </text>
    </comment>
    <comment ref="P16" authorId="0">
      <text>
        <r>
          <rPr>
            <b/>
            <sz val="9"/>
            <color indexed="81"/>
            <rFont val="Tahoma"/>
            <family val="2"/>
          </rPr>
          <t xml:space="preserve">SEP - Artículo 73 LGCG :
</t>
        </r>
        <r>
          <rPr>
            <sz val="9"/>
            <color indexed="81"/>
            <rFont val="Tahoma"/>
            <family val="2"/>
          </rPr>
          <t xml:space="preserve">
Indica  las horas de servicio efectivo. Formato: </t>
        </r>
        <r>
          <rPr>
            <b/>
            <sz val="9"/>
            <color indexed="81"/>
            <rFont val="Tahoma"/>
            <family val="2"/>
          </rPr>
          <t>nn.n</t>
        </r>
        <r>
          <rPr>
            <sz val="9"/>
            <color indexed="81"/>
            <rFont val="Tahoma"/>
            <family val="2"/>
          </rPr>
          <t xml:space="preserve">
</t>
        </r>
        <r>
          <rPr>
            <b/>
            <sz val="9"/>
            <color indexed="81"/>
            <rFont val="Tahoma"/>
            <family val="2"/>
          </rPr>
          <t>Para tipo de plaza jornada es necesario colocar un valor distinto de cero, los valores posibles a poner para este caso son: mínimo "01.0" y máximo "48.0"</t>
        </r>
        <r>
          <rPr>
            <sz val="9"/>
            <color indexed="81"/>
            <rFont val="Tahoma"/>
            <family val="2"/>
          </rPr>
          <t xml:space="preserve">
Para tipo de plaza hora-semana-mes (HSM) llenar con valor</t>
        </r>
        <r>
          <rPr>
            <b/>
            <sz val="9"/>
            <color indexed="81"/>
            <rFont val="Tahoma"/>
            <family val="2"/>
          </rPr>
          <t xml:space="preserve"> 00.0</t>
        </r>
        <r>
          <rPr>
            <sz val="9"/>
            <color indexed="81"/>
            <rFont val="Tahoma"/>
            <family val="2"/>
          </rPr>
          <t xml:space="preserve">
</t>
        </r>
        <r>
          <rPr>
            <b/>
            <sz val="9"/>
            <color indexed="81"/>
            <rFont val="Tahoma"/>
            <family val="2"/>
          </rPr>
          <t>Sólo aplica para plazas jornada de docentes y  administrativos</t>
        </r>
        <r>
          <rPr>
            <sz val="9"/>
            <color indexed="81"/>
            <rFont val="Tahoma"/>
            <family val="2"/>
          </rPr>
          <t xml:space="preserve">
</t>
        </r>
      </text>
    </comment>
    <comment ref="Q16" authorId="0">
      <text>
        <r>
          <rPr>
            <b/>
            <sz val="9"/>
            <color indexed="81"/>
            <rFont val="Tahoma"/>
            <family val="2"/>
          </rPr>
          <t xml:space="preserve">SEP - Artículo 73 LGCG :
</t>
        </r>
        <r>
          <rPr>
            <sz val="9"/>
            <color indexed="81"/>
            <rFont val="Tahoma"/>
            <family val="2"/>
          </rPr>
          <t xml:space="preserve">
Define las horas frente a grupo. Formato: </t>
        </r>
        <r>
          <rPr>
            <b/>
            <sz val="9"/>
            <color indexed="81"/>
            <rFont val="Tahoma"/>
            <family val="2"/>
          </rPr>
          <t>nn.n</t>
        </r>
        <r>
          <rPr>
            <sz val="9"/>
            <color indexed="81"/>
            <rFont val="Tahoma"/>
            <family val="2"/>
          </rPr>
          <t xml:space="preserve">
</t>
        </r>
        <r>
          <rPr>
            <b/>
            <sz val="9"/>
            <color indexed="81"/>
            <rFont val="Tahoma"/>
            <family val="2"/>
          </rPr>
          <t>Para tipo de plaza jornada es necesario colocar un valor distinto de cero, los valores posibles a poner para este caso son: mínimo "00.0" y máximo "48.0"</t>
        </r>
        <r>
          <rPr>
            <sz val="9"/>
            <color indexed="81"/>
            <rFont val="Tahoma"/>
            <family val="2"/>
          </rPr>
          <t xml:space="preserve">
Para tipo de plaza hora-semana-mes (HSM) llenar con valor </t>
        </r>
        <r>
          <rPr>
            <b/>
            <sz val="9"/>
            <color indexed="81"/>
            <rFont val="Tahoma"/>
            <family val="2"/>
          </rPr>
          <t>00.0</t>
        </r>
        <r>
          <rPr>
            <sz val="9"/>
            <color indexed="81"/>
            <rFont val="Tahoma"/>
            <family val="2"/>
          </rPr>
          <t xml:space="preserve">
</t>
        </r>
        <r>
          <rPr>
            <b/>
            <sz val="9"/>
            <color indexed="81"/>
            <rFont val="Tahoma"/>
            <family val="2"/>
          </rPr>
          <t>Sólo aplica para plazas jornada de docentes y  administrativos</t>
        </r>
      </text>
    </comment>
  </commentList>
</comments>
</file>

<file path=xl/comments12.xml><?xml version="1.0" encoding="utf-8"?>
<comments xmlns="http://schemas.openxmlformats.org/spreadsheetml/2006/main">
  <authors>
    <author>SEP</author>
  </authors>
  <commentList>
    <comment ref="B13" authorId="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comments13.xml><?xml version="1.0" encoding="utf-8"?>
<comments xmlns="http://schemas.openxmlformats.org/spreadsheetml/2006/main">
  <authors>
    <author>SEP</author>
  </authors>
  <commentList>
    <comment ref="B13" authorId="0">
      <text>
        <r>
          <rPr>
            <b/>
            <sz val="9"/>
            <color indexed="81"/>
            <rFont val="Tahoma"/>
            <family val="2"/>
          </rPr>
          <t>SEP - Artículo 73 LGCG :</t>
        </r>
        <r>
          <rPr>
            <sz val="9"/>
            <color indexed="81"/>
            <rFont val="Tahoma"/>
            <family val="2"/>
          </rPr>
          <t xml:space="preserve">
Capturar el Nombre del Estado
Ejemplo:</t>
        </r>
        <r>
          <rPr>
            <b/>
            <sz val="9"/>
            <color indexed="81"/>
            <rFont val="Tahoma"/>
            <family val="2"/>
          </rPr>
          <t xml:space="preserve"> HIDALGO</t>
        </r>
        <r>
          <rPr>
            <sz val="9"/>
            <color indexed="81"/>
            <rFont val="Tahoma"/>
            <family val="2"/>
          </rPr>
          <t xml:space="preserve">
</t>
        </r>
      </text>
    </comment>
    <comment ref="F14" authorId="0">
      <text>
        <r>
          <rPr>
            <b/>
            <sz val="9"/>
            <color indexed="81"/>
            <rFont val="Tahoma"/>
            <family val="2"/>
          </rPr>
          <t xml:space="preserve">SEP - Artículo 73 LGCG :
</t>
        </r>
        <r>
          <rPr>
            <sz val="9"/>
            <color indexed="81"/>
            <rFont val="Tahoma"/>
            <family val="2"/>
          </rPr>
          <t xml:space="preserve">
Poner una X mayúscula si es el caso</t>
        </r>
      </text>
    </comment>
    <comment ref="G14" authorId="0">
      <text>
        <r>
          <rPr>
            <b/>
            <sz val="9"/>
            <color indexed="81"/>
            <rFont val="Tahoma"/>
            <family val="2"/>
          </rPr>
          <t xml:space="preserve">SEP - Artículo 73 LGCG :
</t>
        </r>
        <r>
          <rPr>
            <sz val="9"/>
            <color indexed="81"/>
            <rFont val="Tahoma"/>
            <family val="2"/>
          </rPr>
          <t xml:space="preserve">
Poner una X mayúscula si es el caso</t>
        </r>
      </text>
    </comment>
    <comment ref="H14" authorId="0">
      <text>
        <r>
          <rPr>
            <b/>
            <sz val="9"/>
            <color indexed="81"/>
            <rFont val="Tahoma"/>
            <family val="2"/>
          </rPr>
          <t xml:space="preserve">SEP - Artículo 73 LGCG :
</t>
        </r>
        <r>
          <rPr>
            <sz val="9"/>
            <color indexed="81"/>
            <rFont val="Tahoma"/>
            <family val="2"/>
          </rPr>
          <t xml:space="preserve">
Poner una X mayúscula si es el caso</t>
        </r>
      </text>
    </comment>
  </commentList>
</comments>
</file>

<file path=xl/comments14.xml><?xml version="1.0" encoding="utf-8"?>
<comments xmlns="http://schemas.openxmlformats.org/spreadsheetml/2006/main">
  <authors>
    <author xml:space="preserve">SEP - Artículo 73 LGCG </author>
    <author>SEP</author>
  </authors>
  <commentList>
    <comment ref="B13"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H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P13" authorId="1">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I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4"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4" authorId="1">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S14" authorId="1">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comments15.xml><?xml version="1.0" encoding="utf-8"?>
<comments xmlns="http://schemas.openxmlformats.org/spreadsheetml/2006/main">
  <authors>
    <author xml:space="preserve">SEP - Artículo 73 LGCG </author>
    <author>SEP</author>
  </authors>
  <commentList>
    <comment ref="B14"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F14"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N14" authorId="1">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de la SEP. 
Conforme al Acuerdo número 75 del Diario Oficial de la Federación del 12 de julio de 1982 y lo establecido en la Ley General de Educación. 
Formato:</t>
        </r>
        <r>
          <rPr>
            <b/>
            <sz val="9"/>
            <color indexed="81"/>
            <rFont val="Tahoma"/>
            <family val="2"/>
          </rPr>
          <t xml:space="preserve"> nnxxxnnnnx
    </t>
        </r>
        <r>
          <rPr>
            <sz val="9"/>
            <color indexed="81"/>
            <rFont val="Tahoma"/>
            <family val="2"/>
          </rPr>
          <t xml:space="preserve">                                                                          
 Donde "x" significa letra  y "n" significa número
Ejemplo:</t>
        </r>
        <r>
          <rPr>
            <b/>
            <sz val="9"/>
            <color indexed="81"/>
            <rFont val="Tahoma"/>
            <family val="2"/>
          </rPr>
          <t xml:space="preserve"> 09DPR1735D      
</t>
        </r>
        <r>
          <rPr>
            <sz val="9"/>
            <color indexed="81"/>
            <rFont val="Tahoma"/>
            <family val="2"/>
          </rPr>
          <t xml:space="preserve">
</t>
        </r>
      </text>
    </comment>
    <comment ref="P14" authorId="1">
      <text>
        <r>
          <rPr>
            <b/>
            <sz val="9"/>
            <color indexed="81"/>
            <rFont val="Tahoma"/>
            <family val="2"/>
          </rPr>
          <t>SEP - Artículo 73 LGCG :</t>
        </r>
        <r>
          <rPr>
            <sz val="9"/>
            <color indexed="81"/>
            <rFont val="Tahoma"/>
            <family val="2"/>
          </rPr>
          <t xml:space="preserve">
Valores:
</t>
        </r>
        <r>
          <rPr>
            <b/>
            <sz val="9"/>
            <color indexed="81"/>
            <rFont val="Tahoma"/>
            <family val="2"/>
          </rPr>
          <t xml:space="preserve">100 = </t>
        </r>
        <r>
          <rPr>
            <sz val="9"/>
            <color indexed="81"/>
            <rFont val="Tahoma"/>
            <family val="2"/>
          </rPr>
          <t xml:space="preserve">Matutino
</t>
        </r>
        <r>
          <rPr>
            <b/>
            <sz val="9"/>
            <color indexed="81"/>
            <rFont val="Tahoma"/>
            <family val="2"/>
          </rPr>
          <t>120 =</t>
        </r>
        <r>
          <rPr>
            <sz val="9"/>
            <color indexed="81"/>
            <rFont val="Tahoma"/>
            <family val="2"/>
          </rPr>
          <t xml:space="preserve"> Matutino y Vespertino
</t>
        </r>
        <r>
          <rPr>
            <b/>
            <sz val="9"/>
            <color indexed="81"/>
            <rFont val="Tahoma"/>
            <family val="2"/>
          </rPr>
          <t>123 =</t>
        </r>
        <r>
          <rPr>
            <sz val="9"/>
            <color indexed="81"/>
            <rFont val="Tahoma"/>
            <family val="2"/>
          </rPr>
          <t xml:space="preserve"> Matutino, Vespertino y Nocturno
</t>
        </r>
        <r>
          <rPr>
            <b/>
            <sz val="9"/>
            <color indexed="81"/>
            <rFont val="Tahoma"/>
            <family val="2"/>
          </rPr>
          <t xml:space="preserve">124 = </t>
        </r>
        <r>
          <rPr>
            <sz val="9"/>
            <color indexed="81"/>
            <rFont val="Tahoma"/>
            <family val="2"/>
          </rPr>
          <t xml:space="preserve">Matutino, Vespertino y Discontinuo
</t>
        </r>
        <r>
          <rPr>
            <b/>
            <sz val="9"/>
            <color indexed="81"/>
            <rFont val="Tahoma"/>
            <family val="2"/>
          </rPr>
          <t>125 =</t>
        </r>
        <r>
          <rPr>
            <sz val="9"/>
            <color indexed="81"/>
            <rFont val="Tahoma"/>
            <family val="2"/>
          </rPr>
          <t xml:space="preserve"> Matutino, Vespertino y Continuo                                                                                                                                                               </t>
        </r>
        <r>
          <rPr>
            <b/>
            <sz val="9"/>
            <color indexed="81"/>
            <rFont val="Tahoma"/>
            <family val="2"/>
          </rPr>
          <t>130 =</t>
        </r>
        <r>
          <rPr>
            <sz val="9"/>
            <color indexed="81"/>
            <rFont val="Tahoma"/>
            <family val="2"/>
          </rPr>
          <t xml:space="preserve"> Matutino y Nocturno
</t>
        </r>
        <r>
          <rPr>
            <b/>
            <sz val="9"/>
            <color indexed="81"/>
            <rFont val="Tahoma"/>
            <family val="2"/>
          </rPr>
          <t>140 =</t>
        </r>
        <r>
          <rPr>
            <sz val="9"/>
            <color indexed="81"/>
            <rFont val="Tahoma"/>
            <family val="2"/>
          </rPr>
          <t xml:space="preserve"> Matutino y Discontinuo                                                                                                                                                                      </t>
        </r>
        <r>
          <rPr>
            <b/>
            <sz val="9"/>
            <color indexed="81"/>
            <rFont val="Tahoma"/>
            <family val="2"/>
          </rPr>
          <t>200 =</t>
        </r>
        <r>
          <rPr>
            <sz val="9"/>
            <color indexed="81"/>
            <rFont val="Tahoma"/>
            <family val="2"/>
          </rPr>
          <t xml:space="preserve"> Vespertino 
</t>
        </r>
        <r>
          <rPr>
            <b/>
            <sz val="9"/>
            <color indexed="81"/>
            <rFont val="Tahoma"/>
            <family val="2"/>
          </rPr>
          <t>230 =</t>
        </r>
        <r>
          <rPr>
            <sz val="9"/>
            <color indexed="81"/>
            <rFont val="Tahoma"/>
            <family val="2"/>
          </rPr>
          <t xml:space="preserve"> Vespertino y Nocturno
</t>
        </r>
        <r>
          <rPr>
            <b/>
            <sz val="9"/>
            <color indexed="81"/>
            <rFont val="Tahoma"/>
            <family val="2"/>
          </rPr>
          <t>240 =</t>
        </r>
        <r>
          <rPr>
            <sz val="9"/>
            <color indexed="81"/>
            <rFont val="Tahoma"/>
            <family val="2"/>
          </rPr>
          <t xml:space="preserve"> Vespertino y Discontinuo                                                                                                                                                                         </t>
        </r>
        <r>
          <rPr>
            <b/>
            <sz val="9"/>
            <color indexed="81"/>
            <rFont val="Tahoma"/>
            <family val="2"/>
          </rPr>
          <t>300 =</t>
        </r>
        <r>
          <rPr>
            <sz val="9"/>
            <color indexed="81"/>
            <rFont val="Tahoma"/>
            <family val="2"/>
          </rPr>
          <t xml:space="preserve"> Nocturno
</t>
        </r>
        <r>
          <rPr>
            <b/>
            <sz val="9"/>
            <color indexed="81"/>
            <rFont val="Tahoma"/>
            <family val="2"/>
          </rPr>
          <t>400 =</t>
        </r>
        <r>
          <rPr>
            <sz val="9"/>
            <color indexed="81"/>
            <rFont val="Tahoma"/>
            <family val="2"/>
          </rPr>
          <t xml:space="preserve"> Discontinuo 
</t>
        </r>
        <r>
          <rPr>
            <b/>
            <sz val="9"/>
            <color indexed="81"/>
            <rFont val="Tahoma"/>
            <family val="2"/>
          </rPr>
          <t>500 =</t>
        </r>
        <r>
          <rPr>
            <sz val="9"/>
            <color indexed="81"/>
            <rFont val="Tahoma"/>
            <family val="2"/>
          </rPr>
          <t xml:space="preserve"> Continuo
</t>
        </r>
        <r>
          <rPr>
            <b/>
            <sz val="9"/>
            <color indexed="81"/>
            <rFont val="Tahoma"/>
            <family val="2"/>
          </rPr>
          <t>600 =</t>
        </r>
        <r>
          <rPr>
            <sz val="9"/>
            <color indexed="81"/>
            <rFont val="Tahoma"/>
            <family val="2"/>
          </rPr>
          <t xml:space="preserve"> Complementario                                                                                                                                                                                                                                                                                                        
</t>
        </r>
        <r>
          <rPr>
            <b/>
            <sz val="9"/>
            <color indexed="81"/>
            <rFont val="Tahoma"/>
            <family val="2"/>
          </rPr>
          <t xml:space="preserve">700 = </t>
        </r>
        <r>
          <rPr>
            <sz val="9"/>
            <color indexed="81"/>
            <rFont val="Tahoma"/>
            <family val="2"/>
          </rPr>
          <t xml:space="preserve">Continuo (Jornada amplia)    
IMPORTANTE.- </t>
        </r>
        <r>
          <rPr>
            <b/>
            <sz val="9"/>
            <color indexed="81"/>
            <rFont val="Tahoma"/>
            <family val="2"/>
          </rPr>
          <t>Solamente son válidos los valores expresados. No se debe usar otro</t>
        </r>
        <r>
          <rPr>
            <sz val="9"/>
            <color indexed="81"/>
            <rFont val="Tahoma"/>
            <family val="2"/>
          </rPr>
          <t xml:space="preserve">
</t>
        </r>
      </text>
    </comment>
    <comment ref="S14" authorId="1">
      <text>
        <r>
          <rPr>
            <b/>
            <sz val="9"/>
            <color indexed="81"/>
            <rFont val="Tahoma"/>
            <family val="2"/>
          </rPr>
          <t xml:space="preserve">SEP - Artículo 73 LGCG :
</t>
        </r>
        <r>
          <rPr>
            <sz val="9"/>
            <color indexed="81"/>
            <rFont val="Tahoma"/>
            <family val="2"/>
          </rPr>
          <t xml:space="preserve">
Total de horas por centro de trabajo
</t>
        </r>
      </text>
    </comment>
    <comment ref="T14" authorId="1">
      <text>
        <r>
          <rPr>
            <b/>
            <sz val="9"/>
            <color indexed="81"/>
            <rFont val="Tahoma"/>
            <family val="2"/>
          </rPr>
          <t xml:space="preserve">SEP - Artículo 73 LGCG :
</t>
        </r>
        <r>
          <rPr>
            <sz val="9"/>
            <color indexed="81"/>
            <rFont val="Tahoma"/>
            <family val="2"/>
          </rPr>
          <t xml:space="preserve">
Total de horas compatibles
</t>
        </r>
      </text>
    </comment>
    <comment ref="G15"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5"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5"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5"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5"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5"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5"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5" authorId="1">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5" authorId="1">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comments16.xml><?xml version="1.0" encoding="utf-8"?>
<comments xmlns="http://schemas.openxmlformats.org/spreadsheetml/2006/main">
  <authors>
    <author xml:space="preserve">SEP - Artículo 73 LGCG </author>
    <author>SEP</author>
    <author>SEP - Artículo 73 LGCG</author>
  </authors>
  <commentList>
    <comment ref="B14"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F14"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N14"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O14" authorId="1">
      <text>
        <r>
          <rPr>
            <b/>
            <sz val="9"/>
            <color indexed="81"/>
            <rFont val="Tahoma"/>
            <family val="2"/>
          </rPr>
          <t xml:space="preserve">SEP - Artículo 73 LGCG :
</t>
        </r>
        <r>
          <rPr>
            <sz val="9"/>
            <color indexed="81"/>
            <rFont val="Tahoma"/>
            <family val="2"/>
          </rPr>
          <t xml:space="preserve">
Nombre del Centro de Trabajo.</t>
        </r>
      </text>
    </comment>
    <comment ref="R14" authorId="2">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S14" authorId="2">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T14" authorId="2">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G15"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5"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5"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5"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5"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5"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5"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P15" authorId="2">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Q15" authorId="2">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comments2.xml><?xml version="1.0" encoding="utf-8"?>
<comments xmlns="http://schemas.openxmlformats.org/spreadsheetml/2006/main">
  <authors>
    <author xml:space="preserve">SEP - Artículo 73 LGCG </author>
    <author>SEP - Artículo 73 LGCG</author>
    <author>SEP</author>
  </authors>
  <commentList>
    <comment ref="B13"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F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P13" author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Q13" author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R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U13" authorId="1">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G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O14" author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S14" author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T14" authorId="2">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comments3.xml><?xml version="1.0" encoding="utf-8"?>
<comments xmlns="http://schemas.openxmlformats.org/spreadsheetml/2006/main">
  <authors>
    <author xml:space="preserve">SEP - Artículo 73 LGCG </author>
    <author>SEP</author>
    <author>SEP - Artículo 73 LGCG</author>
  </authors>
  <commentList>
    <comment ref="B13"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M13" authorId="1">
      <text>
        <r>
          <rPr>
            <b/>
            <sz val="9"/>
            <color indexed="81"/>
            <rFont val="Tahoma"/>
            <family val="2"/>
          </rPr>
          <t xml:space="preserve">SEP - Artículo 73 LGCG :
</t>
        </r>
        <r>
          <rPr>
            <sz val="9"/>
            <color indexed="81"/>
            <rFont val="Tahoma"/>
            <family val="2"/>
          </rPr>
          <t xml:space="preserve">Se refiere a la clave oficial registrada en el Catálogo de Centros de Trabajo (CCT) de la SEP. 
Conforme al Acuerdo número 75 del Diario Oficial de la Federación del 12 de julio de 1982 y lo establecido en la Ley General de Educación. </t>
        </r>
        <r>
          <rPr>
            <b/>
            <sz val="9"/>
            <color indexed="81"/>
            <rFont val="Tahoma"/>
            <family val="2"/>
          </rPr>
          <t xml:space="preserve">
Ejemplo: 09DPR1735D      </t>
        </r>
        <r>
          <rPr>
            <sz val="9"/>
            <color indexed="81"/>
            <rFont val="Tahoma"/>
            <family val="2"/>
          </rPr>
          <t xml:space="preserve">
</t>
        </r>
      </text>
    </comment>
    <comment ref="N13" authorId="1">
      <text>
        <r>
          <rPr>
            <b/>
            <sz val="9"/>
            <color indexed="81"/>
            <rFont val="Tahoma"/>
            <family val="2"/>
          </rPr>
          <t xml:space="preserve">SEP - Artículo 73 LGCG :
</t>
        </r>
        <r>
          <rPr>
            <sz val="9"/>
            <color indexed="81"/>
            <rFont val="Tahoma"/>
            <family val="2"/>
          </rPr>
          <t xml:space="preserve">
Quincena en la que se emite el pago       
 Formato:</t>
        </r>
        <r>
          <rPr>
            <b/>
            <sz val="9"/>
            <color indexed="81"/>
            <rFont val="Tahoma"/>
            <family val="2"/>
          </rPr>
          <t xml:space="preserve"> AAAAQQ 
  </t>
        </r>
        <r>
          <rPr>
            <sz val="9"/>
            <color indexed="81"/>
            <rFont val="Tahoma"/>
            <family val="2"/>
          </rPr>
          <t xml:space="preserve">                                                                        Donde  </t>
        </r>
        <r>
          <rPr>
            <b/>
            <sz val="9"/>
            <color indexed="81"/>
            <rFont val="Tahoma"/>
            <family val="2"/>
          </rPr>
          <t>AAAA</t>
        </r>
        <r>
          <rPr>
            <sz val="9"/>
            <color indexed="81"/>
            <rFont val="Tahoma"/>
            <family val="2"/>
          </rPr>
          <t xml:space="preserve"> significa año y </t>
        </r>
        <r>
          <rPr>
            <b/>
            <sz val="9"/>
            <color indexed="81"/>
            <rFont val="Tahoma"/>
            <family val="2"/>
          </rPr>
          <t>QQ</t>
        </r>
        <r>
          <rPr>
            <sz val="9"/>
            <color indexed="81"/>
            <rFont val="Tahoma"/>
            <family val="2"/>
          </rPr>
          <t xml:space="preserve"> número de quincena</t>
        </r>
      </text>
    </comment>
    <comment ref="O13" authorId="1">
      <text>
        <r>
          <rPr>
            <b/>
            <sz val="9"/>
            <color indexed="81"/>
            <rFont val="Tahoma"/>
            <family val="2"/>
          </rPr>
          <t>SEP - Artículo 73 LGCG :</t>
        </r>
        <r>
          <rPr>
            <sz val="9"/>
            <color indexed="81"/>
            <rFont val="Tahoma"/>
            <family val="2"/>
          </rPr>
          <t xml:space="preserve">
Valores: 
     </t>
        </r>
        <r>
          <rPr>
            <b/>
            <sz val="9"/>
            <color indexed="81"/>
            <rFont val="Tahoma"/>
            <family val="2"/>
          </rPr>
          <t>1 =</t>
        </r>
        <r>
          <rPr>
            <sz val="9"/>
            <color indexed="81"/>
            <rFont val="Tahoma"/>
            <family val="2"/>
          </rPr>
          <t xml:space="preserve"> Nuevo Ingreso
     </t>
        </r>
        <r>
          <rPr>
            <b/>
            <sz val="9"/>
            <color indexed="81"/>
            <rFont val="Tahoma"/>
            <family val="2"/>
          </rPr>
          <t>2 =</t>
        </r>
        <r>
          <rPr>
            <sz val="9"/>
            <color indexed="81"/>
            <rFont val="Tahoma"/>
            <family val="2"/>
          </rPr>
          <t xml:space="preserve"> Promoción
     </t>
        </r>
        <r>
          <rPr>
            <b/>
            <sz val="9"/>
            <color indexed="81"/>
            <rFont val="Tahoma"/>
            <family val="2"/>
          </rPr>
          <t>3 =</t>
        </r>
        <r>
          <rPr>
            <sz val="9"/>
            <color indexed="81"/>
            <rFont val="Tahoma"/>
            <family val="2"/>
          </rPr>
          <t xml:space="preserve"> Reanudación del Propietario de  
             plaza/categoría  
     </t>
        </r>
        <r>
          <rPr>
            <b/>
            <sz val="9"/>
            <color indexed="81"/>
            <rFont val="Tahoma"/>
            <family val="2"/>
          </rPr>
          <t>4 =</t>
        </r>
        <r>
          <rPr>
            <sz val="9"/>
            <color indexed="81"/>
            <rFont val="Tahoma"/>
            <family val="2"/>
          </rPr>
          <t xml:space="preserve"> Retabulación
    </t>
        </r>
        <r>
          <rPr>
            <b/>
            <sz val="9"/>
            <color indexed="81"/>
            <rFont val="Tahoma"/>
            <family val="2"/>
          </rPr>
          <t xml:space="preserve"> 5 =</t>
        </r>
        <r>
          <rPr>
            <sz val="9"/>
            <color indexed="81"/>
            <rFont val="Tahoma"/>
            <family val="2"/>
          </rPr>
          <t xml:space="preserve"> Promoción por cambio de nivel 
     </t>
        </r>
        <r>
          <rPr>
            <b/>
            <sz val="9"/>
            <color indexed="81"/>
            <rFont val="Tahoma"/>
            <family val="2"/>
          </rPr>
          <t>6 =</t>
        </r>
        <r>
          <rPr>
            <sz val="9"/>
            <color indexed="81"/>
            <rFont val="Tahoma"/>
            <family val="2"/>
          </rPr>
          <t xml:space="preserve"> Sentencia judicial
    </t>
        </r>
        <r>
          <rPr>
            <b/>
            <sz val="9"/>
            <color indexed="81"/>
            <rFont val="Tahoma"/>
            <family val="2"/>
          </rPr>
          <t xml:space="preserve"> 7 =</t>
        </r>
        <r>
          <rPr>
            <sz val="9"/>
            <color indexed="81"/>
            <rFont val="Tahoma"/>
            <family val="2"/>
          </rPr>
          <t xml:space="preserve"> No espeficado u Otro
    </t>
        </r>
        <r>
          <rPr>
            <b/>
            <sz val="9"/>
            <color indexed="81"/>
            <rFont val="Tahoma"/>
            <family val="2"/>
          </rPr>
          <t xml:space="preserve"> 9 =</t>
        </r>
        <r>
          <rPr>
            <sz val="9"/>
            <color indexed="81"/>
            <rFont val="Tahoma"/>
            <family val="2"/>
          </rPr>
          <t xml:space="preserve"> Pago extraordinario
Nota:</t>
        </r>
        <r>
          <rPr>
            <b/>
            <sz val="9"/>
            <color indexed="81"/>
            <rFont val="Tahoma"/>
            <family val="2"/>
          </rPr>
          <t xml:space="preserve"> </t>
        </r>
        <r>
          <rPr>
            <sz val="9"/>
            <color indexed="81"/>
            <rFont val="Tahoma"/>
            <family val="2"/>
          </rPr>
          <t xml:space="preserve">Conforme a la normatividad del DPEF2012, </t>
        </r>
        <r>
          <rPr>
            <b/>
            <sz val="9"/>
            <color indexed="81"/>
            <rFont val="Tahoma"/>
            <family val="2"/>
          </rPr>
          <t>no deberán reportarse los pagos realizados con motivo de retabulación, ni los correspondientes a sentecia judicial</t>
        </r>
      </text>
    </comment>
    <comment ref="R13" authorId="2">
      <text>
        <r>
          <rPr>
            <b/>
            <sz val="9"/>
            <color indexed="81"/>
            <rFont val="Tahoma"/>
            <family val="2"/>
          </rPr>
          <t xml:space="preserve">SEP - Artículo 73 LGCG:
</t>
        </r>
        <r>
          <rPr>
            <sz val="9"/>
            <color indexed="81"/>
            <rFont val="Tahoma"/>
            <family val="2"/>
          </rPr>
          <t xml:space="preserve">
 Dias Naturales</t>
        </r>
      </text>
    </comment>
    <comment ref="F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P14" authorId="1">
      <text>
        <r>
          <rPr>
            <b/>
            <sz val="9"/>
            <color indexed="81"/>
            <rFont val="Tahoma"/>
            <family val="2"/>
          </rPr>
          <t xml:space="preserve">SEP - Artículo 73 LGCG :
</t>
        </r>
        <r>
          <rPr>
            <sz val="9"/>
            <color indexed="81"/>
            <rFont val="Tahoma"/>
            <family val="2"/>
          </rPr>
          <t xml:space="preserve">
Ejemplos:  201223
                        201220 
No se aceptan periodos abiertos, el periodo inicial debe corresponder al periodo que se paga
</t>
        </r>
        <r>
          <rPr>
            <b/>
            <sz val="9"/>
            <color indexed="81"/>
            <rFont val="Tahoma"/>
            <family val="2"/>
          </rPr>
          <t xml:space="preserve">Los valores válidos de las quincenas van del 01, 02,… al 24
</t>
        </r>
      </text>
    </comment>
    <comment ref="Q14" authorId="1">
      <text>
        <r>
          <rPr>
            <b/>
            <sz val="9"/>
            <color indexed="81"/>
            <rFont val="Tahoma"/>
            <family val="2"/>
          </rPr>
          <t xml:space="preserve">SEP - Artículo 73 LGCG :
</t>
        </r>
        <r>
          <rPr>
            <sz val="9"/>
            <color indexed="81"/>
            <rFont val="Tahoma"/>
            <family val="2"/>
          </rPr>
          <t xml:space="preserve">
Ejemplos:  201223
                        201220 
No se aceptan periodos abiertos, el periodo inicial debe corresponder al periodo que se paga
Los valores válidos de las quincenas van del </t>
        </r>
        <r>
          <rPr>
            <b/>
            <sz val="9"/>
            <color indexed="81"/>
            <rFont val="Tahoma"/>
            <family val="2"/>
          </rPr>
          <t>01, 02,… al 24</t>
        </r>
        <r>
          <rPr>
            <sz val="9"/>
            <color indexed="81"/>
            <rFont val="Tahoma"/>
            <family val="2"/>
          </rPr>
          <t xml:space="preserve">
</t>
        </r>
        <r>
          <rPr>
            <b/>
            <sz val="9"/>
            <color indexed="81"/>
            <rFont val="Tahoma"/>
            <family val="2"/>
          </rPr>
          <t xml:space="preserve">En el caso de ser una sola quincena poner la misma que puso en Quincena inicial que cubre el pago.
</t>
        </r>
      </text>
    </comment>
  </commentList>
</comments>
</file>

<file path=xl/comments4.xml><?xml version="1.0" encoding="utf-8"?>
<comments xmlns="http://schemas.openxmlformats.org/spreadsheetml/2006/main">
  <authors>
    <author>SEP</author>
  </authors>
  <commentList>
    <comment ref="B13"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F13" authorId="0">
      <text>
        <r>
          <rPr>
            <b/>
            <sz val="9"/>
            <color indexed="81"/>
            <rFont val="Tahoma"/>
            <family val="2"/>
          </rPr>
          <t xml:space="preserve">SEP - Artículo 73 LGCG :
</t>
        </r>
        <r>
          <rPr>
            <sz val="9"/>
            <color indexed="81"/>
            <rFont val="Tahoma"/>
            <family val="2"/>
          </rPr>
          <t xml:space="preserve">
Cantidad de centros de trabajo únicos reportados en la nóminas (NOR, NEX, NHO)
</t>
        </r>
        <r>
          <rPr>
            <b/>
            <sz val="9"/>
            <color indexed="81"/>
            <rFont val="Tahoma"/>
            <family val="2"/>
          </rPr>
          <t>No considerar los centros de trabajo que quedan sin personal al aplicar pagos cancelados.</t>
        </r>
        <r>
          <rPr>
            <sz val="9"/>
            <color indexed="81"/>
            <rFont val="Tahoma"/>
            <family val="2"/>
          </rPr>
          <t xml:space="preserve">
</t>
        </r>
      </text>
    </comment>
    <comment ref="V13" authorId="0">
      <text>
        <r>
          <rPr>
            <b/>
            <sz val="9"/>
            <color indexed="81"/>
            <rFont val="Tahoma"/>
            <family val="2"/>
          </rPr>
          <t xml:space="preserve">SEP - Artículo 73 LGCG :
</t>
        </r>
        <r>
          <rPr>
            <sz val="9"/>
            <color indexed="81"/>
            <rFont val="Tahoma"/>
            <family val="2"/>
          </rPr>
          <t xml:space="preserve">
Plazas únicas pagadas </t>
        </r>
        <r>
          <rPr>
            <b/>
            <sz val="9"/>
            <color indexed="81"/>
            <rFont val="Tahoma"/>
            <family val="2"/>
          </rPr>
          <t>(NOR, NEX)</t>
        </r>
        <r>
          <rPr>
            <sz val="9"/>
            <color indexed="81"/>
            <rFont val="Tahoma"/>
            <family val="2"/>
          </rPr>
          <t xml:space="preserve"> en el periodo, cuya categoría está identificada en el CAT (Catálogo de Categorías y Tabuladores) con tipo de Contratación</t>
        </r>
        <r>
          <rPr>
            <b/>
            <sz val="9"/>
            <color indexed="81"/>
            <rFont val="Tahoma"/>
            <family val="2"/>
          </rPr>
          <t xml:space="preserve"> "P"</t>
        </r>
      </text>
    </comment>
    <comment ref="W13" authorId="0">
      <text>
        <r>
          <rPr>
            <b/>
            <sz val="9"/>
            <color indexed="81"/>
            <rFont val="Tahoma"/>
            <family val="2"/>
          </rPr>
          <t xml:space="preserve">SEP - Artículo 73 LGCG :
</t>
        </r>
        <r>
          <rPr>
            <sz val="9"/>
            <color indexed="81"/>
            <rFont val="Tahoma"/>
            <family val="2"/>
          </rPr>
          <t>En plazas únicas, contabilizar la cantidad de horas pagadas</t>
        </r>
        <r>
          <rPr>
            <b/>
            <sz val="9"/>
            <color indexed="81"/>
            <rFont val="Tahoma"/>
            <family val="2"/>
          </rPr>
          <t xml:space="preserve"> (NOR, NEX) </t>
        </r>
        <r>
          <rPr>
            <sz val="9"/>
            <color indexed="81"/>
            <rFont val="Tahoma"/>
            <family val="2"/>
          </rPr>
          <t xml:space="preserve">en el periodo, cuya categoría esta identificada en el </t>
        </r>
        <r>
          <rPr>
            <b/>
            <sz val="9"/>
            <color indexed="81"/>
            <rFont val="Tahoma"/>
            <family val="2"/>
          </rPr>
          <t>CAT</t>
        </r>
        <r>
          <rPr>
            <sz val="9"/>
            <color indexed="81"/>
            <rFont val="Tahoma"/>
            <family val="2"/>
          </rPr>
          <t xml:space="preserve"> (Catálogo de Categorías y Tabuladores) con tipo de contratación</t>
        </r>
        <r>
          <rPr>
            <b/>
            <sz val="9"/>
            <color indexed="81"/>
            <rFont val="Tahoma"/>
            <family val="2"/>
          </rPr>
          <t xml:space="preserve"> "H"</t>
        </r>
        <r>
          <rPr>
            <sz val="9"/>
            <color indexed="81"/>
            <rFont val="Tahoma"/>
            <family val="2"/>
          </rPr>
          <t xml:space="preserve">
</t>
        </r>
      </text>
    </comment>
    <comment ref="X13" authorId="0">
      <text>
        <r>
          <rPr>
            <b/>
            <sz val="9"/>
            <color indexed="81"/>
            <rFont val="Tahoma"/>
            <family val="2"/>
          </rPr>
          <t>SEP - Artículo 73 LGCG :</t>
        </r>
        <r>
          <rPr>
            <sz val="9"/>
            <color indexed="81"/>
            <rFont val="Tahoma"/>
            <family val="2"/>
          </rPr>
          <t xml:space="preserve">
Total de contratos o plazas de </t>
        </r>
        <r>
          <rPr>
            <b/>
            <sz val="9"/>
            <color indexed="81"/>
            <rFont val="Tahoma"/>
            <family val="2"/>
          </rPr>
          <t xml:space="preserve">(NHO) </t>
        </r>
        <r>
          <rPr>
            <sz val="9"/>
            <color indexed="81"/>
            <rFont val="Tahoma"/>
            <family val="2"/>
          </rPr>
          <t>pagadas en el periodo</t>
        </r>
      </text>
    </comment>
    <comment ref="Y13" authorId="0">
      <text>
        <r>
          <rPr>
            <b/>
            <sz val="9"/>
            <color indexed="81"/>
            <rFont val="Tahoma"/>
            <family val="2"/>
          </rPr>
          <t xml:space="preserve">SEP - Artículo 73 LGCG :
</t>
        </r>
        <r>
          <rPr>
            <sz val="9"/>
            <color indexed="81"/>
            <rFont val="Tahoma"/>
            <family val="2"/>
          </rPr>
          <t xml:space="preserve">
Monto bruto de presupuesto ejercido en el período, en las nóminas ordinarias, extraordinarias y de honorarios para el pago de personal. 
</t>
        </r>
        <r>
          <rPr>
            <b/>
            <sz val="9"/>
            <color indexed="81"/>
            <rFont val="Tahoma"/>
            <family val="2"/>
          </rPr>
          <t>No considerar los pagos cancelados de esas plazas, que corresponden al periodo que se reporta</t>
        </r>
      </text>
    </comment>
    <comment ref="G15" authorId="0">
      <text>
        <r>
          <rPr>
            <b/>
            <sz val="9"/>
            <color indexed="81"/>
            <rFont val="Tahoma"/>
            <family val="2"/>
          </rPr>
          <t xml:space="preserve">SEP - Artículo 73 LGCG :
</t>
        </r>
        <r>
          <rPr>
            <sz val="9"/>
            <color indexed="81"/>
            <rFont val="Tahoma"/>
            <family val="2"/>
          </rPr>
          <t xml:space="preserve">
Plazas únicas pagadas
</t>
        </r>
        <r>
          <rPr>
            <b/>
            <sz val="9"/>
            <color indexed="81"/>
            <rFont val="Tahoma"/>
            <family val="2"/>
          </rPr>
          <t>(NOR, NEX)</t>
        </r>
        <r>
          <rPr>
            <sz val="9"/>
            <color indexed="81"/>
            <rFont val="Tahoma"/>
            <family val="2"/>
          </rPr>
          <t xml:space="preserve"> en el periodo,
cuya categoría está identificada en el</t>
        </r>
        <r>
          <rPr>
            <b/>
            <sz val="9"/>
            <color indexed="81"/>
            <rFont val="Tahoma"/>
            <family val="2"/>
          </rPr>
          <t xml:space="preserve"> CAT </t>
        </r>
        <r>
          <rPr>
            <sz val="9"/>
            <color indexed="81"/>
            <rFont val="Tahoma"/>
            <family val="2"/>
          </rPr>
          <t>(Catálogo de Categorías y Tabuladores) con Tipo de Contratación</t>
        </r>
        <r>
          <rPr>
            <b/>
            <sz val="9"/>
            <color indexed="81"/>
            <rFont val="Tahoma"/>
            <family val="2"/>
          </rPr>
          <t xml:space="preserve"> "P" </t>
        </r>
        <r>
          <rPr>
            <sz val="9"/>
            <color indexed="81"/>
            <rFont val="Tahoma"/>
            <family val="2"/>
          </rPr>
          <t xml:space="preserve">
y Tipo de Categoría</t>
        </r>
        <r>
          <rPr>
            <b/>
            <sz val="9"/>
            <color indexed="81"/>
            <rFont val="Tahoma"/>
            <family val="2"/>
          </rPr>
          <t xml:space="preserve"> "1"</t>
        </r>
      </text>
    </comment>
    <comment ref="H15" authorId="0">
      <text>
        <r>
          <rPr>
            <b/>
            <sz val="9"/>
            <color indexed="81"/>
            <rFont val="Tahoma"/>
            <family val="2"/>
          </rPr>
          <t xml:space="preserve">SEP - Artículo 73 LGCG :
</t>
        </r>
        <r>
          <rPr>
            <sz val="9"/>
            <color indexed="81"/>
            <rFont val="Tahoma"/>
            <family val="2"/>
          </rPr>
          <t xml:space="preserve">
En plazas únicas, contabilizar la cantidad de horas pagadas</t>
        </r>
        <r>
          <rPr>
            <b/>
            <sz val="9"/>
            <color indexed="81"/>
            <rFont val="Tahoma"/>
            <family val="2"/>
          </rPr>
          <t xml:space="preserve"> (NOR, NEX</t>
        </r>
        <r>
          <rPr>
            <sz val="9"/>
            <color indexed="81"/>
            <rFont val="Tahoma"/>
            <family val="2"/>
          </rPr>
          <t xml:space="preserve">) en el periodo, cuya categoría está identificada en el </t>
        </r>
        <r>
          <rPr>
            <b/>
            <sz val="9"/>
            <color indexed="81"/>
            <rFont val="Tahoma"/>
            <family val="2"/>
          </rPr>
          <t>CAT</t>
        </r>
        <r>
          <rPr>
            <sz val="9"/>
            <color indexed="81"/>
            <rFont val="Tahoma"/>
            <family val="2"/>
          </rPr>
          <t xml:space="preserve"> (Catálogo de Categorías y Tabuladores) con Tipo de Contratación </t>
        </r>
        <r>
          <rPr>
            <b/>
            <sz val="9"/>
            <color indexed="81"/>
            <rFont val="Tahoma"/>
            <family val="2"/>
          </rPr>
          <t>"H"</t>
        </r>
        <r>
          <rPr>
            <sz val="9"/>
            <color indexed="81"/>
            <rFont val="Tahoma"/>
            <family val="2"/>
          </rPr>
          <t xml:space="preserve"> y Tipo de Categoría </t>
        </r>
        <r>
          <rPr>
            <b/>
            <sz val="9"/>
            <color indexed="81"/>
            <rFont val="Tahoma"/>
            <family val="2"/>
          </rPr>
          <t>"1"</t>
        </r>
      </text>
    </comment>
    <comment ref="I15" authorId="0">
      <text>
        <r>
          <rPr>
            <b/>
            <sz val="9"/>
            <color indexed="81"/>
            <rFont val="Tahoma"/>
            <family val="2"/>
          </rPr>
          <t xml:space="preserve">SEP - Artículo 73 LGCG :
</t>
        </r>
        <r>
          <rPr>
            <sz val="9"/>
            <color indexed="81"/>
            <rFont val="Tahoma"/>
            <family val="2"/>
          </rPr>
          <t xml:space="preserve">
Contratos o plazas únicas pagadas</t>
        </r>
        <r>
          <rPr>
            <b/>
            <sz val="9"/>
            <color indexed="81"/>
            <rFont val="Tahoma"/>
            <family val="2"/>
          </rPr>
          <t xml:space="preserve"> (NHO)</t>
        </r>
        <r>
          <rPr>
            <sz val="9"/>
            <color indexed="81"/>
            <rFont val="Tahoma"/>
            <family val="2"/>
          </rPr>
          <t xml:space="preserve"> en el periodo, cuya categoría o categoría equivalente está identificada en el </t>
        </r>
        <r>
          <rPr>
            <b/>
            <sz val="9"/>
            <color indexed="81"/>
            <rFont val="Tahoma"/>
            <family val="2"/>
          </rPr>
          <t>CAT</t>
        </r>
        <r>
          <rPr>
            <sz val="9"/>
            <color indexed="81"/>
            <rFont val="Tahoma"/>
            <family val="2"/>
          </rPr>
          <t xml:space="preserve"> (Cátalogo de Categorías y Tabuladores) con Tipo de Categoría</t>
        </r>
        <r>
          <rPr>
            <b/>
            <sz val="9"/>
            <color indexed="81"/>
            <rFont val="Tahoma"/>
            <family val="2"/>
          </rPr>
          <t xml:space="preserve"> "1"</t>
        </r>
      </text>
    </comment>
    <comment ref="J15" authorId="0">
      <text>
        <r>
          <rPr>
            <b/>
            <sz val="9"/>
            <color indexed="81"/>
            <rFont val="Tahoma"/>
            <family val="2"/>
          </rPr>
          <t xml:space="preserve">SEP - Artículo 73 LGCG :
</t>
        </r>
        <r>
          <rPr>
            <sz val="9"/>
            <color indexed="81"/>
            <rFont val="Tahoma"/>
            <family val="2"/>
          </rPr>
          <t xml:space="preserve">
Plazas únicas pagadas
</t>
        </r>
        <r>
          <rPr>
            <b/>
            <sz val="9"/>
            <color indexed="81"/>
            <rFont val="Tahoma"/>
            <family val="2"/>
          </rPr>
          <t>(NOR, NEX)</t>
        </r>
        <r>
          <rPr>
            <sz val="9"/>
            <color indexed="81"/>
            <rFont val="Tahoma"/>
            <family val="2"/>
          </rPr>
          <t xml:space="preserve"> en el periodo,
cuya categoría está identificada en el</t>
        </r>
        <r>
          <rPr>
            <b/>
            <sz val="9"/>
            <color indexed="81"/>
            <rFont val="Tahoma"/>
            <family val="2"/>
          </rPr>
          <t xml:space="preserve"> CAT </t>
        </r>
        <r>
          <rPr>
            <sz val="9"/>
            <color indexed="81"/>
            <rFont val="Tahoma"/>
            <family val="2"/>
          </rPr>
          <t>(Catálogo de Categorías y Tabuladores) con Tipo de Contratación</t>
        </r>
        <r>
          <rPr>
            <b/>
            <sz val="9"/>
            <color indexed="81"/>
            <rFont val="Tahoma"/>
            <family val="2"/>
          </rPr>
          <t xml:space="preserve"> "P" </t>
        </r>
        <r>
          <rPr>
            <sz val="9"/>
            <color indexed="81"/>
            <rFont val="Tahoma"/>
            <family val="2"/>
          </rPr>
          <t xml:space="preserve">
y Tipo de Categoría</t>
        </r>
        <r>
          <rPr>
            <b/>
            <sz val="9"/>
            <color indexed="81"/>
            <rFont val="Tahoma"/>
            <family val="2"/>
          </rPr>
          <t xml:space="preserve"> "2"</t>
        </r>
      </text>
    </comment>
    <comment ref="K15" authorId="0">
      <text>
        <r>
          <rPr>
            <b/>
            <sz val="9"/>
            <color indexed="81"/>
            <rFont val="Tahoma"/>
            <family val="2"/>
          </rPr>
          <t xml:space="preserve">SEP - Artículo 73 LGCG :
</t>
        </r>
        <r>
          <rPr>
            <sz val="9"/>
            <color indexed="81"/>
            <rFont val="Tahoma"/>
            <family val="2"/>
          </rPr>
          <t xml:space="preserve">
En plazas únicas, contabilizar la cantidad de horas pagadas</t>
        </r>
        <r>
          <rPr>
            <b/>
            <sz val="9"/>
            <color indexed="81"/>
            <rFont val="Tahoma"/>
            <family val="2"/>
          </rPr>
          <t xml:space="preserve"> (NOR, NEX</t>
        </r>
        <r>
          <rPr>
            <sz val="9"/>
            <color indexed="81"/>
            <rFont val="Tahoma"/>
            <family val="2"/>
          </rPr>
          <t xml:space="preserve">) en el periodo, cuya categoría está identificada en el </t>
        </r>
        <r>
          <rPr>
            <b/>
            <sz val="9"/>
            <color indexed="81"/>
            <rFont val="Tahoma"/>
            <family val="2"/>
          </rPr>
          <t>CAT</t>
        </r>
        <r>
          <rPr>
            <sz val="9"/>
            <color indexed="81"/>
            <rFont val="Tahoma"/>
            <family val="2"/>
          </rPr>
          <t xml:space="preserve"> (Catálogo de Categorías y Tabuladores) con Tipo de Contratación </t>
        </r>
        <r>
          <rPr>
            <b/>
            <sz val="9"/>
            <color indexed="81"/>
            <rFont val="Tahoma"/>
            <family val="2"/>
          </rPr>
          <t>"H"</t>
        </r>
        <r>
          <rPr>
            <sz val="9"/>
            <color indexed="81"/>
            <rFont val="Tahoma"/>
            <family val="2"/>
          </rPr>
          <t xml:space="preserve"> y Tipo de Categoría </t>
        </r>
        <r>
          <rPr>
            <b/>
            <sz val="9"/>
            <color indexed="81"/>
            <rFont val="Tahoma"/>
            <family val="2"/>
          </rPr>
          <t>"2"</t>
        </r>
      </text>
    </comment>
    <comment ref="L15" authorId="0">
      <text>
        <r>
          <rPr>
            <b/>
            <sz val="9"/>
            <color indexed="81"/>
            <rFont val="Tahoma"/>
            <family val="2"/>
          </rPr>
          <t xml:space="preserve">SEP - Artículo 73 LGCG :
</t>
        </r>
        <r>
          <rPr>
            <sz val="9"/>
            <color indexed="81"/>
            <rFont val="Tahoma"/>
            <family val="2"/>
          </rPr>
          <t xml:space="preserve">
Contratos o plazas únicas pagadas</t>
        </r>
        <r>
          <rPr>
            <b/>
            <sz val="9"/>
            <color indexed="81"/>
            <rFont val="Tahoma"/>
            <family val="2"/>
          </rPr>
          <t xml:space="preserve"> (NHO)</t>
        </r>
        <r>
          <rPr>
            <sz val="9"/>
            <color indexed="81"/>
            <rFont val="Tahoma"/>
            <family val="2"/>
          </rPr>
          <t xml:space="preserve"> en el periodo, cuya categoría o categoría equivalente está identificada en el </t>
        </r>
        <r>
          <rPr>
            <b/>
            <sz val="9"/>
            <color indexed="81"/>
            <rFont val="Tahoma"/>
            <family val="2"/>
          </rPr>
          <t>CAT</t>
        </r>
        <r>
          <rPr>
            <sz val="9"/>
            <color indexed="81"/>
            <rFont val="Tahoma"/>
            <family val="2"/>
          </rPr>
          <t xml:space="preserve"> (Cátalogo de Categorías y Tabuladores) con Tipo de Categoría</t>
        </r>
        <r>
          <rPr>
            <b/>
            <sz val="9"/>
            <color indexed="81"/>
            <rFont val="Tahoma"/>
            <family val="2"/>
          </rPr>
          <t xml:space="preserve"> "2"</t>
        </r>
      </text>
    </comment>
    <comment ref="M15" authorId="0">
      <text>
        <r>
          <rPr>
            <b/>
            <sz val="9"/>
            <color indexed="81"/>
            <rFont val="Tahoma"/>
            <family val="2"/>
          </rPr>
          <t xml:space="preserve">SEP - Artículo 73 LGCG :
</t>
        </r>
        <r>
          <rPr>
            <sz val="9"/>
            <color indexed="81"/>
            <rFont val="Tahoma"/>
            <family val="2"/>
          </rPr>
          <t xml:space="preserve">
Plazas únicas pagadas
</t>
        </r>
        <r>
          <rPr>
            <b/>
            <sz val="9"/>
            <color indexed="81"/>
            <rFont val="Tahoma"/>
            <family val="2"/>
          </rPr>
          <t>(NOR, NEX)</t>
        </r>
        <r>
          <rPr>
            <sz val="9"/>
            <color indexed="81"/>
            <rFont val="Tahoma"/>
            <family val="2"/>
          </rPr>
          <t xml:space="preserve"> en el periodo,
cuya categoría está identificada en el</t>
        </r>
        <r>
          <rPr>
            <b/>
            <sz val="9"/>
            <color indexed="81"/>
            <rFont val="Tahoma"/>
            <family val="2"/>
          </rPr>
          <t xml:space="preserve"> CAT </t>
        </r>
        <r>
          <rPr>
            <sz val="9"/>
            <color indexed="81"/>
            <rFont val="Tahoma"/>
            <family val="2"/>
          </rPr>
          <t>(Catálogo de Categorías y Tabuladores) con Tipo de Contratación</t>
        </r>
        <r>
          <rPr>
            <b/>
            <sz val="9"/>
            <color indexed="81"/>
            <rFont val="Tahoma"/>
            <family val="2"/>
          </rPr>
          <t xml:space="preserve"> "P" </t>
        </r>
        <r>
          <rPr>
            <sz val="9"/>
            <color indexed="81"/>
            <rFont val="Tahoma"/>
            <family val="2"/>
          </rPr>
          <t xml:space="preserve">
y Tipo de Categoría</t>
        </r>
        <r>
          <rPr>
            <b/>
            <sz val="9"/>
            <color indexed="81"/>
            <rFont val="Tahoma"/>
            <family val="2"/>
          </rPr>
          <t xml:space="preserve"> "3"</t>
        </r>
      </text>
    </comment>
    <comment ref="N15" authorId="0">
      <text>
        <r>
          <rPr>
            <b/>
            <sz val="9"/>
            <color indexed="81"/>
            <rFont val="Tahoma"/>
            <family val="2"/>
          </rPr>
          <t xml:space="preserve">SEP - Artículo 73 LGCG :
</t>
        </r>
        <r>
          <rPr>
            <sz val="9"/>
            <color indexed="81"/>
            <rFont val="Tahoma"/>
            <family val="2"/>
          </rPr>
          <t xml:space="preserve">
En plazas únicas, contabilizar la cantidad de horas pagadas</t>
        </r>
        <r>
          <rPr>
            <b/>
            <sz val="9"/>
            <color indexed="81"/>
            <rFont val="Tahoma"/>
            <family val="2"/>
          </rPr>
          <t xml:space="preserve"> (NOR, NEX</t>
        </r>
        <r>
          <rPr>
            <sz val="9"/>
            <color indexed="81"/>
            <rFont val="Tahoma"/>
            <family val="2"/>
          </rPr>
          <t xml:space="preserve">) en el periodo, cuya categoría está identificada en el </t>
        </r>
        <r>
          <rPr>
            <b/>
            <sz val="9"/>
            <color indexed="81"/>
            <rFont val="Tahoma"/>
            <family val="2"/>
          </rPr>
          <t>CAT</t>
        </r>
        <r>
          <rPr>
            <sz val="9"/>
            <color indexed="81"/>
            <rFont val="Tahoma"/>
            <family val="2"/>
          </rPr>
          <t xml:space="preserve"> (Catálogo de Categorías y Tabuladores) con Tipo de Contratación </t>
        </r>
        <r>
          <rPr>
            <b/>
            <sz val="9"/>
            <color indexed="81"/>
            <rFont val="Tahoma"/>
            <family val="2"/>
          </rPr>
          <t>"H"</t>
        </r>
        <r>
          <rPr>
            <sz val="9"/>
            <color indexed="81"/>
            <rFont val="Tahoma"/>
            <family val="2"/>
          </rPr>
          <t xml:space="preserve"> y Tipo de Categoría </t>
        </r>
        <r>
          <rPr>
            <b/>
            <sz val="9"/>
            <color indexed="81"/>
            <rFont val="Tahoma"/>
            <family val="2"/>
          </rPr>
          <t>"3"</t>
        </r>
      </text>
    </comment>
    <comment ref="O15" authorId="0">
      <text>
        <r>
          <rPr>
            <b/>
            <sz val="9"/>
            <color indexed="81"/>
            <rFont val="Tahoma"/>
            <family val="2"/>
          </rPr>
          <t xml:space="preserve">SEP - Artículo 73 LGCG :
</t>
        </r>
        <r>
          <rPr>
            <sz val="9"/>
            <color indexed="81"/>
            <rFont val="Tahoma"/>
            <family val="2"/>
          </rPr>
          <t xml:space="preserve">
Contratos o plazas únicas pagadas</t>
        </r>
        <r>
          <rPr>
            <b/>
            <sz val="9"/>
            <color indexed="81"/>
            <rFont val="Tahoma"/>
            <family val="2"/>
          </rPr>
          <t xml:space="preserve"> (NHO)</t>
        </r>
        <r>
          <rPr>
            <sz val="9"/>
            <color indexed="81"/>
            <rFont val="Tahoma"/>
            <family val="2"/>
          </rPr>
          <t xml:space="preserve"> en el periodo, cuya categoría o categoría equivalente está identificada en el </t>
        </r>
        <r>
          <rPr>
            <b/>
            <sz val="9"/>
            <color indexed="81"/>
            <rFont val="Tahoma"/>
            <family val="2"/>
          </rPr>
          <t>CAT</t>
        </r>
        <r>
          <rPr>
            <sz val="9"/>
            <color indexed="81"/>
            <rFont val="Tahoma"/>
            <family val="2"/>
          </rPr>
          <t xml:space="preserve"> (Cátalogo de Categorías y Tabuladores) con Tipo de Categoría</t>
        </r>
        <r>
          <rPr>
            <b/>
            <sz val="9"/>
            <color indexed="81"/>
            <rFont val="Tahoma"/>
            <family val="2"/>
          </rPr>
          <t xml:space="preserve"> "3"</t>
        </r>
      </text>
    </comment>
    <comment ref="P15" authorId="0">
      <text>
        <r>
          <rPr>
            <b/>
            <sz val="9"/>
            <color indexed="81"/>
            <rFont val="Tahoma"/>
            <family val="2"/>
          </rPr>
          <t xml:space="preserve">SEP - Artículo 73 LGCG :
</t>
        </r>
        <r>
          <rPr>
            <sz val="9"/>
            <color indexed="81"/>
            <rFont val="Tahoma"/>
            <family val="2"/>
          </rPr>
          <t xml:space="preserve">
Plazas únicas pagadas
</t>
        </r>
        <r>
          <rPr>
            <b/>
            <sz val="9"/>
            <color indexed="81"/>
            <rFont val="Tahoma"/>
            <family val="2"/>
          </rPr>
          <t>(NOR, NEX)</t>
        </r>
        <r>
          <rPr>
            <sz val="9"/>
            <color indexed="81"/>
            <rFont val="Tahoma"/>
            <family val="2"/>
          </rPr>
          <t xml:space="preserve"> en el periodo,
cuya categoría está identificada en el</t>
        </r>
        <r>
          <rPr>
            <b/>
            <sz val="9"/>
            <color indexed="81"/>
            <rFont val="Tahoma"/>
            <family val="2"/>
          </rPr>
          <t xml:space="preserve"> CAT </t>
        </r>
        <r>
          <rPr>
            <sz val="9"/>
            <color indexed="81"/>
            <rFont val="Tahoma"/>
            <family val="2"/>
          </rPr>
          <t>(Catálogo de Categorías y Tabuladores) con Tipo de Contratación</t>
        </r>
        <r>
          <rPr>
            <b/>
            <sz val="9"/>
            <color indexed="81"/>
            <rFont val="Tahoma"/>
            <family val="2"/>
          </rPr>
          <t xml:space="preserve"> "P" </t>
        </r>
        <r>
          <rPr>
            <sz val="9"/>
            <color indexed="81"/>
            <rFont val="Tahoma"/>
            <family val="2"/>
          </rPr>
          <t xml:space="preserve">
y Tipo de Categoría</t>
        </r>
        <r>
          <rPr>
            <b/>
            <sz val="9"/>
            <color indexed="81"/>
            <rFont val="Tahoma"/>
            <family val="2"/>
          </rPr>
          <t xml:space="preserve"> "4"</t>
        </r>
      </text>
    </comment>
    <comment ref="Q15" authorId="0">
      <text>
        <r>
          <rPr>
            <b/>
            <sz val="9"/>
            <color indexed="81"/>
            <rFont val="Tahoma"/>
            <family val="2"/>
          </rPr>
          <t xml:space="preserve">SEP - Artículo 73 LGCG :
</t>
        </r>
        <r>
          <rPr>
            <sz val="9"/>
            <color indexed="81"/>
            <rFont val="Tahoma"/>
            <family val="2"/>
          </rPr>
          <t xml:space="preserve">
En plazas únicas, contabilizar la cantidad de horas pagadas</t>
        </r>
        <r>
          <rPr>
            <b/>
            <sz val="9"/>
            <color indexed="81"/>
            <rFont val="Tahoma"/>
            <family val="2"/>
          </rPr>
          <t xml:space="preserve"> (NOR, NEX</t>
        </r>
        <r>
          <rPr>
            <sz val="9"/>
            <color indexed="81"/>
            <rFont val="Tahoma"/>
            <family val="2"/>
          </rPr>
          <t xml:space="preserve">) en el periodo, cuya categoría está identificada en el </t>
        </r>
        <r>
          <rPr>
            <b/>
            <sz val="9"/>
            <color indexed="81"/>
            <rFont val="Tahoma"/>
            <family val="2"/>
          </rPr>
          <t>CAT</t>
        </r>
        <r>
          <rPr>
            <sz val="9"/>
            <color indexed="81"/>
            <rFont val="Tahoma"/>
            <family val="2"/>
          </rPr>
          <t xml:space="preserve"> (Catálogo de Categorías y Tabuladores) con Tipo de Contratación </t>
        </r>
        <r>
          <rPr>
            <b/>
            <sz val="9"/>
            <color indexed="81"/>
            <rFont val="Tahoma"/>
            <family val="2"/>
          </rPr>
          <t>"H"</t>
        </r>
        <r>
          <rPr>
            <sz val="9"/>
            <color indexed="81"/>
            <rFont val="Tahoma"/>
            <family val="2"/>
          </rPr>
          <t xml:space="preserve"> y Tipo de Categoría </t>
        </r>
        <r>
          <rPr>
            <b/>
            <sz val="9"/>
            <color indexed="81"/>
            <rFont val="Tahoma"/>
            <family val="2"/>
          </rPr>
          <t>"4"</t>
        </r>
      </text>
    </comment>
    <comment ref="R15" authorId="0">
      <text>
        <r>
          <rPr>
            <b/>
            <sz val="9"/>
            <color indexed="81"/>
            <rFont val="Tahoma"/>
            <family val="2"/>
          </rPr>
          <t xml:space="preserve">SEP - Artículo 73 LGCG :
</t>
        </r>
        <r>
          <rPr>
            <sz val="9"/>
            <color indexed="81"/>
            <rFont val="Tahoma"/>
            <family val="2"/>
          </rPr>
          <t xml:space="preserve">
Contratos o plazas únicas pagadas</t>
        </r>
        <r>
          <rPr>
            <b/>
            <sz val="9"/>
            <color indexed="81"/>
            <rFont val="Tahoma"/>
            <family val="2"/>
          </rPr>
          <t xml:space="preserve"> (NHO)</t>
        </r>
        <r>
          <rPr>
            <sz val="9"/>
            <color indexed="81"/>
            <rFont val="Tahoma"/>
            <family val="2"/>
          </rPr>
          <t xml:space="preserve"> en el periodo, cuya categoría o categoría equivalente está identificada en el </t>
        </r>
        <r>
          <rPr>
            <b/>
            <sz val="9"/>
            <color indexed="81"/>
            <rFont val="Tahoma"/>
            <family val="2"/>
          </rPr>
          <t>CAT</t>
        </r>
        <r>
          <rPr>
            <sz val="9"/>
            <color indexed="81"/>
            <rFont val="Tahoma"/>
            <family val="2"/>
          </rPr>
          <t xml:space="preserve"> (Cátalogo de Categorías y Tabuladores) con Tipo de Categoría</t>
        </r>
        <r>
          <rPr>
            <b/>
            <sz val="9"/>
            <color indexed="81"/>
            <rFont val="Tahoma"/>
            <family val="2"/>
          </rPr>
          <t xml:space="preserve"> "4"</t>
        </r>
      </text>
    </comment>
    <comment ref="S15" authorId="0">
      <text>
        <r>
          <rPr>
            <b/>
            <sz val="9"/>
            <color indexed="81"/>
            <rFont val="Tahoma"/>
            <family val="2"/>
          </rPr>
          <t xml:space="preserve">SEP - Artículo 73 LGCG :
</t>
        </r>
        <r>
          <rPr>
            <sz val="9"/>
            <color indexed="81"/>
            <rFont val="Tahoma"/>
            <family val="2"/>
          </rPr>
          <t xml:space="preserve">
Plazas únicas pagadas
</t>
        </r>
        <r>
          <rPr>
            <b/>
            <sz val="9"/>
            <color indexed="81"/>
            <rFont val="Tahoma"/>
            <family val="2"/>
          </rPr>
          <t>(NOR, NEX)</t>
        </r>
        <r>
          <rPr>
            <sz val="9"/>
            <color indexed="81"/>
            <rFont val="Tahoma"/>
            <family val="2"/>
          </rPr>
          <t xml:space="preserve"> en el periodo,
cuya categoría está identificada en el</t>
        </r>
        <r>
          <rPr>
            <b/>
            <sz val="9"/>
            <color indexed="81"/>
            <rFont val="Tahoma"/>
            <family val="2"/>
          </rPr>
          <t xml:space="preserve"> CAT </t>
        </r>
        <r>
          <rPr>
            <sz val="9"/>
            <color indexed="81"/>
            <rFont val="Tahoma"/>
            <family val="2"/>
          </rPr>
          <t>(Catálogo de Categorías y Tabuladores) con Tipo de Contratación</t>
        </r>
        <r>
          <rPr>
            <b/>
            <sz val="9"/>
            <color indexed="81"/>
            <rFont val="Tahoma"/>
            <family val="2"/>
          </rPr>
          <t xml:space="preserve"> "P"</t>
        </r>
        <r>
          <rPr>
            <sz val="9"/>
            <color indexed="81"/>
            <rFont val="Tahoma"/>
            <family val="2"/>
          </rPr>
          <t>y Tipo de Categoría</t>
        </r>
        <r>
          <rPr>
            <b/>
            <sz val="9"/>
            <color indexed="81"/>
            <rFont val="Tahoma"/>
            <family val="2"/>
          </rPr>
          <t xml:space="preserve"> "5"</t>
        </r>
      </text>
    </comment>
    <comment ref="T15" authorId="0">
      <text>
        <r>
          <rPr>
            <b/>
            <sz val="9"/>
            <color indexed="81"/>
            <rFont val="Tahoma"/>
            <family val="2"/>
          </rPr>
          <t xml:space="preserve">SEP - Artículo 73 LGCG :
</t>
        </r>
        <r>
          <rPr>
            <sz val="9"/>
            <color indexed="81"/>
            <rFont val="Tahoma"/>
            <family val="2"/>
          </rPr>
          <t xml:space="preserve">
En plazas únicas, contabilizar la cantidad de horas pagadas</t>
        </r>
        <r>
          <rPr>
            <b/>
            <sz val="9"/>
            <color indexed="81"/>
            <rFont val="Tahoma"/>
            <family val="2"/>
          </rPr>
          <t xml:space="preserve"> (NOR, NEX</t>
        </r>
        <r>
          <rPr>
            <sz val="9"/>
            <color indexed="81"/>
            <rFont val="Tahoma"/>
            <family val="2"/>
          </rPr>
          <t xml:space="preserve">) en el periodo, cuya categoría está identificada en el </t>
        </r>
        <r>
          <rPr>
            <b/>
            <sz val="9"/>
            <color indexed="81"/>
            <rFont val="Tahoma"/>
            <family val="2"/>
          </rPr>
          <t>CAT</t>
        </r>
        <r>
          <rPr>
            <sz val="9"/>
            <color indexed="81"/>
            <rFont val="Tahoma"/>
            <family val="2"/>
          </rPr>
          <t xml:space="preserve"> (Catálogo de Categorías y Tabuladores) con Tipo de Contratación </t>
        </r>
        <r>
          <rPr>
            <b/>
            <sz val="9"/>
            <color indexed="81"/>
            <rFont val="Tahoma"/>
            <family val="2"/>
          </rPr>
          <t>"H"</t>
        </r>
        <r>
          <rPr>
            <sz val="9"/>
            <color indexed="81"/>
            <rFont val="Tahoma"/>
            <family val="2"/>
          </rPr>
          <t xml:space="preserve"> y Tipo de Categoría </t>
        </r>
        <r>
          <rPr>
            <b/>
            <sz val="9"/>
            <color indexed="81"/>
            <rFont val="Tahoma"/>
            <family val="2"/>
          </rPr>
          <t>"5"</t>
        </r>
      </text>
    </comment>
    <comment ref="U15" authorId="0">
      <text>
        <r>
          <rPr>
            <b/>
            <sz val="9"/>
            <color indexed="81"/>
            <rFont val="Tahoma"/>
            <family val="2"/>
          </rPr>
          <t xml:space="preserve">SEP - Artículo 73 LGCG :
</t>
        </r>
        <r>
          <rPr>
            <sz val="9"/>
            <color indexed="81"/>
            <rFont val="Tahoma"/>
            <family val="2"/>
          </rPr>
          <t xml:space="preserve">
Contratos o plazas únicas pagadas</t>
        </r>
        <r>
          <rPr>
            <b/>
            <sz val="9"/>
            <color indexed="81"/>
            <rFont val="Tahoma"/>
            <family val="2"/>
          </rPr>
          <t xml:space="preserve"> (NHO)</t>
        </r>
        <r>
          <rPr>
            <sz val="9"/>
            <color indexed="81"/>
            <rFont val="Tahoma"/>
            <family val="2"/>
          </rPr>
          <t xml:space="preserve"> en el periodo, cuya categoría o categoría equivalente está identificada en el </t>
        </r>
        <r>
          <rPr>
            <b/>
            <sz val="9"/>
            <color indexed="81"/>
            <rFont val="Tahoma"/>
            <family val="2"/>
          </rPr>
          <t>CAT</t>
        </r>
        <r>
          <rPr>
            <sz val="9"/>
            <color indexed="81"/>
            <rFont val="Tahoma"/>
            <family val="2"/>
          </rPr>
          <t xml:space="preserve"> (Cátalogo de Categorías y Tabuladores) con Tipo de Categoría</t>
        </r>
        <r>
          <rPr>
            <b/>
            <sz val="9"/>
            <color indexed="81"/>
            <rFont val="Tahoma"/>
            <family val="2"/>
          </rPr>
          <t xml:space="preserve"> "5"</t>
        </r>
      </text>
    </comment>
  </commentList>
</comments>
</file>

<file path=xl/comments5.xml><?xml version="1.0" encoding="utf-8"?>
<comments xmlns="http://schemas.openxmlformats.org/spreadsheetml/2006/main">
  <authors>
    <author xml:space="preserve">SEP - Artículo 73 LGCG </author>
    <author>SEP</author>
  </authors>
  <commentList>
    <comment ref="B12"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comments6.xml><?xml version="1.0" encoding="utf-8"?>
<comments xmlns="http://schemas.openxmlformats.org/spreadsheetml/2006/main">
  <authors>
    <author xml:space="preserve">SEP - Artículo 73 LGCG </author>
    <author>SEP</author>
  </authors>
  <commentList>
    <comment ref="B12"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F12" authorId="1">
      <text>
        <r>
          <rPr>
            <b/>
            <sz val="9"/>
            <color indexed="81"/>
            <rFont val="Tahoma"/>
            <family val="2"/>
          </rPr>
          <t xml:space="preserve">SEP - Artículo 73 LGCG :
</t>
        </r>
        <r>
          <rPr>
            <sz val="9"/>
            <color indexed="81"/>
            <rFont val="Tahoma"/>
            <family val="2"/>
          </rPr>
          <t xml:space="preserve">
El art.10 del PEF_2012 requiere información del fondeo federal, "1", "3",  la identificación "2" es para aceptar nóminas estatales en las que se paga (n) alguna(s) percepción (es) fondeadas por la federación. Valores: 
     </t>
        </r>
        <r>
          <rPr>
            <b/>
            <sz val="9"/>
            <color indexed="81"/>
            <rFont val="Tahoma"/>
            <family val="2"/>
          </rPr>
          <t xml:space="preserve">1 = </t>
        </r>
        <r>
          <rPr>
            <sz val="9"/>
            <color indexed="81"/>
            <rFont val="Tahoma"/>
            <family val="2"/>
          </rPr>
          <t xml:space="preserve">Federal-Federalizada
    </t>
        </r>
        <r>
          <rPr>
            <b/>
            <sz val="9"/>
            <color indexed="81"/>
            <rFont val="Tahoma"/>
            <family val="2"/>
          </rPr>
          <t xml:space="preserve"> 2 = </t>
        </r>
        <r>
          <rPr>
            <sz val="9"/>
            <color indexed="81"/>
            <rFont val="Tahoma"/>
            <family val="2"/>
          </rPr>
          <t xml:space="preserve">Subsidiada con recursos 
             federales y cualquier otra 
            fuente
 </t>
        </r>
        <r>
          <rPr>
            <b/>
            <sz val="9"/>
            <color indexed="81"/>
            <rFont val="Tahoma"/>
            <family val="2"/>
          </rPr>
          <t xml:space="preserve">    3 =</t>
        </r>
        <r>
          <rPr>
            <sz val="9"/>
            <color indexed="81"/>
            <rFont val="Tahoma"/>
            <family val="2"/>
          </rPr>
          <t xml:space="preserve"> 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8 = </t>
        </r>
        <r>
          <rPr>
            <sz val="9"/>
            <color indexed="81"/>
            <rFont val="Tahoma"/>
            <family val="2"/>
          </rPr>
          <t xml:space="preserve">Estatal
</t>
        </r>
        <r>
          <rPr>
            <b/>
            <sz val="9"/>
            <color indexed="81"/>
            <rFont val="Tahoma"/>
            <family val="2"/>
          </rPr>
          <t>En caso de ser plaza federalizada o plaza que conserva la estructura presupuestal federalizada es obligatorio llenar los campos del 5 al 11</t>
        </r>
        <r>
          <rPr>
            <sz val="9"/>
            <color indexed="81"/>
            <rFont val="Tahoma"/>
            <family val="2"/>
          </rPr>
          <t xml:space="preserve">
</t>
        </r>
      </text>
    </comment>
    <comment ref="N12" authorId="1">
      <text>
        <r>
          <rPr>
            <b/>
            <sz val="9"/>
            <color indexed="81"/>
            <rFont val="Tahoma"/>
            <family val="2"/>
          </rPr>
          <t xml:space="preserve">SEP - Artículo 73 LGCG :
</t>
        </r>
        <r>
          <rPr>
            <sz val="9"/>
            <color indexed="81"/>
            <rFont val="Tahoma"/>
            <family val="2"/>
          </rPr>
          <t xml:space="preserve">
Ejemplo:  3, 33, 27Z, 27ZA, 27ZB, E7007, E8617
</t>
        </r>
        <r>
          <rPr>
            <b/>
            <sz val="9"/>
            <color indexed="81"/>
            <rFont val="Tahoma"/>
            <family val="2"/>
          </rPr>
          <t xml:space="preserve">Estos campos deben de ser consistentes con su catálogo CAT 
</t>
        </r>
        <r>
          <rPr>
            <sz val="9"/>
            <color indexed="81"/>
            <rFont val="Tahoma"/>
            <family val="2"/>
          </rPr>
          <t xml:space="preserve">
</t>
        </r>
        <r>
          <rPr>
            <b/>
            <sz val="9"/>
            <color indexed="81"/>
            <rFont val="Tahoma"/>
            <family val="2"/>
          </rPr>
          <t>Consultar:</t>
        </r>
        <r>
          <rPr>
            <sz val="9"/>
            <color indexed="81"/>
            <rFont val="Tahoma"/>
            <family val="2"/>
          </rPr>
          <t xml:space="preserve">  "Catálogo de nivel de puestos"
</t>
        </r>
      </text>
    </comment>
    <comment ref="O12" authorId="1">
      <text>
        <r>
          <rPr>
            <b/>
            <sz val="9"/>
            <color indexed="81"/>
            <rFont val="Tahoma"/>
            <family val="2"/>
          </rPr>
          <t xml:space="preserve">SEP - Artículo 73 LGCG :
</t>
        </r>
        <r>
          <rPr>
            <sz val="9"/>
            <color indexed="81"/>
            <rFont val="Tahoma"/>
            <family val="2"/>
          </rPr>
          <t xml:space="preserve">
Llenar con uno de los valores válidos a asignar según el concepto de pago:
        </t>
        </r>
        <r>
          <rPr>
            <b/>
            <sz val="9"/>
            <color indexed="81"/>
            <rFont val="Tahoma"/>
            <family val="2"/>
          </rPr>
          <t xml:space="preserve"> FAEB </t>
        </r>
        <r>
          <rPr>
            <sz val="9"/>
            <color indexed="81"/>
            <rFont val="Tahoma"/>
            <family val="2"/>
          </rPr>
          <t xml:space="preserve">Niveles válidos a Asignar = del 1 al 9
        </t>
        </r>
        <r>
          <rPr>
            <b/>
            <sz val="9"/>
            <color indexed="81"/>
            <rFont val="Tahoma"/>
            <family val="2"/>
          </rPr>
          <t xml:space="preserve"> FAETA CONALEP </t>
        </r>
        <r>
          <rPr>
            <sz val="9"/>
            <color indexed="81"/>
            <rFont val="Tahoma"/>
            <family val="2"/>
          </rPr>
          <t xml:space="preserve">Niveles válidos a Asignar = del 1 al 30
         </t>
        </r>
        <r>
          <rPr>
            <b/>
            <sz val="9"/>
            <color indexed="81"/>
            <rFont val="Tahoma"/>
            <family val="2"/>
          </rPr>
          <t>FAETA INEA</t>
        </r>
        <r>
          <rPr>
            <sz val="9"/>
            <color indexed="81"/>
            <rFont val="Tahoma"/>
            <family val="2"/>
          </rPr>
          <t xml:space="preserve"> Niveles válidos a Asignar = del 1 al 9,
         OB2, MC2, NB1, OB3, QB 
IMPORTANTE.-</t>
        </r>
        <r>
          <rPr>
            <b/>
            <sz val="9"/>
            <color indexed="81"/>
            <rFont val="Tahoma"/>
            <family val="2"/>
          </rPr>
          <t xml:space="preserve"> Estos campos deben de ser consistentes con su catálogo de CAT "Categoría / Tabulador"</t>
        </r>
      </text>
    </comment>
    <comment ref="P12" authorId="1">
      <text>
        <r>
          <rPr>
            <b/>
            <sz val="9"/>
            <color indexed="81"/>
            <rFont val="Tahoma"/>
            <family val="2"/>
          </rPr>
          <t xml:space="preserve">SEP - Artículo 73 LGCG :
</t>
        </r>
        <r>
          <rPr>
            <sz val="9"/>
            <color indexed="81"/>
            <rFont val="Tahoma"/>
            <family val="2"/>
          </rPr>
          <t xml:space="preserve">
Valores:
     </t>
        </r>
        <r>
          <rPr>
            <b/>
            <sz val="9"/>
            <color indexed="81"/>
            <rFont val="Tahoma"/>
            <family val="2"/>
          </rPr>
          <t xml:space="preserve">A = </t>
        </r>
        <r>
          <rPr>
            <sz val="9"/>
            <color indexed="81"/>
            <rFont val="Tahoma"/>
            <family val="2"/>
          </rPr>
          <t xml:space="preserve">Zona Económica A (I) (1)
</t>
        </r>
        <r>
          <rPr>
            <b/>
            <sz val="9"/>
            <color indexed="81"/>
            <rFont val="Tahoma"/>
            <family val="2"/>
          </rPr>
          <t xml:space="preserve">   B = </t>
        </r>
        <r>
          <rPr>
            <sz val="9"/>
            <color indexed="81"/>
            <rFont val="Tahoma"/>
            <family val="2"/>
          </rPr>
          <t xml:space="preserve">Zona Económica B (II) (2)
   </t>
        </r>
        <r>
          <rPr>
            <b/>
            <sz val="9"/>
            <color indexed="81"/>
            <rFont val="Tahoma"/>
            <family val="2"/>
          </rPr>
          <t xml:space="preserve"> C =</t>
        </r>
        <r>
          <rPr>
            <sz val="9"/>
            <color indexed="81"/>
            <rFont val="Tahoma"/>
            <family val="2"/>
          </rPr>
          <t xml:space="preserve"> Zona Económica C (III) (3)
</t>
        </r>
      </text>
    </comment>
    <comment ref="Q12" authorId="1">
      <text>
        <r>
          <rPr>
            <b/>
            <sz val="9"/>
            <color indexed="81"/>
            <rFont val="Tahoma"/>
            <family val="2"/>
          </rPr>
          <t xml:space="preserve">SEP - Artículo 73 LGCG :
</t>
        </r>
        <r>
          <rPr>
            <sz val="9"/>
            <color indexed="81"/>
            <rFont val="Tahoma"/>
            <family val="2"/>
          </rPr>
          <t xml:space="preserve">
Donde:
</t>
        </r>
        <r>
          <rPr>
            <b/>
            <sz val="9"/>
            <color indexed="81"/>
            <rFont val="Tahoma"/>
            <family val="2"/>
          </rPr>
          <t>1 =</t>
        </r>
        <r>
          <rPr>
            <sz val="9"/>
            <color indexed="81"/>
            <rFont val="Tahoma"/>
            <family val="2"/>
          </rPr>
          <t xml:space="preserve"> Alta.
</t>
        </r>
        <r>
          <rPr>
            <b/>
            <sz val="9"/>
            <color indexed="81"/>
            <rFont val="Tahoma"/>
            <family val="2"/>
          </rPr>
          <t xml:space="preserve">2 = </t>
        </r>
        <r>
          <rPr>
            <sz val="9"/>
            <color indexed="81"/>
            <rFont val="Tahoma"/>
            <family val="2"/>
          </rPr>
          <t xml:space="preserve">Baja.
</t>
        </r>
        <r>
          <rPr>
            <b/>
            <sz val="9"/>
            <color indexed="81"/>
            <rFont val="Tahoma"/>
            <family val="2"/>
          </rPr>
          <t>3 =</t>
        </r>
        <r>
          <rPr>
            <sz val="9"/>
            <color indexed="81"/>
            <rFont val="Tahoma"/>
            <family val="2"/>
          </rPr>
          <t xml:space="preserve"> Cambio por recategorización.</t>
        </r>
      </text>
    </comment>
    <comment ref="R12" authorId="1">
      <text>
        <r>
          <rPr>
            <b/>
            <sz val="9"/>
            <color indexed="81"/>
            <rFont val="Tahoma"/>
            <family val="2"/>
          </rPr>
          <t>SEP - Artículo 73 LGCG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Puede corresponder a periodos anteriores al que se reporta </t>
        </r>
        <r>
          <rPr>
            <sz val="9"/>
            <color indexed="81"/>
            <rFont val="Tahoma"/>
            <family val="2"/>
          </rPr>
          <t xml:space="preserve">
Ejemplo:  </t>
        </r>
        <r>
          <rPr>
            <b/>
            <sz val="9"/>
            <color indexed="81"/>
            <rFont val="Tahoma"/>
            <family val="2"/>
          </rPr>
          <t xml:space="preserve">201107 </t>
        </r>
      </text>
    </comment>
    <comment ref="S12" authorId="1">
      <text>
        <r>
          <rPr>
            <b/>
            <sz val="9"/>
            <color indexed="81"/>
            <rFont val="Tahoma"/>
            <family val="2"/>
          </rPr>
          <t xml:space="preserve">SEP - Artículo 73 LGCG :
</t>
        </r>
        <r>
          <rPr>
            <sz val="9"/>
            <color indexed="81"/>
            <rFont val="Tahoma"/>
            <family val="2"/>
          </rPr>
          <t xml:space="preserv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t>
        </r>
        <r>
          <rPr>
            <sz val="9"/>
            <color indexed="81"/>
            <rFont val="Tahoma"/>
            <family val="2"/>
          </rPr>
          <t xml:space="preserve"> significa año y</t>
        </r>
        <r>
          <rPr>
            <b/>
            <sz val="9"/>
            <color indexed="81"/>
            <rFont val="Tahoma"/>
            <family val="2"/>
          </rPr>
          <t xml:space="preserve"> QQ </t>
        </r>
        <r>
          <rPr>
            <sz val="9"/>
            <color indexed="81"/>
            <rFont val="Tahoma"/>
            <family val="2"/>
          </rPr>
          <t xml:space="preserve">significa quincena
</t>
        </r>
        <r>
          <rPr>
            <b/>
            <sz val="9"/>
            <color indexed="81"/>
            <rFont val="Tahoma"/>
            <family val="2"/>
          </rPr>
          <t>Puede corresponder al periodo que se reporta o posteriores.</t>
        </r>
        <r>
          <rPr>
            <sz val="9"/>
            <color indexed="81"/>
            <rFont val="Tahoma"/>
            <family val="2"/>
          </rPr>
          <t xml:space="preserve">
Si el período está abierto puede registrar</t>
        </r>
        <r>
          <rPr>
            <b/>
            <sz val="9"/>
            <color indexed="81"/>
            <rFont val="Tahoma"/>
            <family val="2"/>
          </rPr>
          <t xml:space="preserve"> 999999</t>
        </r>
      </text>
    </comment>
    <comment ref="G13"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3"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3"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3"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3"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3"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3"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List>
</comments>
</file>

<file path=xl/comments7.xml><?xml version="1.0" encoding="utf-8"?>
<comments xmlns="http://schemas.openxmlformats.org/spreadsheetml/2006/main">
  <authors>
    <author xml:space="preserve">SEP - Artículo 73 LGCG </author>
    <author>SEP</author>
  </authors>
  <commentList>
    <comment ref="B13"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F13" authorId="1">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G13" authorId="1">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Q13" authorId="1">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H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4" authorId="1">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P14" authorId="1">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comments8.xml><?xml version="1.0" encoding="utf-8"?>
<comments xmlns="http://schemas.openxmlformats.org/spreadsheetml/2006/main">
  <authors>
    <author xml:space="preserve">SEP - Artículo 73 LGCG </author>
    <author>SEP</author>
  </authors>
  <commentList>
    <comment ref="B13"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F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P13" authorId="1">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Q13" authorId="1">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R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G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1">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O14" authorId="1">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comments9.xml><?xml version="1.0" encoding="utf-8"?>
<comments xmlns="http://schemas.openxmlformats.org/spreadsheetml/2006/main">
  <authors>
    <author xml:space="preserve">SEP - Artículo 73 LGCG </author>
    <author>SEP</author>
    <author>SEP - Artículo 73 LGCG</author>
  </authors>
  <commentList>
    <comment ref="B14"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4" authorId="1">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G14" authorId="1">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L14" authorId="2">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M14" authorId="2">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
Importe Neto</t>
        </r>
      </text>
    </comment>
    <comment ref="H15" authorId="1">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I15" authorId="1">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J15" authorId="1">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K15" authorId="1">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<sst xmlns="http://schemas.openxmlformats.org/spreadsheetml/2006/main" count="7047" uniqueCount="1807">
  <si>
    <t>Entidad Federativa</t>
  </si>
  <si>
    <t>Plazas por tipo de función</t>
  </si>
  <si>
    <t>Total plazas Jornada</t>
  </si>
  <si>
    <t>Total 
HSM</t>
  </si>
  <si>
    <t>Total de Honorarios</t>
  </si>
  <si>
    <t>Apoyo a la labor educativa</t>
  </si>
  <si>
    <t>Administrativo y de servicio</t>
  </si>
  <si>
    <t>Docente y Apoyo Técnico Pedagógico</t>
  </si>
  <si>
    <t>Directivos y Supervisión</t>
  </si>
  <si>
    <t>Mandos medios y superiores</t>
  </si>
  <si>
    <t>Jornada</t>
  </si>
  <si>
    <t>HSM</t>
  </si>
  <si>
    <t>Honorarios</t>
  </si>
  <si>
    <t>Descripción</t>
  </si>
  <si>
    <t>Clave CT</t>
  </si>
  <si>
    <t>Turno CT</t>
  </si>
  <si>
    <t>Fecha del</t>
  </si>
  <si>
    <t>RFC</t>
  </si>
  <si>
    <t>CURP</t>
  </si>
  <si>
    <t>Identificador origen presupuestal de la plaza</t>
  </si>
  <si>
    <t>Tipo de contratación</t>
  </si>
  <si>
    <t>Tipo de categoría</t>
  </si>
  <si>
    <t>Clave Tipo educativo</t>
  </si>
  <si>
    <t>Clave Nivel educativo</t>
  </si>
  <si>
    <t>Clave Subnivel educativo</t>
  </si>
  <si>
    <t>Termino</t>
  </si>
  <si>
    <t>Inicial</t>
  </si>
  <si>
    <t>Número de plaza</t>
  </si>
  <si>
    <t>Horas semana mes</t>
  </si>
  <si>
    <t>Clave de Categoría</t>
  </si>
  <si>
    <t>Clave de Sub Unidad</t>
  </si>
  <si>
    <t>Clave de Unidad</t>
  </si>
  <si>
    <t>Código de Pago</t>
  </si>
  <si>
    <t>Partida Presupuestal</t>
  </si>
  <si>
    <t>Periodo de efecto de pago en el trimestre</t>
  </si>
  <si>
    <t>Identificador de Contrato de Honorarios</t>
  </si>
  <si>
    <t>Clave Presupuestal</t>
  </si>
  <si>
    <t>Nombre</t>
  </si>
  <si>
    <t>Turno</t>
  </si>
  <si>
    <t>Funcion Real</t>
  </si>
  <si>
    <t>Tipo de Categoría</t>
  </si>
  <si>
    <t>Horas que labora en el Centro de Trabajo</t>
  </si>
  <si>
    <t>Percepciones pagadas en el Periodo de Comisión con Presupuesto Federal*</t>
  </si>
  <si>
    <t>Percepciones pagadas en el Periodo de Comisión con Presupuesto de otra fuente*</t>
  </si>
  <si>
    <t>R.F.C.</t>
  </si>
  <si>
    <t>Clave integrada</t>
  </si>
  <si>
    <t>Fecha Comisión</t>
  </si>
  <si>
    <t>Clave CT Origen</t>
  </si>
  <si>
    <t>CT Destino dentro del sector</t>
  </si>
  <si>
    <t>Lugar de la comisión fuera del sector educativo</t>
  </si>
  <si>
    <t>Tipo de Comisión</t>
  </si>
  <si>
    <t>Función Específica</t>
  </si>
  <si>
    <t>Objeto de la comision</t>
  </si>
  <si>
    <t>No. Oficio</t>
  </si>
  <si>
    <t xml:space="preserve">Horas Semana Mes </t>
  </si>
  <si>
    <t>Número de Plaza</t>
  </si>
  <si>
    <t>Inicio</t>
  </si>
  <si>
    <t>Conclusión</t>
  </si>
  <si>
    <t>Clave</t>
  </si>
  <si>
    <t>NOMBRE</t>
  </si>
  <si>
    <t>Clave Centro de Trabajo</t>
  </si>
  <si>
    <t>Clave Presupuestal de la Jubilación</t>
  </si>
  <si>
    <t>Periodo ocupado</t>
  </si>
  <si>
    <t>Quincena de inicio de jubilación</t>
  </si>
  <si>
    <t xml:space="preserve">Total Entidad Federativa Personas : </t>
  </si>
  <si>
    <t>Periodo Licencia</t>
  </si>
  <si>
    <t>Percepciones pagadas dentro del periodo reportado</t>
  </si>
  <si>
    <t>Función</t>
  </si>
  <si>
    <t>Periodo de Contratación</t>
  </si>
  <si>
    <t>Equivalencia</t>
  </si>
  <si>
    <t>Identificador del Contrato</t>
  </si>
  <si>
    <t>Descripción Nivel / Subnivel</t>
  </si>
  <si>
    <t>Tipo Financiamiento</t>
  </si>
  <si>
    <t>Partida Presupestal</t>
  </si>
  <si>
    <t>CATEGORIA</t>
  </si>
  <si>
    <t>Zona Económica</t>
  </si>
  <si>
    <t>Nivel Puesto</t>
  </si>
  <si>
    <t>Nivel Sueldo</t>
  </si>
  <si>
    <t>Tipo Contratación</t>
  </si>
  <si>
    <t>Monto mensual
por plaza jornada</t>
  </si>
  <si>
    <t>Monto mensual
Por Plaza HSM</t>
  </si>
  <si>
    <t>Número de Plazas Jornada</t>
  </si>
  <si>
    <t>Número de Plazas HSM</t>
  </si>
  <si>
    <t>Monto total autorizado</t>
  </si>
  <si>
    <t xml:space="preserve"> Categoría</t>
  </si>
  <si>
    <t>Clave de categoría</t>
  </si>
  <si>
    <t>Descripción de la categoría</t>
  </si>
  <si>
    <t>Clave de concepto de pago</t>
  </si>
  <si>
    <t>Clave de nivel de puesto</t>
  </si>
  <si>
    <t>Clave de nivel de sueldo</t>
  </si>
  <si>
    <t>Sueldo asignado por zona económica</t>
  </si>
  <si>
    <t>Datos adicionales de horas</t>
  </si>
  <si>
    <t>Fecha de actualización</t>
  </si>
  <si>
    <t>Inicio de vigencia del sueldo</t>
  </si>
  <si>
    <t>Fin de vigencia del sueldo</t>
  </si>
  <si>
    <t>Monto Mensual Jornada ó de HSM
Zona A</t>
  </si>
  <si>
    <t>Monto Mensual Jornada ó de HSM
Zona B</t>
  </si>
  <si>
    <t>Monto Mensual Jornada ó de HSM
Zona C</t>
  </si>
  <si>
    <t>Horas 
de compatibilidad</t>
  </si>
  <si>
    <t>Horas de servicio (HSM)</t>
  </si>
  <si>
    <t>Horas de docencia</t>
  </si>
  <si>
    <t xml:space="preserve">Tipo de concepto de pago </t>
  </si>
  <si>
    <t>Origen de financiamiento del concepto de percepciones.</t>
  </si>
  <si>
    <t>Porcentaje de participación federal por fuente de recursos</t>
  </si>
  <si>
    <t>Grupo al que pertenece concepto de pago (Percepción y/o Deducción)</t>
  </si>
  <si>
    <t xml:space="preserve">Descripción del concepto de pago </t>
  </si>
  <si>
    <t>Partida presupuestal</t>
  </si>
  <si>
    <t>Fecha  al</t>
  </si>
  <si>
    <t>Percepciones pagadas en el Periodo de la Licencia con Presupuesto Federal*</t>
  </si>
  <si>
    <t>Percepciones pagadas en el Periodo de la Licencia con Presupuesto de otra fuente*</t>
  </si>
  <si>
    <t>Licencia</t>
  </si>
  <si>
    <t>Descripción de la Licencia</t>
  </si>
  <si>
    <t>Tipo</t>
  </si>
  <si>
    <t>NOMBRE TRABAJADOR</t>
  </si>
  <si>
    <t>Motivo</t>
  </si>
  <si>
    <t>RFC Sin Homoclave</t>
  </si>
  <si>
    <t>Sin RFC o erroneo</t>
  </si>
  <si>
    <t>Sin CURP o Erronea</t>
  </si>
  <si>
    <t>Clave Presupuestal Integrada y Categoria aparte</t>
  </si>
  <si>
    <t>CT</t>
  </si>
  <si>
    <t>Nombre CT</t>
  </si>
  <si>
    <t>Periodo</t>
  </si>
  <si>
    <t>No. de plaza</t>
  </si>
  <si>
    <t>Desde</t>
  </si>
  <si>
    <t>Hasta</t>
  </si>
  <si>
    <t xml:space="preserve">Monto de Remuneraciones Mensuales </t>
  </si>
  <si>
    <t>Monto de referencia</t>
  </si>
  <si>
    <t>Diferencia
(R-S)</t>
  </si>
  <si>
    <t>Municipio</t>
  </si>
  <si>
    <t>Localidad</t>
  </si>
  <si>
    <t>Nombre del Trabajador</t>
  </si>
  <si>
    <t>Periodo en el CT</t>
  </si>
  <si>
    <t>Total de Horas en el CT</t>
  </si>
  <si>
    <t>Horas de compatibilidad de la categoría</t>
  </si>
  <si>
    <t>Formato: Personal Comisionado</t>
  </si>
  <si>
    <t>Entidad Federativa:</t>
  </si>
  <si>
    <t xml:space="preserve">Total Personas : </t>
  </si>
  <si>
    <t xml:space="preserve">Total Plazas : </t>
  </si>
  <si>
    <t>Formato: Personal con Licencia</t>
  </si>
  <si>
    <t>Total de recursos presupuestales ejercidos en servicios personales en el periodo
(2)</t>
  </si>
  <si>
    <t>Formato: Plaza / Función</t>
  </si>
  <si>
    <t>Formato: Personal Federalizado por Registro Federal de Contribuyentes</t>
  </si>
  <si>
    <r>
      <t xml:space="preserve">Última(s) ó Penultima(s) Plaza(s) Ocupada(s)
</t>
    </r>
    <r>
      <rPr>
        <b/>
        <sz val="10"/>
        <rFont val="Calibri"/>
        <family val="2"/>
      </rPr>
      <t>(*)</t>
    </r>
  </si>
  <si>
    <t>Formato: Trabajadores Jubilados en el Periodo</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</si>
  <si>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</si>
  <si>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</si>
  <si>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Formato: Trabajadores que Tramitaron Licencia Prejubilatoria en el Periodo</t>
  </si>
  <si>
    <t>Subtotal Monto Pagado en el Periodo:</t>
  </si>
  <si>
    <t>Formato: Trabajadores Contratados por Honorarios en el Periodo</t>
  </si>
  <si>
    <t>Formato: Analítico de Categorías / Plazas Autorizadas con su Tabulador</t>
  </si>
  <si>
    <t>Formato: Catálogo de Categorías y Tabuladores</t>
  </si>
  <si>
    <t>Formato: Catálogo de Percepciones y Deducciones</t>
  </si>
  <si>
    <r>
      <rPr>
        <b/>
        <sz val="10"/>
        <rFont val="Calibri"/>
        <family val="2"/>
      </rPr>
      <t>Fuente :</t>
    </r>
    <r>
      <rPr>
        <sz val="10"/>
        <rFont val="Calibri"/>
        <family val="2"/>
      </rPr>
      <t xml:space="preserve"> Información proporcionada por las Entidades Federativas</t>
    </r>
  </si>
  <si>
    <t>Formato: Trabajadores con Doble Asignación Salarial en Municipios no Colindantes Geográficamente</t>
  </si>
  <si>
    <t>Importante: Listar Sólo los Municipios no Colindantes</t>
  </si>
  <si>
    <t>Formato: Trabajadores Ocupando Plazas que Superan el Número de Horas de Compatibilidad Autorizadas</t>
  </si>
  <si>
    <t>Formato: Trabajadores Cuyo Salario Básico Supere los Ingresos Promedio de un Docente en la Categoría más Alta del Tabulador Salarial Correspondiente a Cada Entidad</t>
  </si>
  <si>
    <t>Fondo de Aportaciones para la Educación Básica y Normal (FAEB)</t>
  </si>
  <si>
    <t>Días transcurridos para el pago</t>
  </si>
  <si>
    <t>Periodo pagado</t>
  </si>
  <si>
    <t>Motivo del Pago Retroactivo</t>
  </si>
  <si>
    <t>Fecha de emisión de pago</t>
  </si>
  <si>
    <t>Clave de Centro de Trabajo</t>
  </si>
  <si>
    <t>Formato: Registro Federal de Contribuyentes de Trabajadores con Pagos Retroactivos con un Periodo Mayor a 45 días</t>
  </si>
  <si>
    <r>
      <t xml:space="preserve">Percepciones pagadas en el periodo reportado </t>
    </r>
    <r>
      <rPr>
        <b/>
        <sz val="14"/>
        <rFont val="Calibri"/>
        <family val="2"/>
      </rPr>
      <t>*</t>
    </r>
  </si>
  <si>
    <t>Centros de Trabajo</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</si>
  <si>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</si>
  <si>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</si>
  <si>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*Total de Percepciones reportadas por la Entidad Federativa como pagadas al trabajador durante la Licencia.</t>
  </si>
  <si>
    <t>Total   Percepciones :</t>
  </si>
  <si>
    <t>Nombre del  Responsable</t>
  </si>
  <si>
    <t>Cargo</t>
  </si>
  <si>
    <t>Formato: Movimientos de Plazas</t>
  </si>
  <si>
    <t>Nombbre</t>
  </si>
  <si>
    <t>Origen Presupuestal
 de la plazas</t>
  </si>
  <si>
    <t>Tipo de movimiento</t>
  </si>
  <si>
    <t>Quincena Final</t>
  </si>
  <si>
    <t>Quincena Inicial</t>
  </si>
  <si>
    <t>Personal Comisionado</t>
  </si>
  <si>
    <t>Registro Federal de Contribuyentes de Trabajadores con Pagos Retroactivos con un Periodo Mayor a 45 días</t>
  </si>
  <si>
    <t>Plaza / Función</t>
  </si>
  <si>
    <t>Personal Federalizado por Registro Federal de Contribuyentes</t>
  </si>
  <si>
    <t>Movimientos de Plazas</t>
  </si>
  <si>
    <t>Trabajadores Jubilados en el Periodo</t>
  </si>
  <si>
    <t>Trabajadores Contratados por Honorarios en el Periodo</t>
  </si>
  <si>
    <t>Analítico de Categorías / Plazas Autorizadas con su Tabulador</t>
  </si>
  <si>
    <t>Catálogo de Categorías y Tabuladores</t>
  </si>
  <si>
    <t>Catálogo de Percepciones y Deducciones</t>
  </si>
  <si>
    <t>Trabajadores con Doble Asignación Salarial en Municipios no Colindantes Geográficamente</t>
  </si>
  <si>
    <t>Trabajadores Ocupando Plazas que Superan el Número de Horas de Compatibilidad Autorizadas</t>
  </si>
  <si>
    <t>Trabajadores Cuyo Salario Básico Supere los Ingresos Promedio de un Docente en la Categoría más Alta del Tabulador Salarial Correspondiente a Cada Entidad</t>
  </si>
  <si>
    <t>Num. de Paginas</t>
  </si>
  <si>
    <r>
      <rPr>
        <b/>
        <sz val="11"/>
        <rFont val="Calibri"/>
        <family val="2"/>
      </rPr>
      <t>Fuente :</t>
    </r>
    <r>
      <rPr>
        <sz val="11"/>
        <rFont val="Calibri"/>
        <family val="2"/>
      </rPr>
      <t xml:space="preserve"> Información proporcionada por las Entidades Federativas</t>
    </r>
  </si>
  <si>
    <t>Total Pto. Federal</t>
  </si>
  <si>
    <t>Total Ppto. Otras Fuentes</t>
  </si>
  <si>
    <t>Total Percepciones Pagadas:</t>
  </si>
  <si>
    <t>Total Recursos Ejercidos:</t>
  </si>
  <si>
    <t>Total Ppto. Otras Fuentes:</t>
  </si>
  <si>
    <t>Total Jornada:</t>
  </si>
  <si>
    <t>Total HSM</t>
  </si>
  <si>
    <t>Total Autorizado:</t>
  </si>
  <si>
    <t>Total Zona A:</t>
  </si>
  <si>
    <t>Total Zona B:</t>
  </si>
  <si>
    <t>Total Zona C:</t>
  </si>
  <si>
    <t>Total Sin RFC o Erroneo:</t>
  </si>
  <si>
    <t>Total RFC Sin Homoclave:</t>
  </si>
  <si>
    <t>Total Sin CURP o Erroneo:</t>
  </si>
  <si>
    <t>Total Remuneraciones Mensuales:</t>
  </si>
  <si>
    <t>Total Diferencia:</t>
  </si>
  <si>
    <t>Fecha Comisión
Inicio</t>
  </si>
  <si>
    <t>Fecha Comisión
Conclusión</t>
  </si>
  <si>
    <t>Periodo Licencia
Inicio</t>
  </si>
  <si>
    <t>Periodo Licencia
Conclusión</t>
  </si>
  <si>
    <t>Licencia
Clave</t>
  </si>
  <si>
    <t>Licencia
Tipo</t>
  </si>
  <si>
    <t>Periodo pagado
Desde</t>
  </si>
  <si>
    <t>Periodo pagado
Hasta</t>
  </si>
  <si>
    <t>Jornada2</t>
  </si>
  <si>
    <t>HSM3</t>
  </si>
  <si>
    <t>Honorarios4</t>
  </si>
  <si>
    <t>Jornada5</t>
  </si>
  <si>
    <t>HSM6</t>
  </si>
  <si>
    <t>Honorarios7</t>
  </si>
  <si>
    <t>Jornada8</t>
  </si>
  <si>
    <t>HSM9</t>
  </si>
  <si>
    <t>Honorarios10</t>
  </si>
  <si>
    <t>Jornada11</t>
  </si>
  <si>
    <t>HSM12</t>
  </si>
  <si>
    <t>Honorarios13</t>
  </si>
  <si>
    <t>Periodo de efecto de pago en el trimestre
Inicial</t>
  </si>
  <si>
    <t>Periodo de efecto de pago en el trimestre
Termino</t>
  </si>
  <si>
    <t>Periodo ocupado
Inicio</t>
  </si>
  <si>
    <t>Periodo ocupado
Conclusión</t>
  </si>
  <si>
    <t>Periodo de Contratación
Inicio</t>
  </si>
  <si>
    <t>Periodo de Contratación
Conclusión</t>
  </si>
  <si>
    <t>Periodo en el CT
Desde</t>
  </si>
  <si>
    <t>Periodo en el CTH
asta</t>
  </si>
  <si>
    <t>Periodo
Hasta</t>
  </si>
  <si>
    <t>Periodo
Desde</t>
  </si>
  <si>
    <t>(*) Si  el trabajador se jubila con más de una clave presupuestal, por cada plaza se debe llenar un registro hasta que se haya informado acerca de todas las plazas del trabajador.</t>
  </si>
  <si>
    <t>Trabajadores que Tramitaron Licencia Prejubilatoria en el Periodo</t>
  </si>
  <si>
    <t>N/A</t>
  </si>
  <si>
    <t xml:space="preserve">B)   </t>
  </si>
  <si>
    <t>A Y II D3</t>
  </si>
  <si>
    <t>A Y II D4</t>
  </si>
  <si>
    <t>II B) Y 1</t>
  </si>
  <si>
    <t>II C y 1_</t>
  </si>
  <si>
    <t>II D) 2</t>
  </si>
  <si>
    <t>II D) 4</t>
  </si>
  <si>
    <t>II D) 4 A</t>
  </si>
  <si>
    <t>II D) 6</t>
  </si>
  <si>
    <t xml:space="preserve">II D) 7 1 </t>
  </si>
  <si>
    <t xml:space="preserve">II D) 7 2 </t>
  </si>
  <si>
    <t xml:space="preserve">II D) 7 3 </t>
  </si>
  <si>
    <t>E)</t>
  </si>
  <si>
    <t>F) 1</t>
  </si>
  <si>
    <t>F) 2</t>
  </si>
  <si>
    <t>G)</t>
  </si>
  <si>
    <t>Fondo de Aportaciones para la Educación Tecnológica y de Adultos/Colegio Nacional de Educación Profesional Técnica (FAETA/CONALEP)</t>
  </si>
  <si>
    <t>Fondo de Aportaciones para la Educación Tecnológica y de Adultos/Instituto Nacional para la Educación de los Adultos (FAETA/INEA)</t>
  </si>
  <si>
    <t>Elige un Fondo…</t>
  </si>
  <si>
    <t>Elige el Periodo…</t>
  </si>
  <si>
    <t>FORMATOS ENTREGADOS PARA DAR CUMPLIMIENTO AL ARTICULO 73 DE "LA LEY GENERAL DE CONTABILIDAD GUBERNAMENTAL"</t>
  </si>
  <si>
    <t>Entidad Federativa :</t>
  </si>
  <si>
    <t>Fondo :</t>
  </si>
  <si>
    <t>Periodo :</t>
  </si>
  <si>
    <r>
      <rPr>
        <b/>
        <sz val="10"/>
        <rFont val="Calibri"/>
        <family val="2"/>
      </rPr>
      <t xml:space="preserve">Fuente : </t>
    </r>
    <r>
      <rPr>
        <sz val="10"/>
        <rFont val="Calibri"/>
        <family val="2"/>
      </rPr>
      <t>Información proporcionada por las Entidades Federativas</t>
    </r>
  </si>
  <si>
    <t>1er. Trimestre</t>
  </si>
  <si>
    <t>2do. Trimestre</t>
  </si>
  <si>
    <t>3er. Trimestre</t>
  </si>
  <si>
    <t>4to. Trimestre</t>
  </si>
  <si>
    <t>AGUASCALIENTES</t>
  </si>
  <si>
    <t>BAJA CALIFORNIA</t>
  </si>
  <si>
    <t>BAJA CALIFORNIA SUR</t>
  </si>
  <si>
    <t>CAMPECHE</t>
  </si>
  <si>
    <t xml:space="preserve">COAHUILA </t>
  </si>
  <si>
    <t xml:space="preserve">COLIMA </t>
  </si>
  <si>
    <t xml:space="preserve">CHIAPAS </t>
  </si>
  <si>
    <t xml:space="preserve">CHIHUAHUA </t>
  </si>
  <si>
    <t>DISTRITO FEDERAL</t>
  </si>
  <si>
    <t xml:space="preserve"> DURANGO </t>
  </si>
  <si>
    <t xml:space="preserve"> GUANAJUATO </t>
  </si>
  <si>
    <t xml:space="preserve"> GUERRERO </t>
  </si>
  <si>
    <t xml:space="preserve"> HIDALGO</t>
  </si>
  <si>
    <t xml:space="preserve"> JALISCO </t>
  </si>
  <si>
    <t xml:space="preserve"> MEXICO </t>
  </si>
  <si>
    <t xml:space="preserve"> MICHOACAN </t>
  </si>
  <si>
    <t xml:space="preserve"> MORELOS </t>
  </si>
  <si>
    <t xml:space="preserve"> NAYARIT </t>
  </si>
  <si>
    <t xml:space="preserve"> NUEVO LEON</t>
  </si>
  <si>
    <t xml:space="preserve"> OAXACA </t>
  </si>
  <si>
    <t xml:space="preserve"> PUEBLA </t>
  </si>
  <si>
    <t xml:space="preserve"> QUERETARO </t>
  </si>
  <si>
    <t xml:space="preserve"> QUINTANA ROO</t>
  </si>
  <si>
    <t xml:space="preserve"> SAN LUIS</t>
  </si>
  <si>
    <t xml:space="preserve"> SINALOA </t>
  </si>
  <si>
    <t xml:space="preserve"> SONORA </t>
  </si>
  <si>
    <t xml:space="preserve"> TABASCO </t>
  </si>
  <si>
    <t xml:space="preserve"> TAMAULIPAS </t>
  </si>
  <si>
    <t xml:space="preserve"> TLAXCALA </t>
  </si>
  <si>
    <t xml:space="preserve"> VERACRUZ</t>
  </si>
  <si>
    <t xml:space="preserve"> YUCATÁN </t>
  </si>
  <si>
    <t xml:space="preserve"> ZACATECAS </t>
  </si>
  <si>
    <t>Elige la Entidad Federativa…</t>
  </si>
  <si>
    <t>Elige el Año…</t>
  </si>
  <si>
    <t xml:space="preserve">*Total de Percepciones reportadas por la Entidad Federativa como pagadas en el periodo </t>
  </si>
  <si>
    <t xml:space="preserve">TOTAL REGISTROS </t>
  </si>
  <si>
    <t>TOTAL PERSONAS</t>
  </si>
  <si>
    <t>TOTAL PLAZAS</t>
  </si>
  <si>
    <t>Personal con Licencia</t>
  </si>
  <si>
    <t>Formato: Trabajadores que Cobran con RFC / CURP con Formato Incorrecto</t>
  </si>
  <si>
    <t>Trabajadores que Cobran con RFC / CURP con Formato Incorrecto</t>
  </si>
  <si>
    <t>GUANAJUATO</t>
  </si>
  <si>
    <t>AILP690120TW9</t>
  </si>
  <si>
    <t>AILP690120MSPRNT09</t>
  </si>
  <si>
    <t>GOGR650725KF1</t>
  </si>
  <si>
    <t>GOGR650725HGTNRB02</t>
  </si>
  <si>
    <t>ROBERTO GONZALEZ GARCIA</t>
  </si>
  <si>
    <t>RACR700730AH9</t>
  </si>
  <si>
    <t>RACR700730MGTZNB06</t>
  </si>
  <si>
    <t>AAGH700108U53</t>
  </si>
  <si>
    <t>AAGH700108MGTLRR09</t>
  </si>
  <si>
    <t>11EBS0027E</t>
  </si>
  <si>
    <t>TECNICO DOCENTE</t>
  </si>
  <si>
    <t>T03820</t>
  </si>
  <si>
    <t>CF36014</t>
  </si>
  <si>
    <t>B</t>
  </si>
  <si>
    <t>OA1</t>
  </si>
  <si>
    <t>P</t>
  </si>
  <si>
    <t>PRIMARIA, SECUNDARIA Y CAPACITACION PARA EL TRABAJO</t>
  </si>
  <si>
    <t>FAETA</t>
  </si>
  <si>
    <t>F</t>
  </si>
  <si>
    <t>P2</t>
  </si>
  <si>
    <t>SUELDOS</t>
  </si>
  <si>
    <t>831011721T0382000.0</t>
  </si>
  <si>
    <t>COPC760616J13</t>
  </si>
  <si>
    <t>COPC760616HGTRTR05</t>
  </si>
  <si>
    <t>TEMY831012PC7</t>
  </si>
  <si>
    <t>TEMY831012MGTRDD05</t>
  </si>
  <si>
    <t>TOMG850829D80</t>
  </si>
  <si>
    <t>TOMG850829HGTRRD08</t>
  </si>
  <si>
    <t>AUNC890701HB6</t>
  </si>
  <si>
    <t>AUNC890701MQTGXR05</t>
  </si>
  <si>
    <t>SACM760716KV0</t>
  </si>
  <si>
    <t>SACM760716MJCNSN08</t>
  </si>
  <si>
    <t>CADI801221FT5</t>
  </si>
  <si>
    <t>CADI801221HGTRSS00</t>
  </si>
  <si>
    <t>MERM890606QX7</t>
  </si>
  <si>
    <t>MERM890606MGTNYY01</t>
  </si>
  <si>
    <t>VATL701230M12</t>
  </si>
  <si>
    <t>VATL701230MGTLRZ04</t>
  </si>
  <si>
    <t>ZAGJ830623IG5</t>
  </si>
  <si>
    <t>ZAGJ830623MGTVLN06</t>
  </si>
  <si>
    <t>MOPS740919966</t>
  </si>
  <si>
    <t>MOPS740919MMCRRL01</t>
  </si>
  <si>
    <t>FECM8910217I9</t>
  </si>
  <si>
    <t>FECM891021MDFRVR01</t>
  </si>
  <si>
    <t>SACA4609287F8</t>
  </si>
  <si>
    <t>SACA460928MGTNRL03</t>
  </si>
  <si>
    <t>CUPS720728BN7</t>
  </si>
  <si>
    <t>CUPS720728MGTVSL06</t>
  </si>
  <si>
    <t>COBA780319BUA</t>
  </si>
  <si>
    <t>COBA780319HGTRTN00</t>
  </si>
  <si>
    <t>EAAJ8712218X3</t>
  </si>
  <si>
    <t>EAAJ871221MMCSLS09</t>
  </si>
  <si>
    <t>GALA740123JB8</t>
  </si>
  <si>
    <t>GALA740123MGTLPL08</t>
  </si>
  <si>
    <t>MAAC750527A26</t>
  </si>
  <si>
    <t>MAAC750527MGTRGR07</t>
  </si>
  <si>
    <t>PECA660503AR0</t>
  </si>
  <si>
    <t>PECA660503MGTRBN07</t>
  </si>
  <si>
    <t>GURV740105E98</t>
  </si>
  <si>
    <t>GURV740105MGTRDR07</t>
  </si>
  <si>
    <t>MEGG6409203P0</t>
  </si>
  <si>
    <t>MEGG640920HGTDLR04</t>
  </si>
  <si>
    <t>MAAC750325Q52</t>
  </si>
  <si>
    <t>MAAC750325MGTLLR02</t>
  </si>
  <si>
    <t>EASG700512IU9</t>
  </si>
  <si>
    <t>EASG700512MCMSNR00</t>
  </si>
  <si>
    <t>GUOA740914U2A</t>
  </si>
  <si>
    <t>GUOA740914MMNDRN06</t>
  </si>
  <si>
    <t>LOCJ8109121HA</t>
  </si>
  <si>
    <t>LOCJ810912HDFPRN00</t>
  </si>
  <si>
    <t>GOND6504247RA</t>
  </si>
  <si>
    <t>GOND650424MGTNXL03</t>
  </si>
  <si>
    <t>ZAZJ9610201D4</t>
  </si>
  <si>
    <t>ZAZJ961020HQTRRN09</t>
  </si>
  <si>
    <t>HECG7209202C4</t>
  </si>
  <si>
    <t>HECG720920MGTRRR07</t>
  </si>
  <si>
    <t>MAGG810106790</t>
  </si>
  <si>
    <t>CAGR690302HRA</t>
  </si>
  <si>
    <t>CAGR690302MGTMMS03</t>
  </si>
  <si>
    <t>GOPS8011178I3</t>
  </si>
  <si>
    <t>GOPS801117MGTMRN09</t>
  </si>
  <si>
    <t>UORV800303CD1</t>
  </si>
  <si>
    <t>UORV800303MGTLNR08</t>
  </si>
  <si>
    <t>PACP681127IL7</t>
  </si>
  <si>
    <t>PACP681127MGTRHT00</t>
  </si>
  <si>
    <t>RIRJ650926ED3</t>
  </si>
  <si>
    <t>RIRJ650926HGTCMX07</t>
  </si>
  <si>
    <t>GOMM610218KG4</t>
  </si>
  <si>
    <t>GOMM610218MGTNRR05</t>
  </si>
  <si>
    <t>BARA700515RH6</t>
  </si>
  <si>
    <t>BARA700515MGTRML07</t>
  </si>
  <si>
    <t>DUPS9001267KA</t>
  </si>
  <si>
    <t>PACM931219CM1</t>
  </si>
  <si>
    <t>PACM931219MDGLBY03</t>
  </si>
  <si>
    <t>COOS660919CRA</t>
  </si>
  <si>
    <t>COOS660919MGTNLS08</t>
  </si>
  <si>
    <t>AIMM891226K29</t>
  </si>
  <si>
    <t>AIMM891226MMCMXR03</t>
  </si>
  <si>
    <t>HECS730303TG6</t>
  </si>
  <si>
    <t>HECS730303MGTRNS05</t>
  </si>
  <si>
    <t>JAAX8707291Z3</t>
  </si>
  <si>
    <t>JAAX870729MCLRRC03</t>
  </si>
  <si>
    <t>CACP630616HG8</t>
  </si>
  <si>
    <t>CACP630616MGTLHT16</t>
  </si>
  <si>
    <t>RIRZ9005014I8</t>
  </si>
  <si>
    <t>RIRZ900501MMCCJZ06</t>
  </si>
  <si>
    <t>RAJC810331LAA</t>
  </si>
  <si>
    <t>RAJC810331MGTMRL02</t>
  </si>
  <si>
    <t>FONO7308067J5</t>
  </si>
  <si>
    <t>FOXN730806MGTLXR04</t>
  </si>
  <si>
    <t>CAVA651011TB7</t>
  </si>
  <si>
    <t>CAVA651011HGTLRL04</t>
  </si>
  <si>
    <t>MAAL680513MP3</t>
  </si>
  <si>
    <t>MAAL680513MMNRNZ01</t>
  </si>
  <si>
    <t>HECA7404077F6</t>
  </si>
  <si>
    <t>HECA740407MGTRND08</t>
  </si>
  <si>
    <t>VARL750211VB2</t>
  </si>
  <si>
    <t>VARL750211MGTRMR07</t>
  </si>
  <si>
    <t>HUSM771116C7A</t>
  </si>
  <si>
    <t>HUSM771116MMNNLR06</t>
  </si>
  <si>
    <t>AAAL860804UN9</t>
  </si>
  <si>
    <t>AAAL860804MTSBZD03</t>
  </si>
  <si>
    <t>CARA730215VE3</t>
  </si>
  <si>
    <t>CARA730215MGTHJL00</t>
  </si>
  <si>
    <t>CAGY820417182</t>
  </si>
  <si>
    <t>CAGY820417MGTRTJ03</t>
  </si>
  <si>
    <t>PECC830605V49</t>
  </si>
  <si>
    <t>PECC830605MNEXSN04</t>
  </si>
  <si>
    <t>HEDM871214861</t>
  </si>
  <si>
    <t>HEDM871214HGTRLN04</t>
  </si>
  <si>
    <t>FOQL7110275I8</t>
  </si>
  <si>
    <t>FOQL711027MGTLVN02</t>
  </si>
  <si>
    <t>AURM640517UH3</t>
  </si>
  <si>
    <t>AURM640517HGTGCR01</t>
  </si>
  <si>
    <t>HERA790725FQ8</t>
  </si>
  <si>
    <t>HERA790725MGTRDL08</t>
  </si>
  <si>
    <t>NAHL730801RV8</t>
  </si>
  <si>
    <t>NAHL730801MGTVRR01</t>
  </si>
  <si>
    <t>MISR800307LH4</t>
  </si>
  <si>
    <t>MISR800307MGTRLS07</t>
  </si>
  <si>
    <t>MAGE751103B16</t>
  </si>
  <si>
    <t>MAGE751103MGTYTR08</t>
  </si>
  <si>
    <t>AUGA6812277W5</t>
  </si>
  <si>
    <t>AUGA681227MGTGRN03</t>
  </si>
  <si>
    <t>HEAE670513TV7</t>
  </si>
  <si>
    <t>HEAE670513HGTRGD08</t>
  </si>
  <si>
    <t>VIRM731126CL3</t>
  </si>
  <si>
    <t>VIRM731126MGTLMN06</t>
  </si>
  <si>
    <t>FEET711003EB8</t>
  </si>
  <si>
    <t>FEET711003MGTLSR05</t>
  </si>
  <si>
    <t>SOSM750119S26</t>
  </si>
  <si>
    <t>SOSM750119MGTRTR02</t>
  </si>
  <si>
    <t>PACL700401SI9</t>
  </si>
  <si>
    <t>PACL700401MGTRHR04</t>
  </si>
  <si>
    <t>RAOM680518SX1</t>
  </si>
  <si>
    <t>RAOM680518MMNNCR06</t>
  </si>
  <si>
    <t>VAPR690730J94</t>
  </si>
  <si>
    <t>VAPR690730MGTZNS03</t>
  </si>
  <si>
    <t>CAJU6804082V6</t>
  </si>
  <si>
    <t>CAXJ680408MGTMXN08</t>
  </si>
  <si>
    <t>HECR621219RI5</t>
  </si>
  <si>
    <t>HECR621219MGTRRS02</t>
  </si>
  <si>
    <t>HESF670102636</t>
  </si>
  <si>
    <t>HESF670102HGTRLR07</t>
  </si>
  <si>
    <t>BARA6501175H5</t>
  </si>
  <si>
    <t>BARA650117MGTRDN02</t>
  </si>
  <si>
    <t>SEER810904RN6</t>
  </si>
  <si>
    <t>SEER810904HGTRSF07</t>
  </si>
  <si>
    <t>CACF6710055H4</t>
  </si>
  <si>
    <t>CACF671005HGTLDR06</t>
  </si>
  <si>
    <t>VILR670220CZ3</t>
  </si>
  <si>
    <t>VILR670220MGTLNM04</t>
  </si>
  <si>
    <t>HEPC690801P80</t>
  </si>
  <si>
    <t>HEPC690801MGTRRR08</t>
  </si>
  <si>
    <t>REPC540808QI9</t>
  </si>
  <si>
    <t>REPC540808MGTNRN06</t>
  </si>
  <si>
    <t>VARA71012288A</t>
  </si>
  <si>
    <t>VARA710122MGTRMN01</t>
  </si>
  <si>
    <t>PEDM7406101Q5</t>
  </si>
  <si>
    <t>PEDM740610MDFRMR01</t>
  </si>
  <si>
    <t>GUMC6804029G4</t>
  </si>
  <si>
    <t>GUMC680402MGTZNR09</t>
  </si>
  <si>
    <t>FAHI7401088Z2</t>
  </si>
  <si>
    <t>FAHI740108HGTBRV04</t>
  </si>
  <si>
    <t>CAVJ620328P75</t>
  </si>
  <si>
    <t>CAVG620328HGTHRD03</t>
  </si>
  <si>
    <t>GUMA6701215Q1</t>
  </si>
  <si>
    <t>GUMA670121MGTTRN09</t>
  </si>
  <si>
    <t>NEGM641224M74</t>
  </si>
  <si>
    <t>NEGM641224MGTGVR06</t>
  </si>
  <si>
    <t>VARA570811AR0</t>
  </si>
  <si>
    <t>VARA570811MVZLDN06</t>
  </si>
  <si>
    <t>ROPE881009G46</t>
  </si>
  <si>
    <t>ROPE881009MGTDRV05</t>
  </si>
  <si>
    <t>VINF7009219V8</t>
  </si>
  <si>
    <t>VINF700921HGTLXR06</t>
  </si>
  <si>
    <t>MAGM6404092N1</t>
  </si>
  <si>
    <t>MAGM640409MGTNNR08</t>
  </si>
  <si>
    <t>LUMR751129U75</t>
  </si>
  <si>
    <t>LUMR751129HGTGTC02</t>
  </si>
  <si>
    <t>GOGA680110DL7</t>
  </si>
  <si>
    <t>GOGA680110MGTNYN00</t>
  </si>
  <si>
    <t>COMM660914G87</t>
  </si>
  <si>
    <t>COMR660914MGTNDC09</t>
  </si>
  <si>
    <t>BACA640430UIA</t>
  </si>
  <si>
    <t>VEPE671201NI6</t>
  </si>
  <si>
    <t>VEPE671201MGTGRG04</t>
  </si>
  <si>
    <t>ROJJ671130GY1</t>
  </si>
  <si>
    <t>ROJJ671130HGTDMS06</t>
  </si>
  <si>
    <t>COCB750608U65</t>
  </si>
  <si>
    <t>COCB750608MGTRRL08</t>
  </si>
  <si>
    <t>ZAGB700228KX3</t>
  </si>
  <si>
    <t>ZAGB700228MGTVMT03</t>
  </si>
  <si>
    <t>MOGC720409SJ9</t>
  </si>
  <si>
    <t>MOGC720409MGTJZL04</t>
  </si>
  <si>
    <t>ROLA760606566</t>
  </si>
  <si>
    <t>ROLA760606HGTJPN03</t>
  </si>
  <si>
    <t>GAML720417UE8</t>
  </si>
  <si>
    <t>GAML720417HGTRRS07</t>
  </si>
  <si>
    <t>GOAS751103PH7</t>
  </si>
  <si>
    <t>GOAS751103MGTNRL01</t>
  </si>
  <si>
    <t>ROSR7704116C6</t>
  </si>
  <si>
    <t>ROSR770411MGTDLS01</t>
  </si>
  <si>
    <t>SAMM750910419</t>
  </si>
  <si>
    <t>SAMM750910MGTCRR00</t>
  </si>
  <si>
    <t>RAAG660220BC0</t>
  </si>
  <si>
    <t>RAAG660220MGTMVD07</t>
  </si>
  <si>
    <t>CARJ550620A19</t>
  </si>
  <si>
    <t>CARJ550620HGTSDM09</t>
  </si>
  <si>
    <t>CATE6508044X6</t>
  </si>
  <si>
    <t>CATE650804MGTRRS04</t>
  </si>
  <si>
    <t>BIRL710430QF2</t>
  </si>
  <si>
    <t>BIRL710430HGTRZB03</t>
  </si>
  <si>
    <t>VALF830903IU4</t>
  </si>
  <si>
    <t>VALF830903HGTLNR07</t>
  </si>
  <si>
    <t>HEMM781102T78</t>
  </si>
  <si>
    <t>HEMM781102MGTRNR07</t>
  </si>
  <si>
    <t>LAOJ8212131K9</t>
  </si>
  <si>
    <t>LAOJ821213HGTRLS09</t>
  </si>
  <si>
    <t>RAMD681211IP3</t>
  </si>
  <si>
    <t>RAMD681211HMCMRN05</t>
  </si>
  <si>
    <t>GOGL670809V8A</t>
  </si>
  <si>
    <t>GOGL670809HGTNRS00</t>
  </si>
  <si>
    <t>EIRJ6812089I5</t>
  </si>
  <si>
    <t>EIRC681208HGTNMR05</t>
  </si>
  <si>
    <t>RARC7011229A3</t>
  </si>
  <si>
    <t>RARC701122MGTNDR00</t>
  </si>
  <si>
    <t>AUTC7502082I3</t>
  </si>
  <si>
    <t>AUTC750208MGTGRN15</t>
  </si>
  <si>
    <t>LAMZ780504N49</t>
  </si>
  <si>
    <t>LAMZ780504MSLRNN01</t>
  </si>
  <si>
    <t>MOCK900306NE6</t>
  </si>
  <si>
    <t>MOCK900306MDFRSR15</t>
  </si>
  <si>
    <t>FOMO6906162N2</t>
  </si>
  <si>
    <t>FOMO690616HGTNDS05</t>
  </si>
  <si>
    <t>GACC7402201D0</t>
  </si>
  <si>
    <t>GACC740220MVZRYL09</t>
  </si>
  <si>
    <t>DOVL720318BXA</t>
  </si>
  <si>
    <t>DOVL720318HGTMLS06</t>
  </si>
  <si>
    <t>GORE840602N47</t>
  </si>
  <si>
    <t>GORE840602HGTNDM00</t>
  </si>
  <si>
    <t>BEBL750807HQTRRS05</t>
  </si>
  <si>
    <t>CAPJ840105CE0</t>
  </si>
  <si>
    <t>CAPJ840105HGTMRL00</t>
  </si>
  <si>
    <t>TOSH760727J54</t>
  </si>
  <si>
    <t>TOSH760727HGTRNC04</t>
  </si>
  <si>
    <t>RARC7301176A2</t>
  </si>
  <si>
    <t>RARC730117MGTMVR07</t>
  </si>
  <si>
    <t>SOBF761123PU9</t>
  </si>
  <si>
    <t>SOBF761123HGTLRR07</t>
  </si>
  <si>
    <t>GUHA770213FQ8</t>
  </si>
  <si>
    <t>GUHA770213MGTVRL02</t>
  </si>
  <si>
    <t>MEVG630915G81</t>
  </si>
  <si>
    <t>MEVG630915MGTRRD08</t>
  </si>
  <si>
    <t>SAME750520NR8</t>
  </si>
  <si>
    <t>SAME750520MGTNJR05</t>
  </si>
  <si>
    <t>EICS8311094H1</t>
  </si>
  <si>
    <t>EICS831109MGTLNN06</t>
  </si>
  <si>
    <t>LOLB681130LWA</t>
  </si>
  <si>
    <t>LOLB681130MGTPLT03</t>
  </si>
  <si>
    <t>GURR6007275B3</t>
  </si>
  <si>
    <t>GURR600727HSPLMD06</t>
  </si>
  <si>
    <t>MALA730704I26</t>
  </si>
  <si>
    <t>MALA730704HGTRPR02</t>
  </si>
  <si>
    <t>MELR640522PX9</t>
  </si>
  <si>
    <t>MELR640522MGTNNT06</t>
  </si>
  <si>
    <t>OEMJ730208CX6</t>
  </si>
  <si>
    <t>OEMM730208HGTJDR00</t>
  </si>
  <si>
    <t>QULC671003EH8</t>
  </si>
  <si>
    <t>QULC671003MDFRPL03</t>
  </si>
  <si>
    <t>AEAJ851118LC0</t>
  </si>
  <si>
    <t>AEAJ851118HGTRCN00</t>
  </si>
  <si>
    <t>RIRS751216TU4</t>
  </si>
  <si>
    <t>RIRS751216MDFSMN07</t>
  </si>
  <si>
    <t>MOSR650129V62</t>
  </si>
  <si>
    <t>MOSR650129MGTRNF09</t>
  </si>
  <si>
    <t>RAML6801057F2</t>
  </si>
  <si>
    <t>RAML680105MMNMCN00</t>
  </si>
  <si>
    <t>GUMJ870317R44</t>
  </si>
  <si>
    <t>GUMJ870317HGTRRN00</t>
  </si>
  <si>
    <t>ROPP680417AU8</t>
  </si>
  <si>
    <t>ROPP680417MGTDRT05</t>
  </si>
  <si>
    <t>QUCL890311NE9</t>
  </si>
  <si>
    <t>QUCL890311HGTNNS07</t>
  </si>
  <si>
    <t>NAMS5306098W6</t>
  </si>
  <si>
    <t>NAMS530609MGTRRL00</t>
  </si>
  <si>
    <t>ZAMH6907077M4</t>
  </si>
  <si>
    <t>ZAMH690707MGTVRR00</t>
  </si>
  <si>
    <t>FOMJ7811187W8</t>
  </si>
  <si>
    <t>FOMJ781118HGTLDN07</t>
  </si>
  <si>
    <t>AERS660208UT4</t>
  </si>
  <si>
    <t>AERS660208HGTRYR01</t>
  </si>
  <si>
    <t>MABM7603207B6</t>
  </si>
  <si>
    <t>MABM760320MGTCSR01</t>
  </si>
  <si>
    <t>LOLA751009LC7</t>
  </si>
  <si>
    <t>LOLA751009MGTPNN06</t>
  </si>
  <si>
    <t>HERG640304LK9</t>
  </si>
  <si>
    <t>HERG640304MGTRDR09</t>
  </si>
  <si>
    <t>PAGT5911092P8</t>
  </si>
  <si>
    <t>PAGT591109HGTLRD01</t>
  </si>
  <si>
    <t>RORC700828A28</t>
  </si>
  <si>
    <t>RORC700828MGTMML06</t>
  </si>
  <si>
    <t>CAGR650930FB6</t>
  </si>
  <si>
    <t>CAGR650930HGTLYB04</t>
  </si>
  <si>
    <t>RALE870501NL5</t>
  </si>
  <si>
    <t>RALE870501MGTMYL02</t>
  </si>
  <si>
    <t>PAQF701109SJ2</t>
  </si>
  <si>
    <t>PAQF701109HGTRNL00</t>
  </si>
  <si>
    <t>VIGO710314HSA</t>
  </si>
  <si>
    <t>VIGO710314HGTLNS05</t>
  </si>
  <si>
    <t>DOVR6304095Y7</t>
  </si>
  <si>
    <t>DOVR630409MBCMZS05</t>
  </si>
  <si>
    <t>YEPV780203IU0</t>
  </si>
  <si>
    <t>YEPV780203MGTBVR00</t>
  </si>
  <si>
    <t>PELL620125LZ0</t>
  </si>
  <si>
    <t>PELL620125MVZRLR03</t>
  </si>
  <si>
    <t>NEAC740715LD9</t>
  </si>
  <si>
    <t>NEAC740715HGTGRR02</t>
  </si>
  <si>
    <t>AELM6906275A6</t>
  </si>
  <si>
    <t>AELR690627MGTRPS15</t>
  </si>
  <si>
    <t>METC6212134V3</t>
  </si>
  <si>
    <t>METC621213HGTRPS06</t>
  </si>
  <si>
    <t>GAMJ711118AJ8</t>
  </si>
  <si>
    <t>GAMJ711118HGTRCC07</t>
  </si>
  <si>
    <t>MUHD640208LB9</t>
  </si>
  <si>
    <t>MUHD640208MDFXRL08</t>
  </si>
  <si>
    <t>MANL580917DN5</t>
  </si>
  <si>
    <t>MANL580917HGTRXS04</t>
  </si>
  <si>
    <t>OOPM650124AG1</t>
  </si>
  <si>
    <t>OOPM650124HGTRRG05</t>
  </si>
  <si>
    <t>HELM710411MGTRDR02</t>
  </si>
  <si>
    <t>GOSL721116725</t>
  </si>
  <si>
    <t>GOSL721116HGTRSS06</t>
  </si>
  <si>
    <t>COIM780815PDA</t>
  </si>
  <si>
    <t>COIM780815HGTPRR02</t>
  </si>
  <si>
    <t>CAOC8910102C1</t>
  </si>
  <si>
    <t>CAOC891010MGTSRR04</t>
  </si>
  <si>
    <t>FOQP690616QU0</t>
  </si>
  <si>
    <t>FOQP690616MGTLVT01</t>
  </si>
  <si>
    <t>IAJM900213S93</t>
  </si>
  <si>
    <t>IAJM900213HGTBSR04</t>
  </si>
  <si>
    <t>VAQG581212HGTLJD08</t>
  </si>
  <si>
    <t>GUMM920308B42</t>
  </si>
  <si>
    <t>GUMM920308MGTRJN03</t>
  </si>
  <si>
    <t>JUAA750702KJ9</t>
  </si>
  <si>
    <t>JUAA750702HGTRRN04</t>
  </si>
  <si>
    <t>HECG7108185E0</t>
  </si>
  <si>
    <t>HECG710818HGTRBR07</t>
  </si>
  <si>
    <t>AAGB8305061P7</t>
  </si>
  <si>
    <t>AAGB830506MGTYTR02</t>
  </si>
  <si>
    <t>JUEC8408019SA</t>
  </si>
  <si>
    <t>JUEC840801MGTRSR08</t>
  </si>
  <si>
    <t>COPG660114BC1</t>
  </si>
  <si>
    <t>COPG660114HGTNLR03</t>
  </si>
  <si>
    <t>LERM7308264B5</t>
  </si>
  <si>
    <t>LERM730826MGTDSN09</t>
  </si>
  <si>
    <t>BAVG670930HU0</t>
  </si>
  <si>
    <t>BAVG670930MGTRZD05</t>
  </si>
  <si>
    <t>RICR7705149U3</t>
  </si>
  <si>
    <t>RICR770514HGTVRB05</t>
  </si>
  <si>
    <t>COOM721217SVA</t>
  </si>
  <si>
    <t>COOM721217MGTNLN02</t>
  </si>
  <si>
    <t>MAGE550714NZ1</t>
  </si>
  <si>
    <t>MAGE550714HGTRNS03</t>
  </si>
  <si>
    <t>BEMS700226KJ6</t>
  </si>
  <si>
    <t>BEMS700226HGTCNL00</t>
  </si>
  <si>
    <t>MENC680926QE2</t>
  </si>
  <si>
    <t>ROSJ600516BL3</t>
  </si>
  <si>
    <t>ROSJ600516MGTBNN05</t>
  </si>
  <si>
    <t>JAAA741109NM2</t>
  </si>
  <si>
    <t>JAAA741109MGTSGL04</t>
  </si>
  <si>
    <t>COSL800716SL8</t>
  </si>
  <si>
    <t>COSL800716MGTRRD08</t>
  </si>
  <si>
    <t>CASE871206B31</t>
  </si>
  <si>
    <t>CASE871206HGTSND05</t>
  </si>
  <si>
    <t>ROVK831026QX5</t>
  </si>
  <si>
    <t>ROVK831026MGTSZR01</t>
  </si>
  <si>
    <t>TOFM860110TE7</t>
  </si>
  <si>
    <t>TOFM860110MGTRNR00</t>
  </si>
  <si>
    <t>GOOG7802057F2</t>
  </si>
  <si>
    <t>GOOG780205HGTNRD04</t>
  </si>
  <si>
    <t>TOFF601228HGTRGR04</t>
  </si>
  <si>
    <t>VERT861015NB6</t>
  </si>
  <si>
    <t>VERT861015MGTRMR01</t>
  </si>
  <si>
    <t>GARM751031J11</t>
  </si>
  <si>
    <t>GARM751031HGTRMS07</t>
  </si>
  <si>
    <t>HERG571023MS0</t>
  </si>
  <si>
    <t>HERG571023MGTRPD07</t>
  </si>
  <si>
    <t>OEGL8003134Z8</t>
  </si>
  <si>
    <t>OEGL800313MGTRMR09</t>
  </si>
  <si>
    <t>AEPB811216AUA</t>
  </si>
  <si>
    <t>AEPB811216MGTRLL03</t>
  </si>
  <si>
    <t>POLH650106FW2</t>
  </si>
  <si>
    <t>POLH650106HDFZPG03</t>
  </si>
  <si>
    <t>ROBC900904U49</t>
  </si>
  <si>
    <t>ROBC900904MDFCZT03</t>
  </si>
  <si>
    <t>TONL701209CT8</t>
  </si>
  <si>
    <t>TONL701209MGTRCR09</t>
  </si>
  <si>
    <t>CAVS681207JX2</t>
  </si>
  <si>
    <t>CAVS681207HGTNRL04</t>
  </si>
  <si>
    <t>ROVR580704ND4</t>
  </si>
  <si>
    <t>ROVR580704HVZXLB09</t>
  </si>
  <si>
    <t>REGJ781111QG6</t>
  </si>
  <si>
    <t>REGJ781111HGTYRN09</t>
  </si>
  <si>
    <t>LUGL7801215UA</t>
  </si>
  <si>
    <t>LUGL780121HGTNRS00</t>
  </si>
  <si>
    <t>LISA7512109V7</t>
  </si>
  <si>
    <t>LISA751210MGTRLN04</t>
  </si>
  <si>
    <t>HOHL860601124</t>
  </si>
  <si>
    <t>HOHL860601MGTRRZ09</t>
  </si>
  <si>
    <t>NIJV910312FZ6</t>
  </si>
  <si>
    <t>NIJV910312HDFTSC07</t>
  </si>
  <si>
    <t>TECNICO MEDIO</t>
  </si>
  <si>
    <t>T03803</t>
  </si>
  <si>
    <t>JEFE DE OFICINA</t>
  </si>
  <si>
    <t>A01807</t>
  </si>
  <si>
    <t>ANALISTA ADMINISTRATIVO</t>
  </si>
  <si>
    <t>A01806</t>
  </si>
  <si>
    <t>S01803</t>
  </si>
  <si>
    <t>ESPECIALISTA EN PROYECTOS TECNICOS</t>
  </si>
  <si>
    <t>T03810</t>
  </si>
  <si>
    <t>A03804</t>
  </si>
  <si>
    <t>JEFE DE DEPARTAMENTO</t>
  </si>
  <si>
    <t>CF01059</t>
  </si>
  <si>
    <t>ADMINISTRATIVO ESPECIALIZADO</t>
  </si>
  <si>
    <t>A01803</t>
  </si>
  <si>
    <t>CF14070</t>
  </si>
  <si>
    <t>CF33849</t>
  </si>
  <si>
    <t>T03823</t>
  </si>
  <si>
    <t>MB2</t>
  </si>
  <si>
    <t>GUANAJAUTO</t>
  </si>
  <si>
    <t>DESPENSA</t>
  </si>
  <si>
    <t>AYUDA DE GUARDERIA</t>
  </si>
  <si>
    <t>DIAS ECONOMICOS</t>
  </si>
  <si>
    <t>CAPACITACION Y DESARROLLO</t>
  </si>
  <si>
    <t>AYUDA PARA ANTEOJOS</t>
  </si>
  <si>
    <t>RECOMPENSA</t>
  </si>
  <si>
    <t>AYUDA POR DEFUNCION</t>
  </si>
  <si>
    <t>PROFESIONALIZACION B</t>
  </si>
  <si>
    <t>PROFESIONALIZACION C</t>
  </si>
  <si>
    <t>DIAS POR AJUSTE ANUAL</t>
  </si>
  <si>
    <t>PUNTUALIDAD PERFECTA</t>
  </si>
  <si>
    <t>VALES DE DESPENSA</t>
  </si>
  <si>
    <t>D</t>
  </si>
  <si>
    <t>D2</t>
  </si>
  <si>
    <t>CUOTA SINDICAL RETIRO</t>
  </si>
  <si>
    <t>FONDO/PENSION ISSSTE</t>
  </si>
  <si>
    <t>CUOTA SINDICAL</t>
  </si>
  <si>
    <t>PENSION ALIMENTICIA</t>
  </si>
  <si>
    <t>SEGUROS FOVISSSTE</t>
  </si>
  <si>
    <t>ALIANZA LA MERCED</t>
  </si>
  <si>
    <t>SECRETARIA C</t>
  </si>
  <si>
    <t>CF34810</t>
  </si>
  <si>
    <t>MISA810907T8A</t>
  </si>
  <si>
    <t>MISA810907MGTRLL02</t>
  </si>
  <si>
    <t>GUGJ930811J60</t>
  </si>
  <si>
    <t>GUGJ930811MGTRNS05</t>
  </si>
  <si>
    <t>CACJ850212C85</t>
  </si>
  <si>
    <t>CACJ850212HGTMMN05</t>
  </si>
  <si>
    <t>PITJ930828Q89</t>
  </si>
  <si>
    <t>PITJ930828HGTCRN07</t>
  </si>
  <si>
    <t>VAMM8611122V7</t>
  </si>
  <si>
    <t>VAMM861112MGTZCY00</t>
  </si>
  <si>
    <t>MADS8906296J1</t>
  </si>
  <si>
    <t>MADS890629MGTRMR05</t>
  </si>
  <si>
    <t>JUCR790316G8A</t>
  </si>
  <si>
    <t>JUCR790316HGTRPL02</t>
  </si>
  <si>
    <t>FAHG761209MGTLRD03</t>
  </si>
  <si>
    <t>MENM790123EM1</t>
  </si>
  <si>
    <t>MENM790123MGTDVR00</t>
  </si>
  <si>
    <t>LEGJ871018MGTDNN02</t>
  </si>
  <si>
    <t>MAGG810106MGTRNR04</t>
  </si>
  <si>
    <t>DUPS900126MGTRRN08</t>
  </si>
  <si>
    <t>NAMR8410165H3</t>
  </si>
  <si>
    <t>NAMR841016MGTVRS07</t>
  </si>
  <si>
    <t>SEGE921103JEA</t>
  </si>
  <si>
    <t>SEGE921103MMNRRS05</t>
  </si>
  <si>
    <t>VAPM701212VE4</t>
  </si>
  <si>
    <t>VAPG701212MGTLRD04</t>
  </si>
  <si>
    <t>CUFC8809064X4</t>
  </si>
  <si>
    <t>CUFC880906MOCRNY08</t>
  </si>
  <si>
    <t>REFE870611H65</t>
  </si>
  <si>
    <t>REFE870611HGTYNL02</t>
  </si>
  <si>
    <t>AIML940210D95</t>
  </si>
  <si>
    <t>AIML940210MGTRNZ09</t>
  </si>
  <si>
    <t>AOJM820726EC0</t>
  </si>
  <si>
    <t>AOJM820726HGTRRR08</t>
  </si>
  <si>
    <t>GORA840728TD1</t>
  </si>
  <si>
    <t>GORA840728MDFNMN07</t>
  </si>
  <si>
    <t>RILM750601TH0</t>
  </si>
  <si>
    <t>RILM750601MOCSSG04</t>
  </si>
  <si>
    <t>LOLG8002136P9</t>
  </si>
  <si>
    <t>LOLG800213HGTPNS03</t>
  </si>
  <si>
    <t>NADP821016J68</t>
  </si>
  <si>
    <t>NADP821016MGTVRL01</t>
  </si>
  <si>
    <t>MAFR721206U28</t>
  </si>
  <si>
    <t>MAFR721206MGTRLC04</t>
  </si>
  <si>
    <t>FOAP6704124J5</t>
  </si>
  <si>
    <t>FOAP670412MGTLLT01</t>
  </si>
  <si>
    <t>MEMS601125CV5</t>
  </si>
  <si>
    <t>MEMS601125HMNNLM04</t>
  </si>
  <si>
    <t>COORDINADOR REGIONAL</t>
  </si>
  <si>
    <t>DIA DE REYES</t>
  </si>
  <si>
    <t>C.P. ESMERALDA HERNANDEZ ESCOGIDO</t>
  </si>
  <si>
    <t>SUBJEFE DE NOMINA FEDERAL</t>
  </si>
  <si>
    <t>CAGK871023GK5</t>
  </si>
  <si>
    <t>CAGK871023MGTDDR07</t>
  </si>
  <si>
    <t>RERR850915EW0</t>
  </si>
  <si>
    <t>RERR850915HGTGDY04</t>
  </si>
  <si>
    <t>SIHC930621FS8</t>
  </si>
  <si>
    <t>SIHC930621MGTLRR01</t>
  </si>
  <si>
    <t>RASE881027V79</t>
  </si>
  <si>
    <t>RASE881027MGTMNL08</t>
  </si>
  <si>
    <t>GOLC950116TN4</t>
  </si>
  <si>
    <t>GOLC950116HGTMPR09</t>
  </si>
  <si>
    <t>ROHG921225D70</t>
  </si>
  <si>
    <t>ROHG921225MGTDRL00</t>
  </si>
  <si>
    <t>HUSA860811CJ2</t>
  </si>
  <si>
    <t>HUSA860811MGTRRN07</t>
  </si>
  <si>
    <t>HEMF950111UT8</t>
  </si>
  <si>
    <t>HEMF950111HGTRRR04</t>
  </si>
  <si>
    <t>OELM6606116J8</t>
  </si>
  <si>
    <t>OELM660611MGTRRR05</t>
  </si>
  <si>
    <t>RADL770820MV0</t>
  </si>
  <si>
    <t>RADL770820HGTMZS07</t>
  </si>
  <si>
    <t>JAAM880824146</t>
  </si>
  <si>
    <t>JAAM880824MCLRRR06</t>
  </si>
  <si>
    <t>AIMF9209181C4</t>
  </si>
  <si>
    <t>AIMF920918MJCVCL02</t>
  </si>
  <si>
    <t>FAOI930617PD8</t>
  </si>
  <si>
    <t>FAOI930617HGTRRS09</t>
  </si>
  <si>
    <t>CAPA8005264B4</t>
  </si>
  <si>
    <t>CAPA800526MGTMRN08</t>
  </si>
  <si>
    <t>PEGH8706085G5</t>
  </si>
  <si>
    <t>PEGH870608HGTDNM01</t>
  </si>
  <si>
    <t>SAES9003201Z8</t>
  </si>
  <si>
    <t>SAES900320MGTLSL08</t>
  </si>
  <si>
    <t>HEEI750809EB5</t>
  </si>
  <si>
    <t>HEEI750809HGTRSS09</t>
  </si>
  <si>
    <t>PIEA861225MB2</t>
  </si>
  <si>
    <t>PIEA861225MGTCSL06</t>
  </si>
  <si>
    <t>PERK9310249I6</t>
  </si>
  <si>
    <t>PERK931024MGTRCR03</t>
  </si>
  <si>
    <t>GOAR790919E90</t>
  </si>
  <si>
    <t>GOAR790919MGTNLS24</t>
  </si>
  <si>
    <t>GAVR910621UJ2</t>
  </si>
  <si>
    <t>GAVR910621HGTRLL01</t>
  </si>
  <si>
    <t>MOHC8308189E4</t>
  </si>
  <si>
    <t>MOHC830818MGTRRL03</t>
  </si>
  <si>
    <t>FOLI910518MEA</t>
  </si>
  <si>
    <t>FOLI910518HGTLPS09</t>
  </si>
  <si>
    <t>MACB900101238</t>
  </si>
  <si>
    <t>MACB900101MGTRRR07</t>
  </si>
  <si>
    <t>PAEB921210T37</t>
  </si>
  <si>
    <t>PAEB921210HCHLNR04</t>
  </si>
  <si>
    <t>CIRJ660404UI3</t>
  </si>
  <si>
    <t>CIRJ660404HGTFMN03</t>
  </si>
  <si>
    <t>ROGA8911109P7</t>
  </si>
  <si>
    <t>ROGA891110MMNJRN09</t>
  </si>
  <si>
    <t>GUVJ850624HM6</t>
  </si>
  <si>
    <t>GUVJ850624HGTZYN02</t>
  </si>
  <si>
    <t>DITJ760122R33</t>
  </si>
  <si>
    <t>DITJ760122HGTZRN01</t>
  </si>
  <si>
    <t>PEJR701210KIA</t>
  </si>
  <si>
    <t>TECNICO SUPERIOR</t>
  </si>
  <si>
    <t>PROFESIONALIZACION D</t>
  </si>
  <si>
    <t>RETROACTIVO PROF. D</t>
  </si>
  <si>
    <t>SUELDO HOMOLOGADO</t>
  </si>
  <si>
    <t>CUENTAS POR COBRAR</t>
  </si>
  <si>
    <t>11EBS6627E</t>
  </si>
  <si>
    <t>Guanajuato</t>
  </si>
  <si>
    <t>RENTERIA PEREZ MARIA CONCEPCION</t>
  </si>
  <si>
    <t>SANCHEZ CARRASCO MA. ALEJANDRINA CARMEN</t>
  </si>
  <si>
    <t>VILLANUEVA LUNA RAMONA</t>
  </si>
  <si>
    <t>RICO RAMIREZ J.JESUS</t>
  </si>
  <si>
    <t>MARTINEZ GONZALEZ ESTEBAN</t>
  </si>
  <si>
    <t>BARCENAS VAZQUEZ MA. GUADALUPE</t>
  </si>
  <si>
    <t>PALMERIN GARCIA TEODORO</t>
  </si>
  <si>
    <t>HERNANDEZ SILVA FERMIN</t>
  </si>
  <si>
    <t>GONZALEZ GARCIA ROBERTO</t>
  </si>
  <si>
    <t>ARCIGA LEON PATRICIA DE JESUS</t>
  </si>
  <si>
    <t>AGUIRRE RICO MARTIN</t>
  </si>
  <si>
    <t>CHAVEZ VARGAZ J. GUADALUPE</t>
  </si>
  <si>
    <t>CONTRERAS PALACIOS GERARDO LUIS</t>
  </si>
  <si>
    <t>HERNANDEZ CARDENAS MARIA DEL ROSARIO</t>
  </si>
  <si>
    <t>BARRERA RODRIGUEZ ANTONIA</t>
  </si>
  <si>
    <t>GONZALEZ GARCIA LUIS ALBERTO</t>
  </si>
  <si>
    <t>OROZCO PEREZ MIGUEL</t>
  </si>
  <si>
    <t>MEDINA GALVAN GERARDO</t>
  </si>
  <si>
    <t>FLORES QUEVEDO PETRA</t>
  </si>
  <si>
    <t>VARGAS RAMIREZ MARIA DE LOS ANGELES</t>
  </si>
  <si>
    <t>CAMACHO  JUANA MARIA</t>
  </si>
  <si>
    <t>PRADO CHAVEZ LAURA</t>
  </si>
  <si>
    <t>GUTIERREZ MORENO ANA</t>
  </si>
  <si>
    <t>GOMI721001DE2</t>
  </si>
  <si>
    <t>GOMI721001MDFNJN03</t>
  </si>
  <si>
    <t>GONZALEZ MUJICA INES ROSARIO</t>
  </si>
  <si>
    <t>VAZQUEZ PONCE ROSA LAURA</t>
  </si>
  <si>
    <t>MANDUJANO GONZALEZ MARTA</t>
  </si>
  <si>
    <t>GONZALEZ GAYTAN ANA BERTHA</t>
  </si>
  <si>
    <t>AGUILAR GARCIA ANA MARIA</t>
  </si>
  <si>
    <t>MARTINEZ ANDRADE MARIA DE LA LUZ</t>
  </si>
  <si>
    <t>FELIX ESTRELLA TERESA</t>
  </si>
  <si>
    <t>CONCHA MEDINA MA. DEL ROCIO</t>
  </si>
  <si>
    <t>MERCADO VARELA MA. GUADALUPE</t>
  </si>
  <si>
    <t>PRADO CHAVEZ PATRICIA</t>
  </si>
  <si>
    <t>PEREZ CABELLO ANTONIA</t>
  </si>
  <si>
    <t>CALDERON CAUDILLO FRANCISCO</t>
  </si>
  <si>
    <t>HERNANDEZ PEREZ MA. DEL CARMEN</t>
  </si>
  <si>
    <t>HERNANDEZ AGUADO EDUARDO</t>
  </si>
  <si>
    <t>ENRIQUEZ RAMIREZ J. CARLOS</t>
  </si>
  <si>
    <t>RAMIREZ MARTINEZ DANIEL</t>
  </si>
  <si>
    <t>HERNANDEZ RIPALDA MA. GUADALUPE JUDITH</t>
  </si>
  <si>
    <t>HERRERA CERVANTES GRISELDA</t>
  </si>
  <si>
    <t>BALTAZAR CORTES ANTONIO</t>
  </si>
  <si>
    <t>FABELA HERNANDEZ IVAN</t>
  </si>
  <si>
    <t>GUZMAN MANZANILLA MARIA DEL CARMEN</t>
  </si>
  <si>
    <t>MEDEL NAVARRETE MARIA DEL CARMEN</t>
  </si>
  <si>
    <t>GARCIA MICHACA JACOBO</t>
  </si>
  <si>
    <t>NEGRETE ARIAS CRISTOBAL</t>
  </si>
  <si>
    <t>YEBRA PAVON VERONICA ADRIANA</t>
  </si>
  <si>
    <t>CANO VARGAS SALVADOR</t>
  </si>
  <si>
    <t>NAVARRO HERNANDEZ MARIA DE LOURDES</t>
  </si>
  <si>
    <t>ARREDONDO RAYA SERGIO</t>
  </si>
  <si>
    <t>TORRES NACHE LAURA MA GUADALUPE</t>
  </si>
  <si>
    <t>GUEL RAMIREZ RODOLFO</t>
  </si>
  <si>
    <t>CALDERON VARELA JOSE ALFREDO</t>
  </si>
  <si>
    <t>ROBLES SANTANA JUANA</t>
  </si>
  <si>
    <t>CALDERON CHAVEZ MA. PATRICIA DOLORES</t>
  </si>
  <si>
    <t>PAREDON QUINTERO FILEMON</t>
  </si>
  <si>
    <t>ESCAMILLA SANCHEZ GRACIELA</t>
  </si>
  <si>
    <t>VALERIO RODRIGUEZ ANA YOLANDA</t>
  </si>
  <si>
    <t>BECERRA MANDUJANO SALVADOR</t>
  </si>
  <si>
    <t>MOJICA GUZMAN CLAUDIA ELISA</t>
  </si>
  <si>
    <t>CONTRERAS OLMOS MA. MANUELA</t>
  </si>
  <si>
    <t>RIVERA CORONILLA ROBERTO CARLOS</t>
  </si>
  <si>
    <t>CAMPOS GOMEZ MA. DEL ROSARIO</t>
  </si>
  <si>
    <t>HERNANDEZ CANTERO SUSANA TERESA</t>
  </si>
  <si>
    <t>JUAREZ ARROYO JOSE ANDRES</t>
  </si>
  <si>
    <t>GORDILLO SOSA LUIS JAVIER</t>
  </si>
  <si>
    <t>MARTINEZ AGREDA CAROLINA</t>
  </si>
  <si>
    <t>MIRANDA SALAZAR ROSAURA</t>
  </si>
  <si>
    <t>QUIROZ LOPEZ CLAUDIA REYNA</t>
  </si>
  <si>
    <t>RIOS RAMOS SONIA</t>
  </si>
  <si>
    <t>RODRIGUEZ PEREZ PATRICIA</t>
  </si>
  <si>
    <t>NARVAEZ MORA SILVIA LAURA</t>
  </si>
  <si>
    <t>ZAVALA MARTINEZ MARIA HERLINDA</t>
  </si>
  <si>
    <t>SORIA SOTO MARTHA</t>
  </si>
  <si>
    <t>LOPEZ LUNA MA. DE LOS ANGELES</t>
  </si>
  <si>
    <t>MENDEZ LEON RITA</t>
  </si>
  <si>
    <t>CALDERON GAYTAN RUBEN</t>
  </si>
  <si>
    <t>VILLANUEVA RAMIREZ MARIA MONICA</t>
  </si>
  <si>
    <t>MAYCOTTE GUTIERREZ ERIKA GUADALUPE</t>
  </si>
  <si>
    <t>FLORES  NORMA LILIA</t>
  </si>
  <si>
    <t>ARREGUIN LOPEZ MA ROSARIO</t>
  </si>
  <si>
    <t>MERINO TAPIA CESAR MARTIN</t>
  </si>
  <si>
    <t>GONZALEZ MORENO MARTA PATRICIA</t>
  </si>
  <si>
    <t>GRANADOS RAMOS MOISES</t>
  </si>
  <si>
    <t>RAZO CANO REBECA</t>
  </si>
  <si>
    <t>GARCIA MARTINEZ LUIS ALBERTO</t>
  </si>
  <si>
    <t>HERNANDEZ MONTOYA MARISELA</t>
  </si>
  <si>
    <t>HERNANDEZ CANTERO ADRIANA</t>
  </si>
  <si>
    <t>RAMIREZ JARAMILLO CLAUDIA JACQUELINE</t>
  </si>
  <si>
    <t>RANGEL RODRIGUEZ MA. CARLOTA PATRICIA</t>
  </si>
  <si>
    <t>AGUILAR TIRADO MA. CONSUELO</t>
  </si>
  <si>
    <t>FONSECA MEDRANO OSCAR</t>
  </si>
  <si>
    <t>DOMINGUEZ VALDES JOSE LUIS</t>
  </si>
  <si>
    <t>BEBJ7508072M7</t>
  </si>
  <si>
    <t>BERRA BORTOLINI J. LUIS</t>
  </si>
  <si>
    <t>TORRES SAENEZ HECTOR DANIEL</t>
  </si>
  <si>
    <t>RAMIREZ RIVAS MA. CARINA ALEJANDRA</t>
  </si>
  <si>
    <t>GUEVARA HERNANDEZ ALMA ROSA</t>
  </si>
  <si>
    <t>RAMOS AVILA MA. GUADALUPE RUTH</t>
  </si>
  <si>
    <t>ALMANZA GARCIA HORTENCIA</t>
  </si>
  <si>
    <t>CONTRERAS OLMOS SUSANA ISABEL</t>
  </si>
  <si>
    <t>RODRIGUEZ SALGADO MARIA DEL ROSARIO</t>
  </si>
  <si>
    <t>CARRILLO TORRES ESPERANZA</t>
  </si>
  <si>
    <t>CASTILLO RODRIGUEZ JAIME</t>
  </si>
  <si>
    <t>ROJAS LOPEZ JOSE ANTONIO</t>
  </si>
  <si>
    <t>ZAVALA GOMEZ BEATRIZ</t>
  </si>
  <si>
    <t>VARGAS RAMIREZ MARIA LOURDES</t>
  </si>
  <si>
    <t>RODRIGUEZ JIMENEZ JOSE</t>
  </si>
  <si>
    <t>CORONEL CARBAJAL BLANCA RAQUEL</t>
  </si>
  <si>
    <t>CHAVEZ ROJAS ALMA DELIA</t>
  </si>
  <si>
    <t>SAUCEDO MORENO MERCEDES ELENA</t>
  </si>
  <si>
    <t>VEGA PAREDES MARIA EUGENIA</t>
  </si>
  <si>
    <t>ROMERO RAMOS CLAUDIA IMELDA</t>
  </si>
  <si>
    <t>DOMINGUEZ VAZQUEZ MARIA DEL ROSARIO</t>
  </si>
  <si>
    <t>LEDESMA ROSALES MONICA</t>
  </si>
  <si>
    <t>GONZALEZ ARANDA SILVIA SANTOS</t>
  </si>
  <si>
    <t>PERALTA DOMINGUEZ MARGARITA</t>
  </si>
  <si>
    <t>NEGRETE GOVEA MARTINA</t>
  </si>
  <si>
    <t>LOPEZ CRUZ JUAN CARLOS</t>
  </si>
  <si>
    <t>SANDOVAL CASTELLON MONICA DEL CARMEN</t>
  </si>
  <si>
    <t>PEREZ LLANOS MARIA DE LOURDES</t>
  </si>
  <si>
    <t>ARREGUIN PALMA BLANCA BERENICE</t>
  </si>
  <si>
    <t>GOMEZ PEREZ MARIA SANDRA</t>
  </si>
  <si>
    <t>REYES GUERRERO JUAN MANUEL</t>
  </si>
  <si>
    <t>FLORES MEDINA JUAN PABLO</t>
  </si>
  <si>
    <t>DE LA TORRE MARQUEZ JOSE GUADALUPE</t>
  </si>
  <si>
    <t>ROCHA BAEZA CITLALLIN MARGARITA</t>
  </si>
  <si>
    <t>SERRATO ESPINOSA RAFAEL</t>
  </si>
  <si>
    <t>HERNANDEZ RODRIGUEZ ALEJANDRA</t>
  </si>
  <si>
    <t>ZAVALA GALLEGOS JUANA</t>
  </si>
  <si>
    <t>RAMIREZ MACEDO LINDA</t>
  </si>
  <si>
    <t>MORONES SANCHEZ MA. DEL REFUGIO</t>
  </si>
  <si>
    <t>ARMENTA ACEVEDO JUAN CARLOS</t>
  </si>
  <si>
    <t>OJEDA MEDINA J. MERCED</t>
  </si>
  <si>
    <t>MARQUEZ LOPEZ ARNULFO</t>
  </si>
  <si>
    <t>VALDEZ LANDIN FRANCISCO JAVIER</t>
  </si>
  <si>
    <t>GUERRERO RODRIGUEZ VERONICA</t>
  </si>
  <si>
    <t>ULLOA RANGEL VERONICA</t>
  </si>
  <si>
    <t>LARA MENDIVIL ZINTIA DENISE</t>
  </si>
  <si>
    <t>MORENO CASTILLO KAREN ANEL</t>
  </si>
  <si>
    <t>GARCIA CAYETANO CLAUDIA</t>
  </si>
  <si>
    <t>GONZALEZ RODRIGUEZ EMMANUEL</t>
  </si>
  <si>
    <t>CAMACHO PRADO JULIO CESAR</t>
  </si>
  <si>
    <t>SANCHEZ MEJIA ERIKA</t>
  </si>
  <si>
    <t>LARA OLMOS JESUS SAMUEL</t>
  </si>
  <si>
    <t>LOPEZ LLANOS BEATRIZ</t>
  </si>
  <si>
    <t>CUEVAS PESCADOR SILVIA</t>
  </si>
  <si>
    <t>CORDOBA BAUTISTA JOSE ANTONIO</t>
  </si>
  <si>
    <t>GALINDO LOPEZ ALMA ROSA</t>
  </si>
  <si>
    <t>FLORES QUEVEDO LEONOR</t>
  </si>
  <si>
    <t>MALDONADO ALMANZA MA. DEL CARMEN</t>
  </si>
  <si>
    <t>LUGO MATA RICARDO ERNESTO</t>
  </si>
  <si>
    <t>RAMOS LOYOLA MARIA ELENA</t>
  </si>
  <si>
    <t>HERNANDEZ DELGADO JOSE MANUEL</t>
  </si>
  <si>
    <t>CARDENAS GUTIERREZ YAJAHIRA</t>
  </si>
  <si>
    <t>RODRIGUEZ PEREZ EVELIN GUADALUPE</t>
  </si>
  <si>
    <t>HORTA HERNANDEZ LUZ ANGELICA</t>
  </si>
  <si>
    <t>POZADA LOPEZ HUGO</t>
  </si>
  <si>
    <t>LUNA GUERRA LUIS ALBERTO</t>
  </si>
  <si>
    <t>HERNANDEZ RODRIGUEZ GRACIELA</t>
  </si>
  <si>
    <t>MACHUCA BUSTAMANTE MARIANA</t>
  </si>
  <si>
    <t>COPADO IRINEO MARIO ALBERTO</t>
  </si>
  <si>
    <t>QUINTINO CINTORA LUIS ALBERTO</t>
  </si>
  <si>
    <t>GUERRERO MARTINEZ JONAS</t>
  </si>
  <si>
    <t>JUAREZ ESPITIA MARIA DEL CARMEN IVONNE</t>
  </si>
  <si>
    <t>AYALA GUTIERREZ BRENDA</t>
  </si>
  <si>
    <t>HERNANDEZ CABEZA GERARDO</t>
  </si>
  <si>
    <t>GUERRERO MEJIA MONICA JUANA</t>
  </si>
  <si>
    <t>IBARRA JASSO MARIO ALBERTO</t>
  </si>
  <si>
    <t>ELIAS CONTRERAS SANDRA ELISA</t>
  </si>
  <si>
    <t>SOLORZANO BERNAL FRANCISCO</t>
  </si>
  <si>
    <t>HELM710411QS6</t>
  </si>
  <si>
    <t>HERNANDEZ LEDESMA MARTHA ANGELICA</t>
  </si>
  <si>
    <t>CORTES SIERRA LIDIA CAROLINA</t>
  </si>
  <si>
    <t>RICO ROJAS ZAZIL</t>
  </si>
  <si>
    <t>FERREIRA CUEVAS MARIANA GUISELA</t>
  </si>
  <si>
    <t>BARBOSA RAMIREZ ALMA VELIA</t>
  </si>
  <si>
    <t>DURAN PRADO SANDRA IVONNE</t>
  </si>
  <si>
    <t>PLASCENCIA CABRERA MAYLEN NOEMI</t>
  </si>
  <si>
    <t>JARA ARRIAGA XOCHITL YUVICELA</t>
  </si>
  <si>
    <t>VALLE TORRES LUZ MARIA</t>
  </si>
  <si>
    <t>JASSO AGUILERA ALMA PATRICIA</t>
  </si>
  <si>
    <t>ROSAS VAZQUEZ MARIA KARINA</t>
  </si>
  <si>
    <t>CARDENAS DIOSDADO ISRAEL</t>
  </si>
  <si>
    <t>NIETO JASSO VICTOR DAVID</t>
  </si>
  <si>
    <t>TORRES FUENTES MARTHA EDITH</t>
  </si>
  <si>
    <t>GONZALEZ ORTEGA JOSE GUADALUPE</t>
  </si>
  <si>
    <t>VERDE RAMIREZ TERESA</t>
  </si>
  <si>
    <t>TOFF601228VB5</t>
  </si>
  <si>
    <t>TORRES FIGUEROA FRANCISCO JAVIER</t>
  </si>
  <si>
    <t>MORENO PARADA SILVIA</t>
  </si>
  <si>
    <t>NAVARRO MARTINEZ ROSALINDA</t>
  </si>
  <si>
    <t>MARTINEZ GONZALEZ GRACIELA</t>
  </si>
  <si>
    <t>ABRAHAM AZUARA LUDIM</t>
  </si>
  <si>
    <t>ESCAMILLA ALVAREZ MARIA DE JESUS</t>
  </si>
  <si>
    <t>HUANTE SILVA MARIZA</t>
  </si>
  <si>
    <t>MENDOZA REYES MYRIAM DE LOS ANGELES</t>
  </si>
  <si>
    <t>ZARAZUA ZARAZUA JONATAN REMBERTO</t>
  </si>
  <si>
    <t>FAHG7612098T1</t>
  </si>
  <si>
    <t>FALCON HERNANDEZ MA. GUADALUPE</t>
  </si>
  <si>
    <t>RIOS LUIS MAGDALENA</t>
  </si>
  <si>
    <t>MEDEL NAVARRETE MIRIAM DE LOS ANGELES GABRIELA</t>
  </si>
  <si>
    <t>GUERRERO GONZALEZ MARIA JOSE</t>
  </si>
  <si>
    <t>LEGJ871018F93</t>
  </si>
  <si>
    <t>LEDEZMA GONZALEZ JENIFER</t>
  </si>
  <si>
    <t>PICON TORRES JONATHAN EDUARDO</t>
  </si>
  <si>
    <t>ARGOTE JUAREZ MARIO</t>
  </si>
  <si>
    <t>NAVARRO DURAN MARIA DEL PILAR</t>
  </si>
  <si>
    <t>CRUZ FUENTES CYNTHIA</t>
  </si>
  <si>
    <t>FLORES ALVAREZ PATRICIA</t>
  </si>
  <si>
    <t>MENDOZA MALDONADO SAMUEL</t>
  </si>
  <si>
    <t>SERRATO GARCIA ESTEFANIA</t>
  </si>
  <si>
    <t>MIRANDA SALAZAR ALICIA</t>
  </si>
  <si>
    <t>MARTINEZ DOMINGUEZ SUREY VIRIDIANA</t>
  </si>
  <si>
    <t>VAZQUEZ MACARENA MAYRA</t>
  </si>
  <si>
    <t>LOPEZ LUNA GUSTAVO</t>
  </si>
  <si>
    <t>ARVIZU MONTES LUZ PATRICIA</t>
  </si>
  <si>
    <t>REYES FUENTES ELI JUAN RUBEN</t>
  </si>
  <si>
    <t>MARTINEZ FLORES ROCIO ANEL</t>
  </si>
  <si>
    <t>GONZALEZ RAMOS ANA LAURA</t>
  </si>
  <si>
    <t>CAMARILLO CAMARILLO JUAN MIGUEL</t>
  </si>
  <si>
    <t>VALADEZ PEREZ MA. GUADALUPE</t>
  </si>
  <si>
    <t>JUAREZ CAPETILLO RAUL HERIBERTO</t>
  </si>
  <si>
    <t>CAUDILLO GODINEZ KARLA ESTEFANA</t>
  </si>
  <si>
    <t>REGALADO RODRIGUEZ JOSE REYES</t>
  </si>
  <si>
    <t>ROJAS GARCIA MARIA DE LOS ANGELES</t>
  </si>
  <si>
    <t>PALOMINO ENRIQUEZ BRIAN KEDWIN</t>
  </si>
  <si>
    <t>PEREZ ROCHA KARLA FERNANDA</t>
  </si>
  <si>
    <t>SALDAÑA ESTRADA SELMA ALEJANDRA</t>
  </si>
  <si>
    <t>SILVA HERNANDEZ CARMEN LAURA</t>
  </si>
  <si>
    <t>AVILA MACIAS FLOR SOFIA</t>
  </si>
  <si>
    <t>JARA ARRIAGA MARISOL IBETH</t>
  </si>
  <si>
    <t>CAMACHO PRADO ANA RUTH</t>
  </si>
  <si>
    <t>MARTINEZ CRUZ BRENDA ARACELI</t>
  </si>
  <si>
    <t>PEREZ JUAREZ RUBEN</t>
  </si>
  <si>
    <t>GUZMAN VIEYRA JUAN MIGUEL</t>
  </si>
  <si>
    <t>DIAZ TORRES JUAN GABRIEL</t>
  </si>
  <si>
    <t>CIFUENTES RAMIREZ JUAN SIMITRIO</t>
  </si>
  <si>
    <t>GRANADOS VALLE RAUL ALEJANDRO</t>
  </si>
  <si>
    <t>PEDROZA GONZALEZ JOSE HUMBERTO</t>
  </si>
  <si>
    <t>HURTADO SUAREZ MARIA DE LOS ANGELES</t>
  </si>
  <si>
    <t>FLORES LOPEZ ISRAEL</t>
  </si>
  <si>
    <t>HERNANDEZ ESCOGIDO ISIDORO DE SEVILLA</t>
  </si>
  <si>
    <t>PICHARDO ESTRADA ALMA ROSA</t>
  </si>
  <si>
    <t>RAMIREZ SANCHEZ ELIA PATRICIA</t>
  </si>
  <si>
    <t>GOMEZ LOPEZ CARLOS ADEMIR EUSEBIO</t>
  </si>
  <si>
    <t>GONZALEZ ALEJOS ROSA MARIA</t>
  </si>
  <si>
    <t>MORENO HERNANDEZ CLAUDIA GABRIELA</t>
  </si>
  <si>
    <t>RODRIGUEZ HERNANDEZ GLORIA LORENA BEATRIZ</t>
  </si>
  <si>
    <t>HERNANDEZ MARTINEZ FRANCISCO ANTONIO</t>
  </si>
  <si>
    <t>ORNELAS LARA MARTINA</t>
  </si>
  <si>
    <t>TICH8812318M5</t>
  </si>
  <si>
    <t>TICH881231HGTNHG09</t>
  </si>
  <si>
    <t>TINAJERO CHAVEZ HUGO ARTURO</t>
  </si>
  <si>
    <t>MABR6903188Z5</t>
  </si>
  <si>
    <t>MABR690318MGTRRS05</t>
  </si>
  <si>
    <t>MARES BERMUDEZ ROSA MARIA</t>
  </si>
  <si>
    <t>MAOK821228CK5</t>
  </si>
  <si>
    <t>MAOK821228MSPRYR01</t>
  </si>
  <si>
    <t>MARTINEZ OYERVIDES KARLA MARISOL</t>
  </si>
  <si>
    <t>033a</t>
  </si>
  <si>
    <t>034a</t>
  </si>
  <si>
    <t>035a</t>
  </si>
  <si>
    <t>036a</t>
  </si>
  <si>
    <t>ISR PRIMA AGUINALDO</t>
  </si>
  <si>
    <t>036b</t>
  </si>
  <si>
    <t>OTRAS PRESTACIONES (ISR P.V.)</t>
  </si>
  <si>
    <t>036c</t>
  </si>
  <si>
    <t>OTRAS PRESTACIONES (ISR AGUINALDO)</t>
  </si>
  <si>
    <t>063a</t>
  </si>
  <si>
    <t>063b</t>
  </si>
  <si>
    <t>RETROACTIVO PROF. B</t>
  </si>
  <si>
    <t>14Aa</t>
  </si>
  <si>
    <t>COMPENSACION POR ANTIG. 29%</t>
  </si>
  <si>
    <t>14Ab</t>
  </si>
  <si>
    <t>COMPENSACION POR ANTIG. 30%</t>
  </si>
  <si>
    <t>14Ac</t>
  </si>
  <si>
    <t>COMPENSACION POR ANTIG. 23%</t>
  </si>
  <si>
    <t>022d</t>
  </si>
  <si>
    <t>022e</t>
  </si>
  <si>
    <t>022f</t>
  </si>
  <si>
    <t>024a</t>
  </si>
  <si>
    <t>003a</t>
  </si>
  <si>
    <t>004a</t>
  </si>
  <si>
    <t>SEGURO COLECTIVO DE RETIRO PAR</t>
  </si>
  <si>
    <t>019a</t>
  </si>
  <si>
    <t>016a</t>
  </si>
  <si>
    <t>OPTICA MAXIVISION</t>
  </si>
  <si>
    <t>001a</t>
  </si>
  <si>
    <t>SERVICIO MEDICO Y MATERNIDAD ISSSTE</t>
  </si>
  <si>
    <t>021a</t>
  </si>
  <si>
    <t>002a</t>
  </si>
  <si>
    <t>IMPUESTO SOBRE LA RENTA</t>
  </si>
  <si>
    <t>006a</t>
  </si>
  <si>
    <t>PRESTAMOS A CORTO PLAZO</t>
  </si>
  <si>
    <t>006b</t>
  </si>
  <si>
    <t>PRESTAMOS COMPLEMENTARIOS</t>
  </si>
  <si>
    <t>014a</t>
  </si>
  <si>
    <t>013a</t>
  </si>
  <si>
    <t>FONAC</t>
  </si>
  <si>
    <t>004b</t>
  </si>
  <si>
    <t>SEGURO COLECTIVO DE RETIRO NON</t>
  </si>
  <si>
    <t>062a</t>
  </si>
  <si>
    <t>005a</t>
  </si>
  <si>
    <t>AHORRO SOLIDARIO DEL TRABAJADOR</t>
  </si>
  <si>
    <t>005b</t>
  </si>
  <si>
    <t>007a</t>
  </si>
  <si>
    <t>PRESTAMO HIPOTECARIO</t>
  </si>
  <si>
    <t>009a</t>
  </si>
  <si>
    <t>POTENCIACION SEGURO DE VIDA</t>
  </si>
  <si>
    <t>008a</t>
  </si>
  <si>
    <t>GRUPO SEGUDESCUENTOS DIVERSOS</t>
  </si>
  <si>
    <t>010a</t>
  </si>
  <si>
    <t>SEGURO DE VIDA IND METLIFE</t>
  </si>
  <si>
    <t>011a</t>
  </si>
  <si>
    <t>012a</t>
  </si>
  <si>
    <t>062b</t>
  </si>
  <si>
    <t>022a</t>
  </si>
  <si>
    <t>023a</t>
  </si>
  <si>
    <t>SUBSIDIO AL EMPLEO</t>
  </si>
  <si>
    <t>015a</t>
  </si>
  <si>
    <t>GASTOS FUNERARIOS SAN RAFAEL</t>
  </si>
  <si>
    <t>014b</t>
  </si>
  <si>
    <t>001b</t>
  </si>
  <si>
    <t>SUELDO HOMOLOGADO LAUDO</t>
  </si>
  <si>
    <t>001c</t>
  </si>
  <si>
    <t>PREVISION SOCIAL MULTIPLE B Y C</t>
  </si>
  <si>
    <t>COMPENSACION GARANTIZADA BASE CONFIANZA Y MANDO MEDIO</t>
  </si>
  <si>
    <t>003b</t>
  </si>
  <si>
    <t>COMP. GARANT. HOMOLOGADA</t>
  </si>
  <si>
    <t>003c</t>
  </si>
  <si>
    <t>003d</t>
  </si>
  <si>
    <t>COMP. GARANT.  HOMOLOGADA</t>
  </si>
  <si>
    <t>003e</t>
  </si>
  <si>
    <t>COMPENSACION POR ANTIGUEDAD (QUINQUENIO BASE)</t>
  </si>
  <si>
    <t>RETROACTIVO PROF. C</t>
  </si>
  <si>
    <t>BECAS PRIMARIA</t>
  </si>
  <si>
    <t>007b</t>
  </si>
  <si>
    <t>BECAS SECUNDARIA</t>
  </si>
  <si>
    <t>PUNTUALIDAD MENSUAL</t>
  </si>
  <si>
    <t>009b</t>
  </si>
  <si>
    <t>AYUDA PARA SERVICIOS BASE Y CONFIANZA</t>
  </si>
  <si>
    <t>COMPENSACION POR ANTIGUEDAD 3%</t>
  </si>
  <si>
    <t>COMPENSACION POR ANTIGUEDAD 4%</t>
  </si>
  <si>
    <t>014c</t>
  </si>
  <si>
    <t>COMPENSACION POR ANTIGUEDAD 5%</t>
  </si>
  <si>
    <t>014d</t>
  </si>
  <si>
    <t>COMPENSACION POR ANTIGUEDAD 6%</t>
  </si>
  <si>
    <t>014e</t>
  </si>
  <si>
    <t>COMPENSACION POR ANTIGUEDAD 7%</t>
  </si>
  <si>
    <t>014f</t>
  </si>
  <si>
    <t>COMPENSACION POR ANTIGUEDAD 8%</t>
  </si>
  <si>
    <t>014g</t>
  </si>
  <si>
    <t>COMPENSACION POR ANTIGUEDAD 9%</t>
  </si>
  <si>
    <t>014h</t>
  </si>
  <si>
    <t>COMPENSACION POR ANTIG. 10%</t>
  </si>
  <si>
    <t>014i</t>
  </si>
  <si>
    <t>COMPENSACION POR ANTIG. 11%</t>
  </si>
  <si>
    <t>014j</t>
  </si>
  <si>
    <t>COMPENSACION POR ANTIG. 12%</t>
  </si>
  <si>
    <t>014k</t>
  </si>
  <si>
    <t>COMPENSACION POR ANTIG. 13%</t>
  </si>
  <si>
    <t>014l</t>
  </si>
  <si>
    <t>COMPENSACION POR ANTIG. 14%</t>
  </si>
  <si>
    <t>014m</t>
  </si>
  <si>
    <t>COMPENSACION POR ANTIG. 15%</t>
  </si>
  <si>
    <t>014n</t>
  </si>
  <si>
    <t>COMPENSACION POR ANTIG. 16%</t>
  </si>
  <si>
    <t>014o</t>
  </si>
  <si>
    <t>COMPENSACION POR ANTIG. 17%</t>
  </si>
  <si>
    <t>014p</t>
  </si>
  <si>
    <t>COMPENSACION POR ANTIG. 18%</t>
  </si>
  <si>
    <t>014q</t>
  </si>
  <si>
    <t>COMPENSACION POR ANTIG. 19%</t>
  </si>
  <si>
    <t>014r</t>
  </si>
  <si>
    <t>COMPENSACION POR ANTIG. 20%</t>
  </si>
  <si>
    <t>014s</t>
  </si>
  <si>
    <t>COMPENSACION POR ANTIG. 21%</t>
  </si>
  <si>
    <t>014t</t>
  </si>
  <si>
    <t>COMPENSACION POR ANTIG. 22%</t>
  </si>
  <si>
    <t>014u</t>
  </si>
  <si>
    <t>014v</t>
  </si>
  <si>
    <t>COMPENSACION POR ANTIG. 24%</t>
  </si>
  <si>
    <t>014w</t>
  </si>
  <si>
    <t>COMPENSACION POR ANTIG. 25%</t>
  </si>
  <si>
    <t>014x</t>
  </si>
  <si>
    <t>COMPENSACION POR ANTIG. 26%</t>
  </si>
  <si>
    <t>014y</t>
  </si>
  <si>
    <t>COMPENSACION POR ANTIG. 27%</t>
  </si>
  <si>
    <t>014z</t>
  </si>
  <si>
    <t>COMPENSACION POR ANTIG. 28%</t>
  </si>
  <si>
    <t>017a</t>
  </si>
  <si>
    <t>017b</t>
  </si>
  <si>
    <t>017c</t>
  </si>
  <si>
    <t>017d</t>
  </si>
  <si>
    <t>017e</t>
  </si>
  <si>
    <t>018a</t>
  </si>
  <si>
    <t>DIA DE LA MADRE</t>
  </si>
  <si>
    <t>DIA DEL PADRE</t>
  </si>
  <si>
    <t>020a</t>
  </si>
  <si>
    <t>DIA DEL  TRABAJADOR DE LA EDUCACION</t>
  </si>
  <si>
    <t>QUINQUENIO CONFIANZA</t>
  </si>
  <si>
    <t>023b</t>
  </si>
  <si>
    <t>PRIMA VACACIONAL CONFIANZA Y MANDO MEDIO</t>
  </si>
  <si>
    <t>023c</t>
  </si>
  <si>
    <t>023d</t>
  </si>
  <si>
    <t>025a</t>
  </si>
  <si>
    <t>CANASTA MATERNA</t>
  </si>
  <si>
    <t>026a</t>
  </si>
  <si>
    <t>027a</t>
  </si>
  <si>
    <t>028b</t>
  </si>
  <si>
    <t>APARATOS ORTOPEDICOS GRAVADOS</t>
  </si>
  <si>
    <t>029a</t>
  </si>
  <si>
    <t>AYUDA PARA PROTESIS EXENTA</t>
  </si>
  <si>
    <t>029b</t>
  </si>
  <si>
    <t>AYUDA PARA PROTESIS GRAVADO</t>
  </si>
  <si>
    <t>030a</t>
  </si>
  <si>
    <t>031a</t>
  </si>
  <si>
    <t>032a</t>
  </si>
  <si>
    <t>TERAN MEDINA YADIRA ELISA</t>
  </si>
  <si>
    <t>RANGEL OCHOA MARIBEL</t>
  </si>
  <si>
    <t>VAQJ581212JV2</t>
  </si>
  <si>
    <t>RAMIREZ DIAZ LUIS ALEJANDRO</t>
  </si>
  <si>
    <t>FRAUSTO ORTEGA JOSE ISAAC</t>
  </si>
  <si>
    <t>GOSR910123H36</t>
  </si>
  <si>
    <t>GOSR910123HGTNNC05</t>
  </si>
  <si>
    <t>GONZALEZ SANCHEZ RICARDO</t>
  </si>
  <si>
    <t>ROPD690404V35</t>
  </si>
  <si>
    <t>ROPD690404MGTCRL06</t>
  </si>
  <si>
    <t>ROCHA PEREZ MARIA DOLORES</t>
  </si>
  <si>
    <t>GONZALEZ NIÑO DALIA SONIA</t>
  </si>
  <si>
    <t>VILCHES NUÑEZ FRANCISCO ALFONSO</t>
  </si>
  <si>
    <t>BRICEÑO RUIZ LIBRADO</t>
  </si>
  <si>
    <t>COORDINADOR DE SERVICIOS ESPECIALIZADOS</t>
  </si>
  <si>
    <t>GUDIÑO ORDAZ MA. DE LOS ANGELES</t>
  </si>
  <si>
    <t>VILLICAÑA GONZALEZ OSCAR JACOBO</t>
  </si>
  <si>
    <t>CORDOBA PATIÑO CARLOS ALBERTO</t>
  </si>
  <si>
    <t>OFICIAL DE SERVICIOS Y MANTENIMIENTO</t>
  </si>
  <si>
    <t>MUÑOZ HERRERA MARIA DOLORES</t>
  </si>
  <si>
    <t>ORTEGA GAMIÑO LAURA AMERICA</t>
  </si>
  <si>
    <t>PEÑALOZA CISNEROS CINTHYA</t>
  </si>
  <si>
    <t>DIRECTOR/DELEGADO</t>
  </si>
  <si>
    <t>LIRA SALDAÑA ANA ISABEL</t>
  </si>
  <si>
    <t>CASTAÑEDA ORNELAS MARIA CRUZ</t>
  </si>
  <si>
    <t>MARTINEZ NUÑEZ JOSE LUIS</t>
  </si>
  <si>
    <t>AGUADO NUÑEZ MARIA CRISTINA</t>
  </si>
  <si>
    <t>CASTAÑEDA SAENZ JOSE EDUARDO</t>
  </si>
  <si>
    <t>CF21865</t>
  </si>
  <si>
    <t>PROFESIONAL DICTAMINADOR DE SERVICIOS ESPECIALIZADOS</t>
  </si>
  <si>
    <t>COORDINADOR DE ZONA II</t>
  </si>
  <si>
    <t>037a</t>
  </si>
  <si>
    <t>DIFERENCIA PRESTACIONES VARIAS</t>
  </si>
  <si>
    <t>001d</t>
  </si>
  <si>
    <t>DIFERENCIA DE SUELDO</t>
  </si>
  <si>
    <t>020b</t>
  </si>
  <si>
    <t>DIFERENCIA CAPACITACION Y DESARROLLO</t>
  </si>
  <si>
    <t>Total personas</t>
  </si>
  <si>
    <t>Total</t>
  </si>
  <si>
    <t>BXCA640430HGTLRN08</t>
  </si>
  <si>
    <t>PEJR701210HSLRRB08</t>
  </si>
  <si>
    <t>RARP730620RE1</t>
  </si>
  <si>
    <t>RARP730620MOCMXL03</t>
  </si>
  <si>
    <t>RAMIREZ DEL RIO PAULA GABRIELA</t>
  </si>
  <si>
    <t>JIRD9407185E8</t>
  </si>
  <si>
    <t>JIRD940718MGTMMN07</t>
  </si>
  <si>
    <t>JIMENEZ RAMIREZ DANIELA</t>
  </si>
  <si>
    <t>MOCF920813MF7</t>
  </si>
  <si>
    <t>MOCF920813MGTNMR00</t>
  </si>
  <si>
    <t>MONTECILLO CAMACHO MARIA FERNANDA</t>
  </si>
  <si>
    <t>PAGA670111I35</t>
  </si>
  <si>
    <t>PAGA670111HNTLRR03</t>
  </si>
  <si>
    <t>AGUINALDO DE SUELDO</t>
  </si>
  <si>
    <t>024b</t>
  </si>
  <si>
    <t>038a</t>
  </si>
  <si>
    <t>039a</t>
  </si>
  <si>
    <t>NOTAS BUENAS</t>
  </si>
  <si>
    <t>041a</t>
  </si>
  <si>
    <t>AGUINALDO EXENTO</t>
  </si>
  <si>
    <t>NESR960111AC1</t>
  </si>
  <si>
    <t>NESR960111HGTGLM02</t>
  </si>
  <si>
    <t>NEGRETE SOLANO RAMON GUILLERMO</t>
  </si>
  <si>
    <t>PEPC650316356</t>
  </si>
  <si>
    <t>PEPC650316HTSRRL07</t>
  </si>
  <si>
    <t>PEREZ PRIETO CLEMENTE</t>
  </si>
  <si>
    <t>OOMM7203247E6</t>
  </si>
  <si>
    <t>OOMM720324HBCSRR04</t>
  </si>
  <si>
    <t>OSORIO MORENO MARCO ANTONIO</t>
  </si>
  <si>
    <t>OOGS880207RX0</t>
  </si>
  <si>
    <t>OOGS880207MGTRNL00</t>
  </si>
  <si>
    <t>OROZCO GONZALEZ SILVIA</t>
  </si>
  <si>
    <t>LOLE710618BR0</t>
  </si>
  <si>
    <t>LOLE710618HGTPPN01</t>
  </si>
  <si>
    <t>LOPEZ LOPEZ ENRIQUE</t>
  </si>
  <si>
    <t>RAPG870312H98</t>
  </si>
  <si>
    <t>RAPG870312HGTMRS09</t>
  </si>
  <si>
    <t>RAMIREZ PEREZ GUSTAVO</t>
  </si>
  <si>
    <t>LOPEZ LUNA MA.  DE LOS ANGELES</t>
  </si>
  <si>
    <t>GOGA8202147K2</t>
  </si>
  <si>
    <t>GOGA820214MGTMNL02</t>
  </si>
  <si>
    <t>GOMEZ GONZALEZ ALMA DELIA</t>
  </si>
  <si>
    <t>BAMV750720GL8</t>
  </si>
  <si>
    <t>BAMV750720MGTLDR01</t>
  </si>
  <si>
    <t>BALBINO MEDINA VERONICA</t>
  </si>
  <si>
    <t>042a</t>
  </si>
  <si>
    <t>VIATICOS</t>
  </si>
  <si>
    <t>043a</t>
  </si>
  <si>
    <t>043b</t>
  </si>
  <si>
    <t>044a</t>
  </si>
  <si>
    <t>044b</t>
  </si>
  <si>
    <t>045a</t>
  </si>
  <si>
    <t>046a</t>
  </si>
  <si>
    <t>046b</t>
  </si>
  <si>
    <t>047a</t>
  </si>
  <si>
    <t>047b</t>
  </si>
  <si>
    <t>048a</t>
  </si>
  <si>
    <t>048b</t>
  </si>
  <si>
    <t>050a</t>
  </si>
  <si>
    <t>BEGP870410RW2</t>
  </si>
  <si>
    <t>BEGP870410MGTCRL08</t>
  </si>
  <si>
    <t>BECERRA GUERRERO PAULINA DE LOS DOLORES</t>
  </si>
  <si>
    <t>HESO821117JX4</t>
  </si>
  <si>
    <t>HESO821117HDFRNT04</t>
  </si>
  <si>
    <t>HERNANDEZ SANTIAGO OTONIEL</t>
  </si>
  <si>
    <t>PAAA771008SHA</t>
  </si>
  <si>
    <t>PAAA771008HGTRRN00</t>
  </si>
  <si>
    <t>PRATZ ARANDA ANGEL ISRAEL ARAMIS</t>
  </si>
  <si>
    <t>RALA801116PN3</t>
  </si>
  <si>
    <t>RALA801116MGTMNN02</t>
  </si>
  <si>
    <t>RAMOS LUNAR ANA LAURA</t>
  </si>
  <si>
    <t>ROMM671216JF4</t>
  </si>
  <si>
    <t>ROMG671216MGTDRD10</t>
  </si>
  <si>
    <t>PRIMA VACACIONAL</t>
  </si>
  <si>
    <t>023g</t>
  </si>
  <si>
    <t>PRIMA VACACIONAL EXENTA</t>
  </si>
  <si>
    <t>044c</t>
  </si>
  <si>
    <t>044d</t>
  </si>
  <si>
    <t>047c</t>
  </si>
  <si>
    <t>047d</t>
  </si>
  <si>
    <t>053a</t>
  </si>
  <si>
    <t>064a</t>
  </si>
  <si>
    <t>SALARIOS CAIDOS</t>
  </si>
  <si>
    <t>064b</t>
  </si>
  <si>
    <t>INTERESES POR SALARIOS CAIDOS</t>
  </si>
  <si>
    <t>040a</t>
  </si>
  <si>
    <t>DEVOLUCIONES VARIAS</t>
  </si>
  <si>
    <t xml:space="preserve">ISR ANUAL A CARGO </t>
  </si>
  <si>
    <t>PALOMARES GARCIA ARMANDO</t>
  </si>
  <si>
    <t>MASN8402267E1</t>
  </si>
  <si>
    <t>MASN840226HGTRNS16</t>
  </si>
  <si>
    <t>MARTINEZ SANCHEZ NESTOR DANIEL</t>
  </si>
  <si>
    <t>CUAS830330T16</t>
  </si>
  <si>
    <t>CUAS830330HGTRGL03</t>
  </si>
  <si>
    <t>CRUZ AGUIRRE SAULO DEL REY</t>
  </si>
  <si>
    <t>TOMA900802CA7</t>
  </si>
  <si>
    <t>TOMA900802HGTLXB09</t>
  </si>
  <si>
    <t>TOLENTINO MUÑIZ ABNER OBED</t>
  </si>
  <si>
    <t xml:space="preserve"> </t>
  </si>
  <si>
    <t>COORDINADOR DE ZONA</t>
  </si>
  <si>
    <t>AUML720616RZ0</t>
  </si>
  <si>
    <t>AUML720616HVZGZS05</t>
  </si>
  <si>
    <t>AGUILERA MAZA LUIS ENRIQUE</t>
  </si>
  <si>
    <t>GUCL800302LS3</t>
  </si>
  <si>
    <t>GUCL800302MMNTRL02</t>
  </si>
  <si>
    <t>GUTIERREZ CRUZ LILY MONSERRAT</t>
  </si>
  <si>
    <t>VILF830214L48</t>
  </si>
  <si>
    <t>VILLA LANDAVERDE FRANK PIERRE</t>
  </si>
  <si>
    <t>008b</t>
  </si>
  <si>
    <t>PUNTUALIDAD ENERO</t>
  </si>
  <si>
    <t>008c</t>
  </si>
  <si>
    <t>PUNTUALIDAD FEBRERO</t>
  </si>
  <si>
    <t>008d</t>
  </si>
  <si>
    <t>PUNTUALIDAD MARZO</t>
  </si>
  <si>
    <t>008e</t>
  </si>
  <si>
    <t>PUNTUALIDAD ABRIL</t>
  </si>
  <si>
    <t>008f</t>
  </si>
  <si>
    <t>PUNTUALIDAD MAYO</t>
  </si>
  <si>
    <t>008g</t>
  </si>
  <si>
    <t>PUNTUALIDAD JUNIO</t>
  </si>
  <si>
    <t>008h</t>
  </si>
  <si>
    <t>PUNTUALIDAD JULIO</t>
  </si>
  <si>
    <t>008i</t>
  </si>
  <si>
    <t>PUNTUALIDAD AGOSTO</t>
  </si>
  <si>
    <t>008j</t>
  </si>
  <si>
    <t>PUNTUALIDAD SEPTIEMBRE</t>
  </si>
  <si>
    <t>008k</t>
  </si>
  <si>
    <t>PUNTUALIDAD OCTUBRE</t>
  </si>
  <si>
    <t>008l</t>
  </si>
  <si>
    <t>PUNTUALIDAD NOVIEMBRE</t>
  </si>
  <si>
    <t>008m</t>
  </si>
  <si>
    <t>PUNTUALIDAD DICIEMBRE</t>
  </si>
  <si>
    <t>PRIMA VACACIONAL C/M</t>
  </si>
  <si>
    <t>AGUINALDO DE COMPENSACION</t>
  </si>
  <si>
    <t>AYUDA DE TITULACION</t>
  </si>
  <si>
    <t>PRIMA ANT GRAVADA CCT 10 DIAS</t>
  </si>
  <si>
    <t xml:space="preserve">REINTEGRO DE ISR  </t>
  </si>
  <si>
    <t>DEVOLUCION POR DESCUENTOS INDEBIDOS</t>
  </si>
  <si>
    <t>065a</t>
  </si>
  <si>
    <t>RETROACTIVO QUINQUENIO BASE</t>
  </si>
  <si>
    <t>066a</t>
  </si>
  <si>
    <t>RETROACTIVO QUINQUENIO CONFIANZA</t>
  </si>
  <si>
    <t>DEVOLUCION DE SUELDO</t>
  </si>
  <si>
    <t>CANF7410067U3</t>
  </si>
  <si>
    <t>CANF741006HGTRVL06</t>
  </si>
  <si>
    <t>CARREON NAVARRO FELIPE DE JESUS</t>
  </si>
  <si>
    <t>PACK951021F96</t>
  </si>
  <si>
    <t>PACK951021MGTLBR07</t>
  </si>
  <si>
    <t>PALOMARES CEBALLOS KARINA</t>
  </si>
  <si>
    <t>PORP851113B3A</t>
  </si>
  <si>
    <t>PORP851113HGTNYD00</t>
  </si>
  <si>
    <t>PONCE REYES PEDRO</t>
  </si>
  <si>
    <t>MAMA960109GD8</t>
  </si>
  <si>
    <t>MAMA960109MGTRNN07</t>
  </si>
  <si>
    <t>MARTINEZ MENDIOLA ANA KARINA</t>
  </si>
  <si>
    <t>DIZR940629LQ2</t>
  </si>
  <si>
    <t>DIZR940629HGTZVB00</t>
  </si>
  <si>
    <t>INEA DELEGACION GUANAJUATO</t>
  </si>
  <si>
    <t>VILF830214HGTLNR09</t>
  </si>
  <si>
    <t>AARN971005TN1</t>
  </si>
  <si>
    <t>AARN971005MGTLDN09</t>
  </si>
  <si>
    <t>ALVAREZ RODRIGUEZ NANCY GABRIELA</t>
  </si>
  <si>
    <t>VILA940923R82</t>
  </si>
  <si>
    <t>VILA940923MGTLPN02</t>
  </si>
  <si>
    <t>VILLANUEVA LOPEZ ANTONIA DEL ROCIO</t>
  </si>
  <si>
    <t>DIAZ ZAVALA RUBEN</t>
  </si>
  <si>
    <t>SAVJ850713NC6</t>
  </si>
  <si>
    <t>SAVJ850713MGTNGN04</t>
  </si>
  <si>
    <t>SANCHEZ VEGA JUANA AIDEE ABIGAIL</t>
  </si>
  <si>
    <t>RODRIGUEZ MARMOLEJO MA. GUADALUPE</t>
  </si>
  <si>
    <t>VAAM950724LG5</t>
  </si>
  <si>
    <t>VAAM950724MGTZLY03</t>
  </si>
  <si>
    <t>VAZQUEZ ALAMILLA MAYRA CRISTINA</t>
  </si>
  <si>
    <t>RIVF791016H3A</t>
  </si>
  <si>
    <t>RIVF791016MGTCDB09</t>
  </si>
  <si>
    <t>RICO VIDAL FABIOLA</t>
  </si>
  <si>
    <t>TOVM831017DE9</t>
  </si>
  <si>
    <t>TOVM831017MGTRZR01</t>
  </si>
  <si>
    <t>TORRES VAZQUEZ MARGARITA DEL ROSARIO</t>
  </si>
  <si>
    <t>JAEX8607155F7</t>
  </si>
  <si>
    <t>JAEX860715MGTSSC07</t>
  </si>
  <si>
    <t>JASSO ESPINOZA XOCHITL DE LA LUZ</t>
  </si>
  <si>
    <t>JAPN851010TS0</t>
  </si>
  <si>
    <t>JAPN851010MDFSLN03</t>
  </si>
  <si>
    <t>JASSO PLATA NANCY</t>
  </si>
  <si>
    <t>MEFS941023GI9</t>
  </si>
  <si>
    <t>MEFS941023HGTDLL04</t>
  </si>
  <si>
    <t>MEDELLIN FLORES JOSE SAUL</t>
  </si>
  <si>
    <t>SAQR911217T20</t>
  </si>
  <si>
    <t>SAQR911217HGTLNM09</t>
  </si>
  <si>
    <t>SALDIVAR QUINTANA RAMON</t>
  </si>
  <si>
    <t>CAGX921022RV5</t>
  </si>
  <si>
    <t>CXGA921022MGTMRR04</t>
  </si>
  <si>
    <t>CAMPOS GARCIA ARACELI</t>
  </si>
  <si>
    <t>LOEL961209G67</t>
  </si>
  <si>
    <t>LOEL961209HGTPSS08</t>
  </si>
  <si>
    <t>LOPEZ ESPINOZA LUIS GERARDO</t>
  </si>
  <si>
    <t>050b</t>
  </si>
  <si>
    <t>AJUSTE DE ISR</t>
  </si>
  <si>
    <t>SBCa</t>
  </si>
  <si>
    <t>SDIa</t>
  </si>
  <si>
    <t>SALARIO DIARIO INTEGRADO</t>
  </si>
  <si>
    <t>MOAA7003131U9</t>
  </si>
  <si>
    <t>MOAA700313MGTRLN00</t>
  </si>
  <si>
    <t>MORALES ALFARO MA DE LOS ANGELES</t>
  </si>
  <si>
    <t>EIMJ770109KS2</t>
  </si>
  <si>
    <t>EIMJ770109HGTSRN00</t>
  </si>
  <si>
    <t>CUML841205JT3</t>
  </si>
  <si>
    <t>CUML841205HGTRRS00</t>
  </si>
  <si>
    <t>MENC680926MGTDVR10</t>
  </si>
  <si>
    <t>VICA970107H38</t>
  </si>
  <si>
    <t>VICA970107HGTLNX08</t>
  </si>
  <si>
    <t>VILCHES CANO AXEL GABRIEL</t>
  </si>
  <si>
    <t>GUVE880203AW3</t>
  </si>
  <si>
    <t>GUVE880203HGTVLD07</t>
  </si>
  <si>
    <t>GUEVARA VILLANUEVA EDUARDO</t>
  </si>
  <si>
    <t>PEDJ860424216</t>
  </si>
  <si>
    <t>PEDJ860424HGTRMN06</t>
  </si>
  <si>
    <t>MAMI8411062F7</t>
  </si>
  <si>
    <t>MAMI841106HMCRRV01</t>
  </si>
  <si>
    <t>MARTINEZ MORALES IVAN</t>
  </si>
  <si>
    <t>ZARM930219ER3</t>
  </si>
  <si>
    <t>ZARM930219MGTVZR00</t>
  </si>
  <si>
    <t>ZAVALA RAZO MARIA MARGARITA</t>
  </si>
  <si>
    <t>SOCK710918TU8</t>
  </si>
  <si>
    <t>SOCK710918MDFSLR09</t>
  </si>
  <si>
    <t>SOSA COLIN KARLA SOFIA</t>
  </si>
  <si>
    <t>OEAM8303244JA</t>
  </si>
  <si>
    <t>OEAM830324HDFJSG06</t>
  </si>
  <si>
    <t>OJEDA ASCOBERETA MIGUEL ALONSO</t>
  </si>
  <si>
    <t>PERALTA DOMINGUEZ JUAN IGNACIO</t>
  </si>
  <si>
    <t>RABR970110443</t>
  </si>
  <si>
    <t>RABR970110MGTMTS07</t>
  </si>
  <si>
    <t>RAMIREZ BAUTISTA ROSALBA</t>
  </si>
  <si>
    <t>ESPINOZA MORALES J. JUAN</t>
  </si>
  <si>
    <t>MOOB780321QY6</t>
  </si>
  <si>
    <t>MOOB780321HGTRRN01</t>
  </si>
  <si>
    <t>MORENO ORNELAS BENITO</t>
  </si>
  <si>
    <t>BAMG900521TM0</t>
  </si>
  <si>
    <t>BAMG900521MGTNRD06</t>
  </si>
  <si>
    <t>BANDA MORENO MARIA GUADALUPE</t>
  </si>
  <si>
    <t>JURL9801077X3</t>
  </si>
  <si>
    <t>JURL980107MGTRDZ06</t>
  </si>
  <si>
    <t>JUAREZ RODRIGUEZ LIZBETH DE LA PAZ</t>
  </si>
  <si>
    <t>VAVP800617HSA</t>
  </si>
  <si>
    <t>VAVP800617MGTZLT09</t>
  </si>
  <si>
    <t>VAZQUEZ VELAZQUEZ PATRICIA ELIZABETH</t>
  </si>
  <si>
    <t>GOPJ8210132GA</t>
  </si>
  <si>
    <t>GOPJ821013HGTNDN05</t>
  </si>
  <si>
    <t>GONZALEZ PEDROZA JUAN MANUEL</t>
  </si>
  <si>
    <t>COMM810204RR0</t>
  </si>
  <si>
    <t>COMM810204MGTNRR05</t>
  </si>
  <si>
    <t>CONSTANTINO MARTINEZ MARTHA CRISTINA</t>
  </si>
  <si>
    <t>SULI9208184BA</t>
  </si>
  <si>
    <t>SULI920818HGTRNV07</t>
  </si>
  <si>
    <t>SUAREZ LUNA IVAN GERARDO</t>
  </si>
  <si>
    <t>CF20331</t>
  </si>
  <si>
    <t>63/001</t>
  </si>
  <si>
    <t>Apoyo a Educandos</t>
  </si>
  <si>
    <t>ROCA780223GF9</t>
  </si>
  <si>
    <t>ROXC780223HNLBXR08</t>
  </si>
  <si>
    <t>VABK990301DX5</t>
  </si>
  <si>
    <t>VABK990301MGTZRR09</t>
  </si>
  <si>
    <t>GORR630704TI6</t>
  </si>
  <si>
    <t>GORR630704MGTNYF05</t>
  </si>
  <si>
    <t>QUGJ911110GWA</t>
  </si>
  <si>
    <t>QUGJ911110HGTNRN00</t>
  </si>
  <si>
    <t>QUINTERO GUERRA JONATHAN ROMARIO</t>
  </si>
  <si>
    <t>___________________________________________________</t>
  </si>
  <si>
    <t xml:space="preserve">Firma     </t>
  </si>
  <si>
    <t xml:space="preserve">Fecha      </t>
  </si>
  <si>
    <t>-</t>
  </si>
  <si>
    <t>TECNICO/A DOCENTE</t>
  </si>
  <si>
    <t>SECRETARIO/A C</t>
  </si>
  <si>
    <t>JEFE/A DE OFICINA</t>
  </si>
  <si>
    <t>JEFE/A DE DEPARTAMENTO</t>
  </si>
  <si>
    <t>ANALISTA ADMINISTRATIVO/A</t>
  </si>
  <si>
    <t>PROFESIONAL DICTAMINADOR/A DE SERVICIOS ESPECIALIZADOS</t>
  </si>
  <si>
    <t>TECNICO/A MEDIO</t>
  </si>
  <si>
    <t>COORDINADOR/A REGIONAL/ZONA</t>
  </si>
  <si>
    <t>ADMINISTRATIVO/A ESPECIALIZADO/A</t>
  </si>
  <si>
    <t>TECNICO/A SUPERIOR</t>
  </si>
  <si>
    <t>COORDINADOR/A DE SERVICIOS ESPECIALIZADOS</t>
  </si>
  <si>
    <t>FIAL860110TH4</t>
  </si>
  <si>
    <t>FIAL860110MGTRGS09</t>
  </si>
  <si>
    <t>FRIAS AGUILAR MARIA LUISA</t>
  </si>
  <si>
    <t>UTILES ESCOLARES</t>
  </si>
  <si>
    <t>Prima de Antiguedad por renuncia gravada LFT</t>
  </si>
  <si>
    <t>Vacaciones</t>
  </si>
  <si>
    <t>Indemnizacon 3 meses exentos</t>
  </si>
  <si>
    <t>Indemnizacion 60 dias gravados</t>
  </si>
  <si>
    <t>053b</t>
  </si>
  <si>
    <t>053c</t>
  </si>
  <si>
    <t>INCAPACIDAD POR ENFERMEDAD GENERAL AL 0%  (sueldo)</t>
  </si>
  <si>
    <t>INCAPACIDAD POR ENFERMEDAD GENERAL AL 0% (otras percepciones)</t>
  </si>
  <si>
    <t>INCAPACIDAD POR ENFERMEDAD GENERAL AL 50%  (sueldo)</t>
  </si>
  <si>
    <t>LICENCIA POR LICENCIA MEDICA 0%</t>
  </si>
  <si>
    <t>PABJ951019B83</t>
  </si>
  <si>
    <t>PABJ951019HGTRZS08</t>
  </si>
  <si>
    <t>PARADA BAEZA JESUS MISSAEL</t>
  </si>
  <si>
    <t>SACM830715E88</t>
  </si>
  <si>
    <t>SACM830715MGTLLN07</t>
  </si>
  <si>
    <t>SALAZAR CALDERON MONSERRAT DAYANARA</t>
  </si>
  <si>
    <t>OECD790405PT6</t>
  </si>
  <si>
    <t>OECD790405MGTRCL02</t>
  </si>
  <si>
    <t>ORTEGA CACIQUE MARIA DOLORES</t>
  </si>
  <si>
    <t>JUBF550208E57</t>
  </si>
  <si>
    <t>JUBF550208HGTNNR02</t>
  </si>
  <si>
    <t>JUNGO BANDA JOSE FRANCISCO</t>
  </si>
  <si>
    <t>GONZALEZ RAYA MA DEL REFUGIO</t>
  </si>
  <si>
    <t>OEFL970406L30</t>
  </si>
  <si>
    <t>OEFL970406HGTLRS00</t>
  </si>
  <si>
    <t>OLVERA FRIAS LUIS ANGEL</t>
  </si>
  <si>
    <t>GAPJ8701086G3</t>
  </si>
  <si>
    <t>GAPJ870108HGTRRN06</t>
  </si>
  <si>
    <t>GARCIA PARAMO JUAN ENRIQUE</t>
  </si>
  <si>
    <t>ROA VELAZQUEZ ROBERTO</t>
  </si>
  <si>
    <t>JOSE FRANCISCO JUNGO BANDA</t>
  </si>
  <si>
    <t>83101173T0382000.00</t>
  </si>
  <si>
    <t>SABO870529464</t>
  </si>
  <si>
    <t>SABO870529HGTLNS06</t>
  </si>
  <si>
    <t>MARA770722R52</t>
  </si>
  <si>
    <t>MERA770722HGTTDN03</t>
  </si>
  <si>
    <t>GOMP930203SR5</t>
  </si>
  <si>
    <t>GOMP930203HGTNRB03</t>
  </si>
  <si>
    <t xml:space="preserve">Cruz Martinez Jose Luis </t>
  </si>
  <si>
    <t>Vazquez Barrientos Karla Lizbeth</t>
  </si>
  <si>
    <t>Salazar Bonilla Oscar Miguel</t>
  </si>
  <si>
    <t>ENLACE DE SEGURIDAD E HIGIENE</t>
  </si>
  <si>
    <t>FOCO920620CQ1</t>
  </si>
  <si>
    <t>FOCO920620HGTLSC05</t>
  </si>
  <si>
    <t>VIOG960112U44</t>
  </si>
  <si>
    <t>VIOG960112HGTLLS01</t>
  </si>
  <si>
    <t>Flores Cisneros Octavio</t>
  </si>
  <si>
    <t>Villegas Olvera Gustavo Alfredo</t>
  </si>
  <si>
    <t>APOYO PARA EL FORTALECIMIENTO INSTITUCIONAL</t>
  </si>
  <si>
    <t>Asesor de Direccion General</t>
  </si>
  <si>
    <t>DISEÑADOR GRAFICO</t>
  </si>
  <si>
    <t>AUXILIAR DE SOPORTE TECNICO</t>
  </si>
  <si>
    <t>APOYO JURIDICO EN COORDINACION REGIONAL</t>
  </si>
  <si>
    <t>HECC890709IPA</t>
  </si>
  <si>
    <t>HECC890709HGTRHS04</t>
  </si>
  <si>
    <t>PEFM900717KN2</t>
  </si>
  <si>
    <t>PEFM900717HDFRRR05</t>
  </si>
  <si>
    <t>BAGM920317I67</t>
  </si>
  <si>
    <t>BAGM920317HGTTRR04</t>
  </si>
  <si>
    <t>Garcia Leon Jose Raul</t>
  </si>
  <si>
    <t>Robles Carlos Alejandro</t>
  </si>
  <si>
    <t>Herrera Chavez Cesar Javier</t>
  </si>
  <si>
    <t>Perez Feria Martin</t>
  </si>
  <si>
    <t>Bautista Garcia Mauricio Enrique</t>
  </si>
  <si>
    <t>COORDINADOR DE PROYECTO</t>
  </si>
  <si>
    <t xml:space="preserve">Enlace Desarrollo de Software </t>
  </si>
  <si>
    <t>050c</t>
  </si>
  <si>
    <t>DIFERENCIA DE DESPENSA</t>
  </si>
  <si>
    <t>PRIMA DE ANTIGUEDAD POR RENUNCIA EXENTA CONTRATO COLECTIVO</t>
  </si>
  <si>
    <t>PRIMA DE ANTIGUEDAD POR RENUNCIA GRAVADA CCT</t>
  </si>
  <si>
    <t>PRIMA DE ANTIGUEDAD POR RENUNCIA EXENTA LFT</t>
  </si>
  <si>
    <t>INDEMNIZACION 3 MESES GRAVADA</t>
  </si>
  <si>
    <t>INDEMNIZACION 60 DIAS EXENTA</t>
  </si>
  <si>
    <t>INDEMNIZACION 45 DIAS GRAVADO</t>
  </si>
  <si>
    <t>INDEMNIZACION 45 DIAS EXENTA</t>
  </si>
  <si>
    <t>IMPUESTOS A COMPENSAR POR AJUSTE ANUAL</t>
  </si>
  <si>
    <t>DIRECTOR/A DELEGADO/A</t>
  </si>
  <si>
    <t>197E</t>
  </si>
  <si>
    <t>2do. Trimestre 2020</t>
  </si>
  <si>
    <t>AMBRIZ MU?OZ MARIANA</t>
  </si>
  <si>
    <t>LICENCIA SG POR ASUNTOS PARTICULARES</t>
  </si>
  <si>
    <t>LIRA SALDAÃ‘A ANA ISABEL</t>
  </si>
  <si>
    <t>TOLENTINO MUÃ‘IZ ABNER OBED</t>
  </si>
  <si>
    <t>CASTAÃ‘EDA ORNELAS MARIA CRUZ</t>
  </si>
  <si>
    <t>MARTINEZ NUÃ‘EZ JOSE LUIS</t>
  </si>
  <si>
    <t>PEÃ‘ALOZA CISNEROS CINTHYA</t>
  </si>
  <si>
    <t>ORTEGA GAMIÃ‘O LAURA AMERICA</t>
  </si>
  <si>
    <t>SALDAÃ‘A ESTRADA SELMA ALEJANDRA</t>
  </si>
  <si>
    <t>VILCHES NUÃ‘EZ FRANCISCO ALFONSO</t>
  </si>
  <si>
    <t>VILLICAÃ‘A GONZALEZ OSCAR JACOBO</t>
  </si>
  <si>
    <t>AGUADO NUÃ‘EZ MARIA CRISTINA</t>
  </si>
  <si>
    <t>BRICEÃ‘O RUIZ LIBRADO</t>
  </si>
  <si>
    <t>GUDIÃ‘O ORDAZ MA. DE LOS ANGELES</t>
  </si>
  <si>
    <t>CASTAÃ‘EDA SAENZ JOSE EDUARDO</t>
  </si>
  <si>
    <t>MUÃ‘OZ HERRERA MARIA DOLORES</t>
  </si>
  <si>
    <t>CORDOBA PATIÃ‘O CARLOS ALBERTO</t>
  </si>
  <si>
    <t>GONZALEZ NIÃ‘O DALIA SONIA</t>
  </si>
  <si>
    <t>12_2020</t>
  </si>
  <si>
    <t>83101173A0180600.00</t>
  </si>
  <si>
    <t>MARTIN AGUIRRE RICO</t>
  </si>
  <si>
    <t>J. GUADALUPE VALENCIA QUIJAS</t>
  </si>
  <si>
    <t>ROBA860619I59</t>
  </si>
  <si>
    <t>RXBA860619MDFDRR07</t>
  </si>
  <si>
    <t>Rodriguez Brito Ariana</t>
  </si>
  <si>
    <t>APOYO JURIDICO EN DIRECCION GENERAL</t>
  </si>
  <si>
    <t>Gonzalez Mares Pablo Antonio</t>
  </si>
  <si>
    <t>ENLACE PARA LA IMPLEMENTACION  SISTEMA DE GESTION DE CALIDAD</t>
  </si>
  <si>
    <t>VEVL761126625</t>
  </si>
  <si>
    <t>VEVL761126MGTNGZ01</t>
  </si>
  <si>
    <t>Venegas Vega Luz Maria</t>
  </si>
  <si>
    <t>ENLACE DE APOYO PARA PROYECTOS DE AUDIOVISUAL</t>
  </si>
  <si>
    <t>010b</t>
  </si>
  <si>
    <t>RETROACTIVO AYUDA GUARDERIA</t>
  </si>
  <si>
    <t xml:space="preserve">ESTIMULO POR 10 AÃ‘OS DE SERVICIO  </t>
  </si>
  <si>
    <t xml:space="preserve">ESTIMULO POR 15 AÃ‘OS DE SERVICIO  </t>
  </si>
  <si>
    <t xml:space="preserve">ESTIMULO POR 20 AÃ‘OS DE SERVICIO </t>
  </si>
  <si>
    <t xml:space="preserve">ESTIMULO POR 25 AÃ‘OS DE SERVICIO  </t>
  </si>
  <si>
    <t xml:space="preserve">ESTIMULO POR 30 AÃ‘OS DE SERVICIO  </t>
  </si>
  <si>
    <t>ESTIMULO POR AÃ‘OS DE SERVICIO</t>
  </si>
  <si>
    <t>DIA DEL NIÃ‘O</t>
  </si>
  <si>
    <t>PRIMA DE ANTIGÃœEDAD EXENTA 10 DIAS CCT</t>
  </si>
  <si>
    <t>INDEMNIZACION 90 DÃAS GRAVADO</t>
  </si>
  <si>
    <t>INDEMNIZACION 90 DÃAS EXENTA</t>
  </si>
  <si>
    <t>DEVOLUCIÃ“N DE FALTAS SUELDOS</t>
  </si>
  <si>
    <t>DEVOLUCIÃ“N DE FALTAS OTRAS PRESTACIONES</t>
  </si>
  <si>
    <t>SALARIO BASE DE COTIZACIÃ“N</t>
  </si>
  <si>
    <t>INCAPACIDAD POR ENFERMEDAD GENERAL AL 0% (capacitaciÃ³n)</t>
  </si>
  <si>
    <t>DESCUENTO POR SUSPENSION CAPACITACION Y DESARROLLO</t>
  </si>
  <si>
    <t>DESCUENTO POR SUSPENSION</t>
  </si>
  <si>
    <t>FALTAS</t>
  </si>
  <si>
    <t>022b</t>
  </si>
  <si>
    <t>INCAPACIDAD POR ENFERMEDAD GENERAL AL 50% (capacitaciÃ³n)</t>
  </si>
  <si>
    <t xml:space="preserve">DEVOLUCION DE CAPACITACION Y DESARROLLO </t>
  </si>
  <si>
    <t>022c</t>
  </si>
  <si>
    <t>INCAPACIDAD POR ENFERMEDAD GENERAL AL 50% (otras percepciones)</t>
  </si>
  <si>
    <t>071a</t>
  </si>
  <si>
    <t>DESCUENTO SUPENSION 2</t>
  </si>
  <si>
    <t>070a</t>
  </si>
  <si>
    <t>FALTAS 2</t>
  </si>
  <si>
    <t>070b</t>
  </si>
  <si>
    <t>FALTAS 3</t>
  </si>
  <si>
    <t>070c</t>
  </si>
  <si>
    <t>FALTAS (PRESTACIONES)</t>
  </si>
  <si>
    <t>071b</t>
  </si>
  <si>
    <t>DESCUENTO SUPENSION 3</t>
  </si>
  <si>
    <t>071c</t>
  </si>
  <si>
    <t>DESCUENTO SUPENSION 4</t>
  </si>
  <si>
    <t>022g</t>
  </si>
  <si>
    <t>INCAPACIDAD POR ENFERMEDAD GENERAL AL 50% (otras percepciones)2</t>
  </si>
  <si>
    <t>022h</t>
  </si>
  <si>
    <t>INCAPACIDAD POR ENFERMEDAD GENERAL AL 50% (otras percepciones)3</t>
  </si>
  <si>
    <t>DESCUENTO POR SUSPENSION OTRAS PRESTACIONES</t>
  </si>
  <si>
    <t>DESCUENTO POR SUSPENSION SUELDO</t>
  </si>
  <si>
    <t>6 DE JULIO DE 2020</t>
  </si>
  <si>
    <t>LICENCIA PREJUBILATORIA BASE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</si>
</sst>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0.00;\-&quot;$&quot;#,##0.00"/>
    <numFmt numFmtId="44" formatCode="_-&quot;$&quot;* #,##0.00_-;\-&quot;$&quot;* #,##0.00_-;_-&quot;$&quot;* &quot;-&quot;??_-;_-@_-"/>
    <numFmt numFmtId="43" formatCode="_-* #,##0.00_-;\-* #,##0.00_-;_-* &quot;-&quot;??_-;_-@_-"/>
    <numFmt numFmtId="164" formatCode="0.0%"/>
    <numFmt numFmtId="165" formatCode="00"/>
    <numFmt numFmtId="166" formatCode="#,##0.00_ ;\-#,##0.00\ "/>
    <numFmt numFmtId="167" formatCode="00.0"/>
    <numFmt numFmtId="168" formatCode="#,##0_ ;\-#,##0\ "/>
  </numFmts>
  <fonts count="89" x14ac:knownFonts="1">
    <font>
      <sz val="11"/>
      <color theme="1"/>
      <name val="Calibri"/>
      <family val="2"/>
      <scheme val="minor"/>
    </font>
    <font>
      <sz val="11"/>
      <color indexed="8"/>
      <name val="Calibri"/>
      <family val="2"/>
    </font>
    <font>
      <sz val="10"/>
      <name val="Arial"/>
      <family val="2"/>
    </font>
    <font>
      <sz val="11"/>
      <name val="Calibri"/>
      <family val="2"/>
    </font>
    <font>
      <sz val="11"/>
      <color indexed="8"/>
      <name val="Calibri"/>
      <family val="2"/>
    </font>
    <font>
      <b/>
      <sz val="11"/>
      <name val="Calibri"/>
      <family val="2"/>
    </font>
    <font>
      <b/>
      <sz val="10"/>
      <name val="Calibri"/>
      <family val="2"/>
    </font>
    <font>
      <sz val="10"/>
      <name val="Calibri"/>
      <family val="2"/>
    </font>
    <font>
      <b/>
      <sz val="8"/>
      <name val="Verdana"/>
      <family val="2"/>
    </font>
    <font>
      <b/>
      <sz val="14"/>
      <name val="Calibri"/>
      <family val="2"/>
    </font>
    <font>
      <sz val="11"/>
      <name val="Calibri"/>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theme="1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11"/>
      <color theme="3" tint="-0.249977111117893"/>
      <name val="Calibri"/>
      <family val="2"/>
      <scheme val="minor"/>
    </font>
    <font>
      <sz val="26"/>
      <color theme="3" tint="-0.249977111117893"/>
      <name val="Calibri"/>
      <family val="2"/>
      <scheme val="minor"/>
    </font>
    <font>
      <sz val="18"/>
      <color theme="3" tint="-0.249977111117893"/>
      <name val="Calibri"/>
      <family val="2"/>
      <scheme val="minor"/>
    </font>
    <font>
      <b/>
      <sz val="12"/>
      <color theme="3" tint="-0.249977111117893"/>
      <name val="Calibri"/>
      <family val="2"/>
      <scheme val="minor"/>
    </font>
    <font>
      <b/>
      <sz val="12"/>
      <color rgb="FFFF0000"/>
      <name val="Calibri"/>
      <family val="2"/>
      <scheme val="minor"/>
    </font>
    <font>
      <b/>
      <sz val="16"/>
      <color theme="3" tint="-0.249977111117893"/>
      <name val="Calibri"/>
      <family val="2"/>
      <scheme val="minor"/>
    </font>
    <font>
      <b/>
      <sz val="9"/>
      <color theme="3" tint="-0.249977111117893"/>
      <name val="Calibri"/>
      <family val="2"/>
      <scheme val="minor"/>
    </font>
    <font>
      <sz val="9"/>
      <color theme="3" tint="-0.249977111117893"/>
      <name val="Calibri"/>
      <family val="2"/>
      <scheme val="minor"/>
    </font>
    <font>
      <b/>
      <sz val="12"/>
      <color theme="1"/>
      <name val="Calibri"/>
      <family val="2"/>
      <scheme val="minor"/>
    </font>
    <font>
      <b/>
      <sz val="16"/>
      <color theme="1"/>
      <name val="Calibri"/>
      <family val="2"/>
      <scheme val="minor"/>
    </font>
    <font>
      <b/>
      <sz val="9"/>
      <color theme="1"/>
      <name val="Calibri"/>
      <family val="2"/>
      <scheme val="minor"/>
    </font>
    <font>
      <sz val="9"/>
      <color theme="1"/>
      <name val="Calibri"/>
      <family val="2"/>
      <scheme val="minor"/>
    </font>
    <font>
      <sz val="11"/>
      <color theme="3" tint="-0.249977111117893"/>
      <name val="Arial"/>
      <family val="2"/>
    </font>
    <font>
      <b/>
      <sz val="12"/>
      <color theme="3" tint="-0.249977111117893"/>
      <name val="Arial"/>
      <family val="2"/>
    </font>
    <font>
      <b/>
      <sz val="16"/>
      <color theme="3" tint="-0.249977111117893"/>
      <name val="Arial"/>
      <family val="2"/>
    </font>
    <font>
      <b/>
      <sz val="10"/>
      <color theme="3" tint="-0.249977111117893"/>
      <name val="Arial"/>
      <family val="2"/>
    </font>
    <font>
      <sz val="10"/>
      <color theme="3" tint="-0.249977111117893"/>
      <name val="Arial"/>
      <family val="2"/>
    </font>
    <font>
      <b/>
      <sz val="13"/>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10"/>
      <name val="Calibri"/>
      <family val="2"/>
      <scheme val="minor"/>
    </font>
    <font>
      <sz val="10"/>
      <color theme="3" tint="-0.249977111117893"/>
      <name val="Calibri"/>
      <family val="2"/>
      <scheme val="minor"/>
    </font>
    <font>
      <b/>
      <sz val="10"/>
      <name val="Calibri"/>
      <family val="2"/>
      <scheme val="minor"/>
    </font>
    <font>
      <sz val="10"/>
      <color theme="1"/>
      <name val="Wingdings"/>
      <charset val="2"/>
    </font>
    <font>
      <sz val="11"/>
      <name val="Calibri"/>
      <family val="2"/>
      <scheme val="minor"/>
    </font>
    <font>
      <b/>
      <sz val="11"/>
      <name val="Calibri"/>
      <family val="2"/>
      <scheme val="minor"/>
    </font>
    <font>
      <b/>
      <sz val="9"/>
      <name val="Calibri"/>
      <family val="2"/>
      <scheme val="minor"/>
    </font>
    <font>
      <b/>
      <sz val="11"/>
      <color theme="3" tint="-0.249977111117893"/>
      <name val="Calibri"/>
      <family val="2"/>
      <scheme val="minor"/>
    </font>
    <font>
      <sz val="11"/>
      <color theme="0" tint="-0.499984740745262"/>
      <name val="Calibri"/>
      <family val="2"/>
      <scheme val="minor"/>
    </font>
    <font>
      <b/>
      <sz val="12"/>
      <color theme="0" tint="-0.499984740745262"/>
      <name val="Calibri"/>
      <family val="2"/>
      <scheme val="minor"/>
    </font>
    <font>
      <sz val="9"/>
      <color rgb="FF000000"/>
      <name val="MS Shell Dlg 2"/>
    </font>
    <font>
      <b/>
      <sz val="10"/>
      <color theme="3" tint="-0.249977111117893"/>
      <name val="Calibri"/>
      <family val="2"/>
      <scheme val="minor"/>
    </font>
    <font>
      <b/>
      <i/>
      <sz val="11"/>
      <color rgb="FFFF0000"/>
      <name val="Calibri"/>
      <family val="2"/>
      <scheme val="minor"/>
    </font>
    <font>
      <b/>
      <sz val="9"/>
      <color rgb="FF000000"/>
      <name val="Calibri"/>
      <family val="2"/>
      <scheme val="minor"/>
    </font>
    <font>
      <sz val="9"/>
      <color rgb="FF17375E"/>
      <name val="Calibri"/>
      <family val="2"/>
    </font>
    <font>
      <b/>
      <sz val="11"/>
      <color theme="0" tint="-0.499984740745262"/>
      <name val="Calibri"/>
      <family val="2"/>
      <scheme val="minor"/>
    </font>
    <font>
      <sz val="9"/>
      <color rgb="FF000000"/>
      <name val="Arial"/>
      <family val="2"/>
    </font>
    <font>
      <sz val="10"/>
      <color theme="0"/>
      <name val="Calibri"/>
      <family val="2"/>
      <scheme val="minor"/>
    </font>
    <font>
      <sz val="11"/>
      <color theme="0"/>
      <name val="Calibri"/>
      <family val="2"/>
    </font>
    <font>
      <b/>
      <sz val="11"/>
      <color rgb="FFFF0000"/>
      <name val="Calibri"/>
      <family val="2"/>
      <scheme val="minor"/>
    </font>
    <font>
      <i/>
      <sz val="14"/>
      <color theme="1"/>
      <name val="Calibri"/>
      <family val="2"/>
      <scheme val="minor"/>
    </font>
    <font>
      <b/>
      <sz val="14"/>
      <color theme="0" tint="-0.499984740745262"/>
      <name val="Calibri"/>
      <family val="2"/>
      <scheme val="minor"/>
    </font>
    <font>
      <b/>
      <sz val="16"/>
      <color theme="0" tint="-4.9989318521683403E-2"/>
      <name val="Calibri"/>
      <family val="2"/>
      <scheme val="minor"/>
    </font>
    <font>
      <sz val="11"/>
      <color theme="3" tint="-0.249977111117893"/>
      <name val="Calibri"/>
      <family val="2"/>
      <scheme val="minor"/>
    </font>
    <font>
      <b/>
      <sz val="11"/>
      <color theme="3" tint="-0.249977111117893"/>
      <name val="Calibri"/>
      <family val="2"/>
      <scheme val="minor"/>
    </font>
    <font>
      <sz val="11"/>
      <color theme="3" tint="-0.249977111117893"/>
      <name val="Calibri"/>
      <family val="2"/>
      <scheme val="minor"/>
    </font>
    <font>
      <b/>
      <sz val="11"/>
      <color theme="3" tint="-0.249977111117893"/>
      <name val="Calibri"/>
      <family val="2"/>
      <scheme val="minor"/>
    </font>
    <font>
      <b/>
      <sz val="12"/>
      <color rgb="FFFF0000"/>
      <name val="Calibri"/>
      <family val="2"/>
      <scheme val="minor"/>
    </font>
    <font>
      <b/>
      <sz val="10"/>
      <color theme="1"/>
      <name val="Calibri"/>
      <family val="2"/>
      <scheme val="minor"/>
    </font>
    <font>
      <b/>
      <sz val="8"/>
      <color theme="1"/>
      <name val="Calibri"/>
      <family val="2"/>
      <scheme val="minor"/>
    </font>
    <font>
      <sz val="11"/>
      <color theme="3" tint="-0.249977111117893"/>
      <name val="Calibri"/>
      <family val="2"/>
      <scheme val="minor"/>
    </font>
    <font>
      <b/>
      <i/>
      <sz val="14"/>
      <color theme="1"/>
      <name val="Calibri"/>
      <family val="2"/>
      <scheme val="minor"/>
    </font>
    <font>
      <b/>
      <sz val="13"/>
      <color theme="1"/>
      <name val="Calibri"/>
      <family val="2"/>
      <scheme val="minor"/>
    </font>
    <font>
      <sz val="14"/>
      <color theme="1"/>
      <name val="Calibri"/>
      <family val="2"/>
      <scheme val="minor"/>
    </font>
    <font>
      <sz val="11"/>
      <color theme="3" tint="-0.249977111117893"/>
      <name val="Calibri"/>
      <family val="2"/>
    </font>
    <font>
      <i/>
      <sz val="16"/>
      <color theme="1"/>
      <name val="Calibri"/>
      <family val="2"/>
      <scheme val="minor"/>
    </font>
    <font>
      <i/>
      <sz val="18"/>
      <color theme="1"/>
      <name val="Calibri"/>
      <family val="2"/>
      <scheme val="minor"/>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4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medium">
        <color rgb="FFC00000"/>
      </top>
      <bottom/>
      <diagonal/>
    </border>
    <border>
      <left/>
      <right/>
      <top/>
      <bottom style="medium">
        <color rgb="FFC00000"/>
      </bottom>
      <diagonal/>
    </border>
    <border>
      <left/>
      <right/>
      <top/>
      <bottom style="thin">
        <color rgb="FFC00000"/>
      </bottom>
      <diagonal/>
    </border>
    <border>
      <left/>
      <right/>
      <top style="thin">
        <color rgb="FFC00000"/>
      </top>
      <bottom style="thin">
        <color rgb="FFC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3">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5" fillId="20" borderId="0" applyNumberFormat="0" applyBorder="0" applyAlignment="0" applyProtection="0"/>
    <xf numFmtId="0" fontId="16" fillId="21" borderId="27" applyNumberFormat="0" applyAlignment="0" applyProtection="0"/>
    <xf numFmtId="0" fontId="17" fillId="22" borderId="28" applyNumberFormat="0" applyAlignment="0" applyProtection="0"/>
    <xf numFmtId="0" fontId="18" fillId="0" borderId="29" applyNumberFormat="0" applyFill="0" applyAlignment="0" applyProtection="0"/>
    <xf numFmtId="0" fontId="19" fillId="0" borderId="0" applyNumberFormat="0" applyFill="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20" fillId="29" borderId="27" applyNumberFormat="0" applyAlignment="0" applyProtection="0"/>
    <xf numFmtId="0" fontId="21" fillId="0" borderId="0" applyNumberFormat="0" applyFill="0" applyBorder="0" applyAlignment="0" applyProtection="0"/>
    <xf numFmtId="0" fontId="22" fillId="30"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23" fillId="31" borderId="0" applyNumberFormat="0" applyBorder="0" applyAlignment="0" applyProtection="0"/>
    <xf numFmtId="0" fontId="13" fillId="0" borderId="0"/>
    <xf numFmtId="0" fontId="2" fillId="0" borderId="0"/>
    <xf numFmtId="0" fontId="13" fillId="32" borderId="30" applyNumberFormat="0" applyFont="0" applyAlignment="0" applyProtection="0"/>
    <xf numFmtId="0" fontId="4" fillId="32" borderId="30" applyNumberFormat="0" applyFont="0" applyAlignment="0" applyProtection="0"/>
    <xf numFmtId="0" fontId="1" fillId="32" borderId="30" applyNumberFormat="0" applyFont="0" applyAlignment="0" applyProtection="0"/>
    <xf numFmtId="0" fontId="24" fillId="21" borderId="31"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32" applyNumberFormat="0" applyFill="0" applyAlignment="0" applyProtection="0"/>
    <xf numFmtId="0" fontId="29" fillId="0" borderId="33" applyNumberFormat="0" applyFill="0" applyAlignment="0" applyProtection="0"/>
    <xf numFmtId="0" fontId="19" fillId="0" borderId="34" applyNumberFormat="0" applyFill="0" applyAlignment="0" applyProtection="0"/>
    <xf numFmtId="0" fontId="30" fillId="0" borderId="35" applyNumberFormat="0" applyFill="0" applyAlignment="0" applyProtection="0"/>
    <xf numFmtId="0" fontId="2" fillId="0" borderId="0"/>
    <xf numFmtId="0" fontId="2" fillId="0" borderId="0"/>
    <xf numFmtId="0" fontId="1" fillId="32" borderId="30" applyNumberFormat="0" applyFont="0" applyAlignment="0" applyProtection="0"/>
  </cellStyleXfs>
  <cellXfs count="504">
    <xf numFmtId="0" fontId="0" fillId="0" borderId="0" xfId="0"/>
    <xf numFmtId="0" fontId="31" fillId="0" borderId="0" xfId="0" applyFont="1"/>
    <xf numFmtId="0" fontId="31" fillId="0" borderId="0" xfId="0" applyFont="1" applyFill="1"/>
    <xf numFmtId="0" fontId="32" fillId="0" borderId="0" xfId="0" applyFont="1" applyAlignment="1"/>
    <xf numFmtId="0" fontId="33" fillId="0" borderId="0" xfId="0" applyFont="1" applyAlignment="1">
      <alignment horizontal="center"/>
    </xf>
    <xf numFmtId="0" fontId="34" fillId="0" borderId="0" xfId="0" applyFont="1"/>
    <xf numFmtId="0" fontId="31" fillId="0" borderId="0" xfId="0" applyFont="1" applyAlignment="1">
      <alignment wrapText="1"/>
    </xf>
    <xf numFmtId="0" fontId="0" fillId="0" borderId="0" xfId="0" applyAlignment="1">
      <alignment horizontal="center"/>
    </xf>
    <xf numFmtId="0" fontId="35" fillId="0" borderId="0" xfId="0" applyFont="1" applyAlignment="1">
      <alignment vertical="center"/>
    </xf>
    <xf numFmtId="0" fontId="36" fillId="0" borderId="0" xfId="0" applyFont="1"/>
    <xf numFmtId="0" fontId="37" fillId="0" borderId="0" xfId="0" applyFont="1"/>
    <xf numFmtId="0" fontId="38" fillId="0" borderId="0" xfId="0" applyFont="1"/>
    <xf numFmtId="0" fontId="0" fillId="0" borderId="0" xfId="0" applyFont="1"/>
    <xf numFmtId="0" fontId="39" fillId="0" borderId="0" xfId="0" applyFont="1" applyAlignment="1">
      <alignment horizontal="left" vertical="center"/>
    </xf>
    <xf numFmtId="0" fontId="40" fillId="0" borderId="0" xfId="0" applyFont="1"/>
    <xf numFmtId="0" fontId="39" fillId="0" borderId="0" xfId="0" applyFont="1"/>
    <xf numFmtId="0" fontId="30" fillId="0" borderId="0" xfId="0" applyFont="1"/>
    <xf numFmtId="0" fontId="41" fillId="0" borderId="0" xfId="0" applyFont="1" applyFill="1" applyBorder="1" applyAlignment="1">
      <alignment horizontal="center" vertical="center" wrapText="1"/>
    </xf>
    <xf numFmtId="3" fontId="42" fillId="0" borderId="0" xfId="0" applyNumberFormat="1" applyFont="1" applyFill="1" applyBorder="1" applyAlignment="1">
      <alignment horizontal="center" vertical="center" wrapText="1"/>
    </xf>
    <xf numFmtId="3" fontId="42" fillId="0" borderId="0" xfId="0" applyNumberFormat="1" applyFont="1" applyFill="1" applyBorder="1" applyAlignment="1">
      <alignment horizontal="center" vertical="center"/>
    </xf>
    <xf numFmtId="0" fontId="30" fillId="0" borderId="0" xfId="0" applyFont="1" applyBorder="1"/>
    <xf numFmtId="0" fontId="0" fillId="0" borderId="0" xfId="0" applyFont="1" applyBorder="1"/>
    <xf numFmtId="164" fontId="42" fillId="0" borderId="0" xfId="0" applyNumberFormat="1" applyFont="1" applyFill="1" applyBorder="1" applyAlignment="1">
      <alignment horizontal="center" vertical="center"/>
    </xf>
    <xf numFmtId="0" fontId="41" fillId="0" borderId="0" xfId="0" applyFont="1" applyFill="1" applyBorder="1" applyAlignment="1">
      <alignment horizontal="centerContinuous" vertical="center" wrapText="1"/>
    </xf>
    <xf numFmtId="0" fontId="0" fillId="0" borderId="0" xfId="0" applyNumberFormat="1"/>
    <xf numFmtId="0" fontId="43" fillId="0" borderId="0" xfId="0" applyFont="1"/>
    <xf numFmtId="0" fontId="44" fillId="0" borderId="0" xfId="0" applyFont="1" applyAlignment="1">
      <alignment horizontal="left" vertical="center"/>
    </xf>
    <xf numFmtId="0" fontId="45" fillId="0" borderId="0" xfId="0" applyFont="1"/>
    <xf numFmtId="0" fontId="44" fillId="0" borderId="0" xfId="0" applyFont="1"/>
    <xf numFmtId="0" fontId="46" fillId="0" borderId="0" xfId="0" applyFont="1"/>
    <xf numFmtId="0" fontId="46" fillId="0" borderId="0" xfId="0" applyFont="1" applyFill="1" applyBorder="1" applyAlignment="1">
      <alignment horizontal="center" vertical="center" wrapText="1"/>
    </xf>
    <xf numFmtId="0" fontId="47" fillId="0" borderId="0" xfId="0" applyFont="1"/>
    <xf numFmtId="0" fontId="47" fillId="0" borderId="0" xfId="0" applyFont="1" applyFill="1" applyBorder="1" applyAlignment="1">
      <alignment horizontal="center" vertical="center"/>
    </xf>
    <xf numFmtId="0" fontId="34" fillId="0" borderId="0" xfId="0" applyFont="1" applyAlignment="1">
      <alignment horizontal="center" vertical="center"/>
    </xf>
    <xf numFmtId="0" fontId="36" fillId="0" borderId="0" xfId="0" applyFont="1" applyAlignment="1">
      <alignment horizontal="center" vertical="center"/>
    </xf>
    <xf numFmtId="0" fontId="36" fillId="0" borderId="0" xfId="0" applyFont="1" applyBorder="1" applyAlignment="1">
      <alignment horizontal="center" vertical="center"/>
    </xf>
    <xf numFmtId="0" fontId="48" fillId="0" borderId="0" xfId="0" applyFont="1"/>
    <xf numFmtId="0" fontId="49" fillId="33" borderId="1" xfId="0" applyFont="1" applyFill="1" applyBorder="1"/>
    <xf numFmtId="0" fontId="49" fillId="33" borderId="2" xfId="0" applyFont="1" applyFill="1" applyBorder="1"/>
    <xf numFmtId="0" fontId="49" fillId="33" borderId="3" xfId="0" applyFont="1" applyFill="1" applyBorder="1" applyAlignment="1">
      <alignment horizontal="right"/>
    </xf>
    <xf numFmtId="0" fontId="50" fillId="0" borderId="0" xfId="0" applyFont="1"/>
    <xf numFmtId="0" fontId="51" fillId="33" borderId="4" xfId="0" applyFont="1" applyFill="1" applyBorder="1"/>
    <xf numFmtId="0" fontId="51" fillId="33" borderId="5" xfId="0" applyFont="1" applyFill="1" applyBorder="1"/>
    <xf numFmtId="0" fontId="51" fillId="33" borderId="6" xfId="0" applyFont="1" applyFill="1" applyBorder="1"/>
    <xf numFmtId="0" fontId="51" fillId="33" borderId="0" xfId="0" applyFont="1" applyFill="1" applyBorder="1"/>
    <xf numFmtId="0" fontId="51" fillId="33" borderId="7" xfId="0" applyFont="1" applyFill="1" applyBorder="1"/>
    <xf numFmtId="0" fontId="0" fillId="33" borderId="3" xfId="0" applyFont="1" applyFill="1" applyBorder="1" applyAlignment="1">
      <alignment horizontal="right"/>
    </xf>
    <xf numFmtId="0" fontId="52" fillId="0" borderId="0" xfId="0" applyFont="1"/>
    <xf numFmtId="0" fontId="49" fillId="0" borderId="0" xfId="0" applyFont="1"/>
    <xf numFmtId="0" fontId="49" fillId="0" borderId="0" xfId="0" applyNumberFormat="1" applyFont="1"/>
    <xf numFmtId="0" fontId="53" fillId="0" borderId="0" xfId="0" applyFont="1"/>
    <xf numFmtId="0" fontId="53" fillId="0" borderId="0" xfId="0" applyFont="1" applyFill="1"/>
    <xf numFmtId="0" fontId="54" fillId="0" borderId="0" xfId="0" applyFont="1"/>
    <xf numFmtId="0" fontId="55" fillId="0" borderId="0" xfId="0" applyFont="1"/>
    <xf numFmtId="0" fontId="0" fillId="0" borderId="0" xfId="0" applyFill="1"/>
    <xf numFmtId="0" fontId="0" fillId="0" borderId="0" xfId="0" applyBorder="1"/>
    <xf numFmtId="0" fontId="56" fillId="0" borderId="0" xfId="0" applyFont="1" applyFill="1"/>
    <xf numFmtId="0" fontId="57" fillId="34" borderId="8" xfId="0" applyFont="1" applyFill="1" applyBorder="1" applyAlignment="1">
      <alignment horizontal="center" vertical="center" wrapText="1"/>
    </xf>
    <xf numFmtId="0" fontId="49" fillId="33" borderId="3" xfId="0" applyFont="1" applyFill="1" applyBorder="1"/>
    <xf numFmtId="0" fontId="53" fillId="0" borderId="0" xfId="0" applyFont="1" applyFill="1" applyBorder="1"/>
    <xf numFmtId="0" fontId="57" fillId="35" borderId="10" xfId="0" applyFont="1" applyFill="1" applyBorder="1" applyAlignment="1">
      <alignment horizontal="centerContinuous" vertical="center" wrapText="1"/>
    </xf>
    <xf numFmtId="0" fontId="54" fillId="34" borderId="10" xfId="0" applyFont="1" applyFill="1" applyBorder="1" applyAlignment="1">
      <alignment horizontal="centerContinuous" vertical="center" wrapText="1"/>
    </xf>
    <xf numFmtId="0" fontId="58" fillId="34" borderId="10" xfId="0" applyFont="1" applyFill="1" applyBorder="1" applyAlignment="1">
      <alignment horizontal="center" vertical="center" wrapText="1"/>
    </xf>
    <xf numFmtId="0" fontId="60" fillId="0" borderId="0" xfId="0" applyFont="1"/>
    <xf numFmtId="165" fontId="61" fillId="0" borderId="0" xfId="31" applyNumberFormat="1" applyFont="1" applyBorder="1" applyAlignment="1">
      <alignment horizontal="center" wrapText="1"/>
    </xf>
    <xf numFmtId="165" fontId="61" fillId="0" borderId="36" xfId="31" applyNumberFormat="1" applyFont="1" applyBorder="1" applyAlignment="1">
      <alignment horizontal="center" wrapText="1"/>
    </xf>
    <xf numFmtId="165" fontId="61" fillId="0" borderId="37" xfId="31" applyNumberFormat="1" applyFont="1" applyBorder="1" applyAlignment="1">
      <alignment horizontal="center" wrapText="1"/>
    </xf>
    <xf numFmtId="0" fontId="53" fillId="0" borderId="7" xfId="0" applyFont="1" applyFill="1" applyBorder="1"/>
    <xf numFmtId="0" fontId="52" fillId="0" borderId="9" xfId="0" applyFont="1" applyFill="1" applyBorder="1"/>
    <xf numFmtId="0" fontId="52" fillId="0" borderId="0" xfId="0" applyFont="1" applyFill="1" applyBorder="1"/>
    <xf numFmtId="0" fontId="53" fillId="0" borderId="1" xfId="0" applyFont="1" applyFill="1" applyBorder="1"/>
    <xf numFmtId="0" fontId="53" fillId="0" borderId="2" xfId="0" applyFont="1" applyFill="1" applyBorder="1"/>
    <xf numFmtId="0" fontId="53" fillId="0" borderId="3" xfId="0" applyFont="1" applyFill="1" applyBorder="1"/>
    <xf numFmtId="7" fontId="52" fillId="0" borderId="0" xfId="35" applyNumberFormat="1" applyFont="1" applyFill="1" applyBorder="1"/>
    <xf numFmtId="7" fontId="52" fillId="0" borderId="7" xfId="35" applyNumberFormat="1" applyFont="1" applyFill="1" applyBorder="1"/>
    <xf numFmtId="0" fontId="31" fillId="0" borderId="0" xfId="0" applyFont="1" applyFill="1" applyBorder="1"/>
    <xf numFmtId="0" fontId="0" fillId="0" borderId="0" xfId="0"/>
    <xf numFmtId="0" fontId="56" fillId="0" borderId="0" xfId="0" applyFont="1"/>
    <xf numFmtId="49" fontId="56" fillId="0" borderId="0" xfId="0" applyNumberFormat="1" applyFont="1" applyFill="1" applyBorder="1"/>
    <xf numFmtId="49" fontId="56" fillId="0" borderId="2" xfId="0" applyNumberFormat="1" applyFont="1" applyFill="1" applyBorder="1"/>
    <xf numFmtId="49" fontId="56" fillId="0" borderId="0" xfId="0" applyNumberFormat="1" applyFont="1" applyFill="1" applyBorder="1" applyAlignment="1">
      <alignment wrapText="1"/>
    </xf>
    <xf numFmtId="49" fontId="56" fillId="0" borderId="2" xfId="0" applyNumberFormat="1" applyFont="1" applyFill="1" applyBorder="1" applyAlignment="1">
      <alignment wrapText="1"/>
    </xf>
    <xf numFmtId="0" fontId="62" fillId="0" borderId="0" xfId="0" applyFont="1"/>
    <xf numFmtId="4" fontId="53" fillId="0" borderId="3" xfId="0" applyNumberFormat="1" applyFont="1" applyFill="1" applyBorder="1"/>
    <xf numFmtId="0" fontId="31" fillId="0" borderId="0" xfId="0" applyFont="1" applyFill="1" applyBorder="1" applyAlignment="1">
      <alignment wrapText="1"/>
    </xf>
    <xf numFmtId="0" fontId="57" fillId="0" borderId="0" xfId="0" applyFont="1" applyFill="1" applyBorder="1"/>
    <xf numFmtId="0" fontId="31" fillId="0" borderId="0" xfId="0" applyFont="1" applyProtection="1"/>
    <xf numFmtId="0" fontId="51" fillId="33" borderId="4" xfId="0" applyFont="1" applyFill="1" applyBorder="1" applyProtection="1"/>
    <xf numFmtId="0" fontId="51" fillId="33" borderId="5" xfId="0" applyFont="1" applyFill="1" applyBorder="1" applyProtection="1"/>
    <xf numFmtId="0" fontId="51" fillId="33" borderId="6" xfId="0" applyFont="1" applyFill="1" applyBorder="1" applyProtection="1"/>
    <xf numFmtId="0" fontId="50" fillId="0" borderId="0" xfId="0" applyFont="1" applyProtection="1"/>
    <xf numFmtId="0" fontId="51" fillId="33" borderId="0" xfId="0" applyFont="1" applyFill="1" applyBorder="1" applyProtection="1"/>
    <xf numFmtId="0" fontId="51" fillId="33" borderId="7" xfId="0" applyFont="1" applyFill="1" applyBorder="1" applyProtection="1"/>
    <xf numFmtId="0" fontId="49" fillId="33" borderId="1" xfId="0" applyFont="1" applyFill="1" applyBorder="1" applyProtection="1"/>
    <xf numFmtId="0" fontId="49" fillId="33" borderId="2" xfId="0" applyFont="1" applyFill="1" applyBorder="1" applyProtection="1"/>
    <xf numFmtId="0" fontId="49" fillId="33" borderId="3" xfId="0" applyFont="1" applyFill="1" applyBorder="1" applyAlignment="1" applyProtection="1">
      <alignment horizontal="right"/>
    </xf>
    <xf numFmtId="0" fontId="34" fillId="0" borderId="0" xfId="0" applyFont="1" applyProtection="1"/>
    <xf numFmtId="0" fontId="36" fillId="0" borderId="0" xfId="0" applyFont="1" applyProtection="1"/>
    <xf numFmtId="0" fontId="63" fillId="0" borderId="0" xfId="0" applyFont="1" applyProtection="1"/>
    <xf numFmtId="0" fontId="31" fillId="0" borderId="5" xfId="0" applyFont="1" applyFill="1" applyBorder="1"/>
    <xf numFmtId="0" fontId="31" fillId="0" borderId="6" xfId="0" applyFont="1" applyFill="1" applyBorder="1"/>
    <xf numFmtId="0" fontId="31" fillId="0" borderId="9" xfId="0" applyFont="1" applyFill="1" applyBorder="1"/>
    <xf numFmtId="0" fontId="31" fillId="0" borderId="7" xfId="0" applyFont="1" applyFill="1" applyBorder="1"/>
    <xf numFmtId="0" fontId="62" fillId="0" borderId="2" xfId="0" applyFont="1" applyBorder="1"/>
    <xf numFmtId="0" fontId="64" fillId="0" borderId="5" xfId="0" applyFont="1" applyBorder="1" applyAlignment="1">
      <alignment horizontal="right"/>
    </xf>
    <xf numFmtId="0" fontId="59" fillId="0" borderId="0" xfId="0" applyFont="1"/>
    <xf numFmtId="0" fontId="57" fillId="0" borderId="9" xfId="0" applyFont="1" applyFill="1" applyBorder="1"/>
    <xf numFmtId="0" fontId="59" fillId="0" borderId="0" xfId="0" applyFont="1" applyFill="1" applyBorder="1"/>
    <xf numFmtId="0" fontId="59" fillId="0" borderId="7" xfId="0" applyFont="1" applyFill="1" applyBorder="1"/>
    <xf numFmtId="0" fontId="0" fillId="0" borderId="7" xfId="0" applyBorder="1"/>
    <xf numFmtId="0" fontId="0" fillId="0" borderId="9" xfId="0" applyBorder="1"/>
    <xf numFmtId="0" fontId="54" fillId="0" borderId="9" xfId="0" applyFont="1" applyFill="1" applyBorder="1"/>
    <xf numFmtId="0" fontId="54" fillId="0" borderId="0" xfId="0" applyFont="1" applyFill="1" applyBorder="1"/>
    <xf numFmtId="0" fontId="63" fillId="0" borderId="0" xfId="0" applyFont="1" applyFill="1" applyBorder="1"/>
    <xf numFmtId="0" fontId="63" fillId="0" borderId="7" xfId="0" applyFont="1" applyFill="1" applyBorder="1"/>
    <xf numFmtId="0" fontId="65" fillId="0" borderId="0" xfId="0" applyFont="1"/>
    <xf numFmtId="0" fontId="57" fillId="33" borderId="0" xfId="0" applyFont="1" applyFill="1" applyBorder="1"/>
    <xf numFmtId="166" fontId="57" fillId="33" borderId="0" xfId="33" applyNumberFormat="1" applyFont="1" applyFill="1" applyBorder="1"/>
    <xf numFmtId="0" fontId="57" fillId="0" borderId="0" xfId="0" applyFont="1" applyFill="1" applyBorder="1" applyAlignment="1"/>
    <xf numFmtId="0" fontId="0" fillId="0" borderId="0" xfId="0" applyBorder="1" applyAlignment="1">
      <alignment horizontal="center"/>
    </xf>
    <xf numFmtId="0" fontId="0" fillId="0" borderId="0" xfId="0" quotePrefix="1" applyBorder="1" applyAlignment="1">
      <alignment horizontal="center"/>
    </xf>
    <xf numFmtId="2" fontId="0" fillId="0" borderId="0" xfId="0" applyNumberFormat="1" applyBorder="1" applyAlignment="1">
      <alignment horizontal="center"/>
    </xf>
    <xf numFmtId="0" fontId="0" fillId="0" borderId="1" xfId="0" applyBorder="1"/>
    <xf numFmtId="0" fontId="64" fillId="0" borderId="2" xfId="0" applyFont="1" applyBorder="1" applyAlignment="1">
      <alignment horizontal="right"/>
    </xf>
    <xf numFmtId="0" fontId="64" fillId="0" borderId="2" xfId="0" applyFont="1" applyBorder="1" applyAlignment="1">
      <alignment horizontal="left" indent="3"/>
    </xf>
    <xf numFmtId="0" fontId="0" fillId="0" borderId="2" xfId="0" applyBorder="1"/>
    <xf numFmtId="0" fontId="0" fillId="0" borderId="2" xfId="0" quotePrefix="1" applyBorder="1" applyAlignment="1">
      <alignment horizontal="center"/>
    </xf>
    <xf numFmtId="0" fontId="0" fillId="0" borderId="2" xfId="0" applyBorder="1" applyAlignment="1">
      <alignment horizontal="center"/>
    </xf>
    <xf numFmtId="0" fontId="64" fillId="0" borderId="2" xfId="0" applyFont="1" applyBorder="1" applyAlignment="1">
      <alignment horizontal="center"/>
    </xf>
    <xf numFmtId="2" fontId="64" fillId="0" borderId="3" xfId="0" applyNumberFormat="1" applyFont="1" applyBorder="1" applyAlignment="1">
      <alignment horizontal="right"/>
    </xf>
    <xf numFmtId="0" fontId="57" fillId="0" borderId="4" xfId="0" applyFont="1" applyFill="1" applyBorder="1"/>
    <xf numFmtId="0" fontId="30" fillId="0" borderId="5" xfId="0" applyFont="1" applyBorder="1"/>
    <xf numFmtId="0" fontId="30" fillId="0" borderId="5" xfId="0" quotePrefix="1" applyFont="1" applyBorder="1" applyAlignment="1">
      <alignment horizontal="center"/>
    </xf>
    <xf numFmtId="0" fontId="30" fillId="0" borderId="5" xfId="0" applyFont="1" applyBorder="1" applyAlignment="1">
      <alignment horizontal="center"/>
    </xf>
    <xf numFmtId="0" fontId="30" fillId="0" borderId="5" xfId="0" quotePrefix="1" applyFont="1" applyBorder="1" applyAlignment="1">
      <alignment horizontal="left" vertical="top"/>
    </xf>
    <xf numFmtId="0" fontId="57" fillId="33" borderId="5" xfId="0" applyFont="1" applyFill="1" applyBorder="1"/>
    <xf numFmtId="0" fontId="10" fillId="0" borderId="0" xfId="0" applyFont="1" applyFill="1" applyBorder="1" applyAlignment="1">
      <alignment horizontal="center"/>
    </xf>
    <xf numFmtId="0" fontId="10" fillId="0" borderId="0" xfId="0" applyFont="1" applyFill="1" applyBorder="1"/>
    <xf numFmtId="0" fontId="10" fillId="0" borderId="0" xfId="0" applyFont="1" applyFill="1" applyBorder="1" applyAlignment="1">
      <alignment wrapText="1"/>
    </xf>
    <xf numFmtId="1" fontId="10" fillId="0" borderId="0" xfId="0" applyNumberFormat="1" applyFont="1" applyFill="1" applyBorder="1" applyAlignment="1">
      <alignment horizontal="center"/>
    </xf>
    <xf numFmtId="0" fontId="10" fillId="0" borderId="5" xfId="0" applyFont="1" applyFill="1" applyBorder="1"/>
    <xf numFmtId="0" fontId="10" fillId="0" borderId="5" xfId="0" applyFont="1" applyFill="1" applyBorder="1" applyAlignment="1">
      <alignment horizontal="center"/>
    </xf>
    <xf numFmtId="0" fontId="10" fillId="0" borderId="5" xfId="0" applyFont="1" applyFill="1" applyBorder="1" applyAlignment="1">
      <alignment wrapText="1"/>
    </xf>
    <xf numFmtId="1" fontId="10" fillId="0" borderId="5" xfId="0" applyNumberFormat="1" applyFont="1" applyFill="1" applyBorder="1" applyAlignment="1">
      <alignment horizontal="center"/>
    </xf>
    <xf numFmtId="0" fontId="66" fillId="0" borderId="6" xfId="0" applyFont="1" applyFill="1" applyBorder="1"/>
    <xf numFmtId="0" fontId="10" fillId="0" borderId="9" xfId="0" applyFont="1" applyFill="1" applyBorder="1" applyAlignment="1">
      <alignment horizontal="center"/>
    </xf>
    <xf numFmtId="0" fontId="66" fillId="0" borderId="7" xfId="0" applyFont="1" applyFill="1" applyBorder="1"/>
    <xf numFmtId="0" fontId="10" fillId="0" borderId="1" xfId="0" applyFont="1" applyFill="1" applyBorder="1" applyAlignment="1">
      <alignment horizontal="center"/>
    </xf>
    <xf numFmtId="0" fontId="10" fillId="0" borderId="2" xfId="0" applyFont="1" applyFill="1" applyBorder="1"/>
    <xf numFmtId="0" fontId="10" fillId="0" borderId="2" xfId="0" applyFont="1" applyFill="1" applyBorder="1" applyAlignment="1">
      <alignment horizontal="center"/>
    </xf>
    <xf numFmtId="0" fontId="10" fillId="0" borderId="2" xfId="0" applyFont="1" applyFill="1" applyBorder="1" applyAlignment="1">
      <alignment wrapText="1"/>
    </xf>
    <xf numFmtId="1" fontId="10" fillId="0" borderId="2" xfId="0" applyNumberFormat="1" applyFont="1" applyFill="1" applyBorder="1" applyAlignment="1">
      <alignment horizontal="center"/>
    </xf>
    <xf numFmtId="2" fontId="10" fillId="0" borderId="2" xfId="0" applyNumberFormat="1" applyFont="1" applyFill="1" applyBorder="1"/>
    <xf numFmtId="0" fontId="66" fillId="0" borderId="3" xfId="0" applyFont="1" applyFill="1" applyBorder="1"/>
    <xf numFmtId="0" fontId="57" fillId="0" borderId="0" xfId="0" applyFont="1" applyFill="1" applyBorder="1" applyAlignment="1">
      <alignment horizontal="right"/>
    </xf>
    <xf numFmtId="166" fontId="57" fillId="33" borderId="7" xfId="33" applyNumberFormat="1" applyFont="1" applyFill="1" applyBorder="1"/>
    <xf numFmtId="166" fontId="57" fillId="0" borderId="0" xfId="33" applyNumberFormat="1" applyFont="1" applyFill="1" applyBorder="1"/>
    <xf numFmtId="166" fontId="57" fillId="0" borderId="7" xfId="33" applyNumberFormat="1" applyFont="1" applyFill="1" applyBorder="1"/>
    <xf numFmtId="0" fontId="0" fillId="0" borderId="6" xfId="0" applyFont="1" applyBorder="1"/>
    <xf numFmtId="0" fontId="0" fillId="0" borderId="7" xfId="0" applyFont="1" applyBorder="1"/>
    <xf numFmtId="0" fontId="0" fillId="0" borderId="3" xfId="0" applyFont="1" applyBorder="1"/>
    <xf numFmtId="7" fontId="57" fillId="0" borderId="0" xfId="35" applyNumberFormat="1" applyFont="1" applyFill="1" applyBorder="1"/>
    <xf numFmtId="0" fontId="59" fillId="0" borderId="2" xfId="0" applyFont="1" applyFill="1" applyBorder="1"/>
    <xf numFmtId="0" fontId="59" fillId="0" borderId="3" xfId="0" applyFont="1" applyFill="1" applyBorder="1"/>
    <xf numFmtId="49" fontId="56" fillId="0" borderId="4" xfId="0" applyNumberFormat="1" applyFont="1" applyFill="1" applyBorder="1"/>
    <xf numFmtId="49" fontId="56" fillId="0" borderId="5" xfId="0" applyNumberFormat="1" applyFont="1" applyFill="1" applyBorder="1"/>
    <xf numFmtId="49" fontId="56" fillId="0" borderId="5" xfId="0" applyNumberFormat="1" applyFont="1" applyFill="1" applyBorder="1" applyAlignment="1">
      <alignment wrapText="1"/>
    </xf>
    <xf numFmtId="49" fontId="56" fillId="0" borderId="6" xfId="0" applyNumberFormat="1" applyFont="1" applyFill="1" applyBorder="1"/>
    <xf numFmtId="49" fontId="56" fillId="0" borderId="9" xfId="0" applyNumberFormat="1" applyFont="1" applyFill="1" applyBorder="1"/>
    <xf numFmtId="49" fontId="56" fillId="0" borderId="7" xfId="0" applyNumberFormat="1" applyFont="1" applyFill="1" applyBorder="1"/>
    <xf numFmtId="49" fontId="56" fillId="0" borderId="1" xfId="0" applyNumberFormat="1" applyFont="1" applyFill="1" applyBorder="1"/>
    <xf numFmtId="49" fontId="56" fillId="0" borderId="3" xfId="0" applyNumberFormat="1" applyFont="1" applyFill="1" applyBorder="1"/>
    <xf numFmtId="49" fontId="57" fillId="0" borderId="5" xfId="0" applyNumberFormat="1" applyFont="1" applyFill="1" applyBorder="1"/>
    <xf numFmtId="49" fontId="57" fillId="0" borderId="0" xfId="0" applyNumberFormat="1" applyFont="1" applyFill="1" applyBorder="1"/>
    <xf numFmtId="0" fontId="31" fillId="0" borderId="5" xfId="0" applyFont="1" applyFill="1" applyBorder="1" applyAlignment="1">
      <alignment wrapText="1"/>
    </xf>
    <xf numFmtId="0" fontId="31" fillId="0" borderId="1" xfId="0" applyFont="1" applyFill="1" applyBorder="1"/>
    <xf numFmtId="0" fontId="31" fillId="0" borderId="2" xfId="0" applyFont="1" applyFill="1" applyBorder="1"/>
    <xf numFmtId="0" fontId="57" fillId="0" borderId="5" xfId="0" applyFont="1" applyFill="1" applyBorder="1" applyAlignment="1">
      <alignment horizontal="right" wrapText="1"/>
    </xf>
    <xf numFmtId="0" fontId="57" fillId="0" borderId="5" xfId="0" applyFont="1" applyFill="1" applyBorder="1"/>
    <xf numFmtId="0" fontId="56" fillId="0" borderId="6" xfId="0" applyFont="1" applyFill="1" applyBorder="1"/>
    <xf numFmtId="0" fontId="57" fillId="0" borderId="0" xfId="0" applyFont="1" applyFill="1" applyBorder="1" applyAlignment="1">
      <alignment horizontal="right" wrapText="1"/>
    </xf>
    <xf numFmtId="0" fontId="56" fillId="0" borderId="7" xfId="0" applyFont="1" applyFill="1" applyBorder="1"/>
    <xf numFmtId="0" fontId="56" fillId="0" borderId="2" xfId="0" applyFont="1" applyBorder="1"/>
    <xf numFmtId="0" fontId="57" fillId="0" borderId="2" xfId="0" applyFont="1" applyFill="1" applyBorder="1" applyAlignment="1">
      <alignment horizontal="right" wrapText="1"/>
    </xf>
    <xf numFmtId="0" fontId="57" fillId="0" borderId="2" xfId="0" applyFont="1" applyFill="1" applyBorder="1"/>
    <xf numFmtId="0" fontId="57" fillId="36" borderId="0" xfId="0" applyFont="1" applyFill="1" applyBorder="1"/>
    <xf numFmtId="0" fontId="0" fillId="36" borderId="0" xfId="0" applyFill="1"/>
    <xf numFmtId="0" fontId="52" fillId="0" borderId="2" xfId="0" applyFont="1" applyBorder="1"/>
    <xf numFmtId="0" fontId="49" fillId="0" borderId="2" xfId="0" applyFont="1" applyBorder="1"/>
    <xf numFmtId="0" fontId="49" fillId="0" borderId="2" xfId="0" applyNumberFormat="1" applyFont="1" applyBorder="1"/>
    <xf numFmtId="0" fontId="53" fillId="0" borderId="2" xfId="0" applyFont="1" applyBorder="1"/>
    <xf numFmtId="0" fontId="53" fillId="0" borderId="3" xfId="0" applyFont="1" applyBorder="1"/>
    <xf numFmtId="0" fontId="31" fillId="36" borderId="0" xfId="0" applyFont="1" applyFill="1"/>
    <xf numFmtId="0" fontId="31" fillId="0" borderId="1" xfId="0" applyFont="1" applyBorder="1"/>
    <xf numFmtId="166" fontId="67" fillId="0" borderId="0" xfId="33" applyNumberFormat="1" applyFont="1" applyBorder="1" applyAlignment="1">
      <alignment horizontal="center" vertical="center"/>
    </xf>
    <xf numFmtId="0" fontId="54" fillId="35" borderId="10" xfId="0" applyFont="1" applyFill="1" applyBorder="1" applyAlignment="1" applyProtection="1">
      <alignment horizontal="center" vertical="center" wrapText="1"/>
    </xf>
    <xf numFmtId="0" fontId="54" fillId="35" borderId="10" xfId="0" applyFont="1" applyFill="1" applyBorder="1" applyAlignment="1">
      <alignment horizontal="center" vertical="center" wrapText="1"/>
    </xf>
    <xf numFmtId="0" fontId="57" fillId="35" borderId="11" xfId="0" applyFont="1" applyFill="1" applyBorder="1" applyAlignment="1">
      <alignment horizontal="center" vertical="center" wrapText="1"/>
    </xf>
    <xf numFmtId="0" fontId="54" fillId="34" borderId="10" xfId="0" applyFont="1" applyFill="1" applyBorder="1" applyAlignment="1">
      <alignment horizontal="center" vertical="center" wrapText="1"/>
    </xf>
    <xf numFmtId="0" fontId="57" fillId="35" borderId="10" xfId="0" applyFont="1" applyFill="1" applyBorder="1" applyAlignment="1">
      <alignment horizontal="center" vertical="center" wrapText="1"/>
    </xf>
    <xf numFmtId="0" fontId="57" fillId="34" borderId="10" xfId="0" applyFont="1" applyFill="1" applyBorder="1" applyAlignment="1">
      <alignment horizontal="center" vertical="center" wrapText="1"/>
    </xf>
    <xf numFmtId="0" fontId="57" fillId="34" borderId="10" xfId="0" applyFont="1" applyFill="1" applyBorder="1" applyAlignment="1">
      <alignment horizontal="center" vertical="center"/>
    </xf>
    <xf numFmtId="0" fontId="54" fillId="33" borderId="10" xfId="0" applyFont="1" applyFill="1" applyBorder="1" applyAlignment="1">
      <alignment horizontal="center" vertical="center" wrapText="1"/>
    </xf>
    <xf numFmtId="166" fontId="57" fillId="0" borderId="7" xfId="35" applyNumberFormat="1" applyFont="1" applyFill="1" applyBorder="1"/>
    <xf numFmtId="0" fontId="54" fillId="35" borderId="11" xfId="0" applyFont="1" applyFill="1" applyBorder="1" applyAlignment="1" applyProtection="1">
      <alignment vertical="center" wrapText="1"/>
    </xf>
    <xf numFmtId="0" fontId="54" fillId="35" borderId="11" xfId="0" applyFont="1" applyFill="1" applyBorder="1" applyAlignment="1">
      <alignment vertical="center" wrapText="1"/>
    </xf>
    <xf numFmtId="0" fontId="57" fillId="34" borderId="12" xfId="0" applyFont="1" applyFill="1" applyBorder="1" applyAlignment="1">
      <alignment vertical="center" wrapText="1"/>
    </xf>
    <xf numFmtId="0" fontId="57" fillId="34" borderId="12" xfId="0" applyFont="1" applyFill="1" applyBorder="1" applyAlignment="1">
      <alignment vertical="center"/>
    </xf>
    <xf numFmtId="0" fontId="57" fillId="34" borderId="13" xfId="0" applyFont="1" applyFill="1" applyBorder="1" applyAlignment="1">
      <alignment vertical="center"/>
    </xf>
    <xf numFmtId="0" fontId="57" fillId="34" borderId="14" xfId="0" applyFont="1" applyFill="1" applyBorder="1" applyAlignment="1">
      <alignment vertical="center" wrapText="1"/>
    </xf>
    <xf numFmtId="0" fontId="57" fillId="35" borderId="11" xfId="0" applyFont="1" applyFill="1" applyBorder="1" applyAlignment="1">
      <alignment vertical="center" wrapText="1"/>
    </xf>
    <xf numFmtId="0" fontId="57" fillId="35" borderId="11" xfId="0" applyFont="1" applyFill="1" applyBorder="1" applyAlignment="1">
      <alignment vertical="center"/>
    </xf>
    <xf numFmtId="0" fontId="54" fillId="35" borderId="11" xfId="0" applyFont="1" applyFill="1" applyBorder="1" applyAlignment="1">
      <alignment vertical="center"/>
    </xf>
    <xf numFmtId="0" fontId="54" fillId="34" borderId="11" xfId="0" applyFont="1" applyFill="1" applyBorder="1" applyAlignment="1">
      <alignment vertical="center" wrapText="1"/>
    </xf>
    <xf numFmtId="0" fontId="8" fillId="34" borderId="11" xfId="0" applyFont="1" applyFill="1" applyBorder="1" applyAlignment="1">
      <alignment vertical="center" wrapText="1"/>
    </xf>
    <xf numFmtId="0" fontId="57" fillId="34" borderId="11" xfId="0" applyFont="1" applyFill="1" applyBorder="1" applyAlignment="1">
      <alignment vertical="center" wrapText="1"/>
    </xf>
    <xf numFmtId="0" fontId="57" fillId="34" borderId="11" xfId="38" applyFont="1" applyFill="1" applyBorder="1" applyAlignment="1">
      <alignment vertical="center" wrapText="1"/>
    </xf>
    <xf numFmtId="0" fontId="57" fillId="34" borderId="11" xfId="0" applyNumberFormat="1" applyFont="1" applyFill="1" applyBorder="1" applyAlignment="1">
      <alignment vertical="center" wrapText="1"/>
    </xf>
    <xf numFmtId="0" fontId="54" fillId="34" borderId="11" xfId="0" applyFont="1" applyFill="1" applyBorder="1" applyAlignment="1">
      <alignment vertical="center"/>
    </xf>
    <xf numFmtId="0" fontId="57" fillId="34" borderId="11" xfId="0" applyFont="1" applyFill="1" applyBorder="1" applyAlignment="1">
      <alignment vertical="center"/>
    </xf>
    <xf numFmtId="0" fontId="54" fillId="33" borderId="11" xfId="0" applyFont="1" applyFill="1" applyBorder="1" applyAlignment="1">
      <alignment vertical="center" wrapText="1"/>
    </xf>
    <xf numFmtId="0" fontId="54" fillId="33" borderId="11" xfId="0" applyFont="1" applyFill="1" applyBorder="1" applyAlignment="1">
      <alignment vertical="center"/>
    </xf>
    <xf numFmtId="0" fontId="68" fillId="0" borderId="0" xfId="0" applyFont="1"/>
    <xf numFmtId="0" fontId="69" fillId="0" borderId="0" xfId="0" applyFont="1"/>
    <xf numFmtId="0" fontId="69" fillId="36" borderId="0" xfId="0" applyFont="1" applyFill="1"/>
    <xf numFmtId="0" fontId="14" fillId="0" borderId="0" xfId="0" applyFont="1"/>
    <xf numFmtId="0" fontId="69" fillId="0" borderId="0" xfId="0" applyNumberFormat="1" applyFont="1"/>
    <xf numFmtId="166" fontId="57" fillId="33" borderId="5" xfId="33" applyNumberFormat="1" applyFont="1" applyFill="1" applyBorder="1"/>
    <xf numFmtId="4" fontId="56" fillId="0" borderId="2" xfId="0" applyNumberFormat="1" applyFont="1" applyFill="1" applyBorder="1"/>
    <xf numFmtId="4" fontId="57" fillId="0" borderId="5" xfId="0" applyNumberFormat="1" applyFont="1" applyFill="1" applyBorder="1"/>
    <xf numFmtId="4" fontId="57" fillId="0" borderId="0" xfId="0" applyNumberFormat="1" applyFont="1" applyFill="1" applyBorder="1"/>
    <xf numFmtId="0" fontId="51" fillId="33" borderId="4" xfId="0" applyFont="1" applyFill="1" applyBorder="1" applyAlignment="1"/>
    <xf numFmtId="0" fontId="51" fillId="33" borderId="5" xfId="0" applyFont="1" applyFill="1" applyBorder="1" applyAlignment="1"/>
    <xf numFmtId="0" fontId="31" fillId="33" borderId="1" xfId="0" applyFont="1" applyFill="1" applyBorder="1"/>
    <xf numFmtId="0" fontId="31" fillId="33" borderId="2" xfId="0" applyFont="1" applyFill="1" applyBorder="1"/>
    <xf numFmtId="0" fontId="56" fillId="0" borderId="0" xfId="0" applyFont="1" applyAlignment="1">
      <alignment horizontal="right"/>
    </xf>
    <xf numFmtId="0" fontId="69" fillId="36" borderId="2" xfId="0" applyFont="1" applyFill="1" applyBorder="1"/>
    <xf numFmtId="0" fontId="14" fillId="0" borderId="2" xfId="0" applyFont="1" applyBorder="1"/>
    <xf numFmtId="0" fontId="69" fillId="0" borderId="2" xfId="0" applyFont="1" applyFill="1" applyBorder="1"/>
    <xf numFmtId="0" fontId="70" fillId="0" borderId="2" xfId="0" applyFont="1" applyFill="1" applyBorder="1"/>
    <xf numFmtId="0" fontId="14" fillId="0" borderId="2" xfId="0" applyFont="1" applyFill="1" applyBorder="1"/>
    <xf numFmtId="4" fontId="30" fillId="33" borderId="0" xfId="0" applyNumberFormat="1" applyFont="1" applyFill="1"/>
    <xf numFmtId="166" fontId="57" fillId="33" borderId="6" xfId="33" applyNumberFormat="1" applyFont="1" applyFill="1" applyBorder="1" applyAlignment="1">
      <alignment horizontal="right"/>
    </xf>
    <xf numFmtId="0" fontId="57" fillId="33" borderId="3" xfId="0" applyFont="1" applyFill="1" applyBorder="1"/>
    <xf numFmtId="0" fontId="30" fillId="37" borderId="0" xfId="9" applyFont="1" applyFill="1" applyAlignment="1">
      <alignment horizontal="center" vertical="center"/>
    </xf>
    <xf numFmtId="0" fontId="31" fillId="0" borderId="0" xfId="0" applyFont="1" applyFill="1" applyBorder="1" applyAlignment="1">
      <alignment vertical="center" wrapText="1"/>
    </xf>
    <xf numFmtId="0" fontId="31" fillId="0" borderId="0" xfId="0" applyFont="1" applyFill="1" applyBorder="1" applyAlignment="1">
      <alignment horizontal="center" vertical="center" wrapText="1"/>
    </xf>
    <xf numFmtId="165" fontId="31" fillId="0" borderId="0" xfId="0" applyNumberFormat="1" applyFont="1" applyFill="1" applyBorder="1" applyAlignment="1">
      <alignment horizontal="center" vertical="center" wrapText="1"/>
    </xf>
    <xf numFmtId="167" fontId="31" fillId="0" borderId="0" xfId="0" applyNumberFormat="1" applyFont="1" applyFill="1" applyBorder="1" applyAlignment="1">
      <alignment horizontal="center" vertical="center" wrapText="1"/>
    </xf>
    <xf numFmtId="0" fontId="0" fillId="33" borderId="0" xfId="0" applyFont="1" applyFill="1" applyBorder="1"/>
    <xf numFmtId="0" fontId="31" fillId="0" borderId="5" xfId="0" applyFont="1" applyFill="1" applyBorder="1" applyAlignment="1">
      <alignment wrapText="1"/>
    </xf>
    <xf numFmtId="166" fontId="13" fillId="33" borderId="0" xfId="33" applyNumberFormat="1" applyFont="1" applyFill="1" applyBorder="1"/>
    <xf numFmtId="168" fontId="57" fillId="33" borderId="0" xfId="33" applyNumberFormat="1" applyFont="1" applyFill="1" applyBorder="1"/>
    <xf numFmtId="0" fontId="57" fillId="0" borderId="9" xfId="0" applyFont="1" applyFill="1" applyBorder="1" applyAlignment="1">
      <alignment horizontal="right"/>
    </xf>
    <xf numFmtId="0" fontId="0" fillId="0" borderId="0" xfId="0"/>
    <xf numFmtId="0" fontId="31" fillId="0" borderId="0" xfId="0" applyFont="1"/>
    <xf numFmtId="0" fontId="57" fillId="0" borderId="0" xfId="0" applyFont="1" applyFill="1" applyBorder="1" applyAlignment="1">
      <alignment horizontal="right"/>
    </xf>
    <xf numFmtId="166" fontId="57" fillId="0" borderId="0" xfId="33" applyNumberFormat="1" applyFont="1" applyFill="1" applyBorder="1"/>
    <xf numFmtId="166" fontId="57" fillId="0" borderId="7" xfId="33" applyNumberFormat="1" applyFont="1" applyFill="1" applyBorder="1"/>
    <xf numFmtId="0" fontId="51" fillId="33" borderId="0" xfId="0" applyFont="1" applyFill="1" applyBorder="1" applyAlignment="1" applyProtection="1"/>
    <xf numFmtId="0" fontId="35" fillId="0" borderId="5" xfId="0" applyFont="1" applyFill="1" applyBorder="1" applyAlignment="1">
      <alignment horizontal="center"/>
    </xf>
    <xf numFmtId="0" fontId="51" fillId="33" borderId="0" xfId="0" applyFont="1" applyFill="1" applyBorder="1" applyAlignment="1" applyProtection="1">
      <alignment horizontal="right"/>
    </xf>
    <xf numFmtId="0" fontId="51" fillId="33" borderId="0" xfId="0" applyFont="1" applyFill="1" applyBorder="1" applyAlignment="1">
      <alignment horizontal="right"/>
    </xf>
    <xf numFmtId="0" fontId="71" fillId="0" borderId="0" xfId="0" applyFont="1"/>
    <xf numFmtId="0" fontId="51" fillId="33" borderId="5" xfId="0" applyFont="1" applyFill="1" applyBorder="1" applyAlignment="1">
      <alignment horizontal="right"/>
    </xf>
    <xf numFmtId="0" fontId="51" fillId="0" borderId="0" xfId="0" applyFont="1" applyBorder="1" applyAlignment="1">
      <alignment horizontal="right"/>
    </xf>
    <xf numFmtId="0" fontId="57" fillId="35" borderId="10" xfId="0" applyFont="1" applyFill="1" applyBorder="1" applyAlignment="1">
      <alignment horizontal="center" vertical="center" wrapText="1"/>
    </xf>
    <xf numFmtId="0" fontId="17" fillId="38" borderId="0" xfId="0" applyFont="1" applyFill="1" applyAlignment="1" applyProtection="1">
      <alignment horizontal="right" vertical="center"/>
    </xf>
    <xf numFmtId="0" fontId="52" fillId="0" borderId="0" xfId="0" applyFont="1" applyBorder="1"/>
    <xf numFmtId="168" fontId="13" fillId="33" borderId="0" xfId="33" applyNumberFormat="1" applyFont="1" applyFill="1" applyBorder="1"/>
    <xf numFmtId="0" fontId="51" fillId="33" borderId="7" xfId="0" applyFont="1" applyFill="1" applyBorder="1" applyAlignment="1">
      <alignment horizontal="right"/>
    </xf>
    <xf numFmtId="1" fontId="0" fillId="0" borderId="0" xfId="0" applyNumberFormat="1"/>
    <xf numFmtId="0" fontId="57" fillId="0" borderId="0" xfId="0" applyFont="1" applyFill="1" applyBorder="1" applyAlignment="1">
      <alignment horizontal="right"/>
    </xf>
    <xf numFmtId="166" fontId="13" fillId="0" borderId="0" xfId="33" applyNumberFormat="1" applyFont="1" applyFill="1" applyBorder="1"/>
    <xf numFmtId="0" fontId="31" fillId="0" borderId="0" xfId="0" applyNumberFormat="1" applyFont="1" applyFill="1" applyBorder="1" applyAlignment="1">
      <alignment horizontal="center" vertical="center" wrapText="1"/>
    </xf>
    <xf numFmtId="168" fontId="13" fillId="33" borderId="0" xfId="33" quotePrefix="1" applyNumberFormat="1" applyFont="1" applyFill="1" applyBorder="1"/>
    <xf numFmtId="168" fontId="13" fillId="33" borderId="0" xfId="33" applyNumberFormat="1" applyFont="1" applyFill="1" applyBorder="1" applyProtection="1">
      <protection hidden="1"/>
    </xf>
    <xf numFmtId="0" fontId="51" fillId="33" borderId="0" xfId="0" applyFont="1" applyFill="1" applyBorder="1" applyProtection="1">
      <protection hidden="1"/>
    </xf>
    <xf numFmtId="0" fontId="54" fillId="35" borderId="1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5" xfId="0" applyFont="1" applyFill="1" applyBorder="1" applyAlignment="1">
      <alignment vertical="center" wrapText="1"/>
    </xf>
    <xf numFmtId="0" fontId="59" fillId="0" borderId="5" xfId="0" applyFont="1" applyFill="1" applyBorder="1" applyAlignment="1">
      <alignment horizontal="center" vertical="center"/>
    </xf>
    <xf numFmtId="0" fontId="31" fillId="0" borderId="5" xfId="0" applyFont="1" applyFill="1" applyBorder="1" applyAlignment="1">
      <alignment vertical="center"/>
    </xf>
    <xf numFmtId="0" fontId="54" fillId="35" borderId="10" xfId="0" applyFont="1" applyFill="1" applyBorder="1" applyAlignment="1" applyProtection="1">
      <alignment horizontal="center" vertical="center" wrapText="1"/>
    </xf>
    <xf numFmtId="0" fontId="54" fillId="34" borderId="10" xfId="0" applyFont="1" applyFill="1" applyBorder="1" applyAlignment="1" applyProtection="1">
      <alignment horizontal="center" vertical="center" wrapText="1"/>
    </xf>
    <xf numFmtId="0" fontId="54" fillId="35" borderId="10" xfId="0" applyFont="1" applyFill="1" applyBorder="1" applyAlignment="1">
      <alignment horizontal="center" vertical="center" wrapText="1"/>
    </xf>
    <xf numFmtId="0" fontId="54" fillId="34" borderId="10" xfId="0" applyFont="1" applyFill="1" applyBorder="1" applyAlignment="1">
      <alignment horizontal="center" vertical="center" wrapText="1"/>
    </xf>
    <xf numFmtId="0" fontId="54" fillId="34" borderId="10" xfId="0" applyFont="1" applyFill="1" applyBorder="1" applyAlignment="1">
      <alignment horizontal="center" vertical="center"/>
    </xf>
    <xf numFmtId="0" fontId="57" fillId="34" borderId="10" xfId="0" applyFont="1" applyFill="1" applyBorder="1" applyAlignment="1">
      <alignment horizontal="center" vertical="center" wrapText="1"/>
    </xf>
    <xf numFmtId="0" fontId="57" fillId="34" borderId="10" xfId="0" applyFont="1" applyFill="1" applyBorder="1" applyAlignment="1">
      <alignment horizontal="center" vertical="center"/>
    </xf>
    <xf numFmtId="2" fontId="10" fillId="0" borderId="0" xfId="0" applyNumberFormat="1" applyFont="1" applyFill="1" applyBorder="1"/>
    <xf numFmtId="0" fontId="66" fillId="0" borderId="0" xfId="0" applyFont="1" applyFill="1" applyBorder="1"/>
    <xf numFmtId="0" fontId="52" fillId="36" borderId="0" xfId="0" applyFont="1" applyFill="1" applyBorder="1" applyAlignment="1">
      <alignment vertical="top"/>
    </xf>
    <xf numFmtId="0" fontId="0" fillId="36" borderId="0" xfId="0" applyFont="1" applyFill="1"/>
    <xf numFmtId="1" fontId="59" fillId="0" borderId="10" xfId="0" applyNumberFormat="1" applyFont="1" applyFill="1" applyBorder="1" applyAlignment="1">
      <alignment wrapText="1"/>
    </xf>
    <xf numFmtId="1" fontId="59" fillId="0" borderId="10" xfId="0" applyNumberFormat="1" applyFont="1" applyFill="1" applyBorder="1" applyAlignment="1">
      <alignment horizontal="left"/>
    </xf>
    <xf numFmtId="1" fontId="59" fillId="0" borderId="10" xfId="0" applyNumberFormat="1" applyFont="1" applyFill="1" applyBorder="1" applyAlignment="1">
      <alignment vertical="center" wrapText="1"/>
    </xf>
    <xf numFmtId="1" fontId="59" fillId="0" borderId="10" xfId="0" applyNumberFormat="1" applyFont="1" applyFill="1" applyBorder="1" applyAlignment="1">
      <alignment horizontal="center"/>
    </xf>
    <xf numFmtId="0" fontId="59" fillId="0" borderId="10" xfId="0" applyFont="1" applyFill="1" applyBorder="1" applyAlignment="1">
      <alignment horizontal="center"/>
    </xf>
    <xf numFmtId="0" fontId="43" fillId="0" borderId="0" xfId="0" applyFont="1"/>
    <xf numFmtId="0" fontId="52" fillId="0" borderId="0" xfId="0" applyFont="1"/>
    <xf numFmtId="0" fontId="53" fillId="0" borderId="0" xfId="0" applyFont="1"/>
    <xf numFmtId="0" fontId="59" fillId="0" borderId="15" xfId="0" applyNumberFormat="1" applyFont="1" applyFill="1" applyBorder="1" applyAlignment="1">
      <alignment horizontal="center" vertical="center" wrapText="1"/>
    </xf>
    <xf numFmtId="165" fontId="59" fillId="0" borderId="15" xfId="0" applyNumberFormat="1" applyFont="1" applyFill="1" applyBorder="1" applyAlignment="1">
      <alignment horizontal="center" vertical="center" wrapText="1"/>
    </xf>
    <xf numFmtId="1" fontId="59" fillId="0" borderId="15" xfId="0" applyNumberFormat="1" applyFont="1" applyFill="1" applyBorder="1" applyAlignment="1">
      <alignment horizontal="center" vertical="center" wrapText="1"/>
    </xf>
    <xf numFmtId="1" fontId="59" fillId="0" borderId="15" xfId="0" applyNumberFormat="1" applyFont="1" applyFill="1" applyBorder="1" applyAlignment="1">
      <alignment vertical="center" wrapText="1"/>
    </xf>
    <xf numFmtId="167" fontId="59" fillId="0" borderId="15" xfId="0" applyNumberFormat="1" applyFont="1" applyFill="1" applyBorder="1" applyAlignment="1">
      <alignment horizontal="center" vertical="center" wrapText="1"/>
    </xf>
    <xf numFmtId="0" fontId="59" fillId="0" borderId="16" xfId="0" applyNumberFormat="1" applyFont="1" applyFill="1" applyBorder="1" applyAlignment="1">
      <alignment horizontal="center" vertical="center" wrapText="1"/>
    </xf>
    <xf numFmtId="43" fontId="59" fillId="0" borderId="10" xfId="33" applyNumberFormat="1" applyFont="1" applyFill="1" applyBorder="1" applyAlignment="1">
      <alignment horizontal="right"/>
    </xf>
    <xf numFmtId="165" fontId="31" fillId="0" borderId="0" xfId="0" applyNumberFormat="1" applyFont="1" applyFill="1" applyBorder="1" applyAlignment="1">
      <alignment horizontal="center" vertical="center" wrapText="1"/>
    </xf>
    <xf numFmtId="167" fontId="31" fillId="0" borderId="0" xfId="0" applyNumberFormat="1" applyFont="1" applyFill="1" applyBorder="1" applyAlignment="1">
      <alignment horizontal="center" vertical="center" wrapText="1"/>
    </xf>
    <xf numFmtId="0" fontId="31" fillId="0" borderId="5" xfId="0" applyFont="1" applyFill="1" applyBorder="1" applyAlignment="1">
      <alignment horizontal="center" vertical="center" wrapText="1"/>
    </xf>
    <xf numFmtId="0" fontId="75" fillId="0" borderId="0" xfId="0" applyFont="1" applyFill="1" applyBorder="1" applyAlignment="1">
      <alignment vertical="center" wrapText="1"/>
    </xf>
    <xf numFmtId="165" fontId="75" fillId="0" borderId="0" xfId="0" applyNumberFormat="1" applyFont="1" applyFill="1" applyBorder="1" applyAlignment="1">
      <alignment horizontal="center" vertical="center" wrapText="1"/>
    </xf>
    <xf numFmtId="0" fontId="76" fillId="0" borderId="0" xfId="0" applyFont="1" applyFill="1" applyBorder="1" applyAlignment="1">
      <alignment vertical="center" wrapText="1"/>
    </xf>
    <xf numFmtId="0" fontId="75" fillId="0" borderId="0" xfId="0" applyFont="1" applyFill="1" applyBorder="1" applyAlignment="1">
      <alignment wrapText="1"/>
    </xf>
    <xf numFmtId="0" fontId="75" fillId="0" borderId="0" xfId="0" applyFont="1" applyFill="1" applyBorder="1" applyAlignment="1">
      <alignment horizontal="center" vertical="center" wrapText="1"/>
    </xf>
    <xf numFmtId="0" fontId="75" fillId="0" borderId="7" xfId="0" applyFont="1" applyFill="1" applyBorder="1" applyAlignment="1">
      <alignment vertical="center" wrapText="1"/>
    </xf>
    <xf numFmtId="0" fontId="75" fillId="0" borderId="0" xfId="0" applyNumberFormat="1" applyFont="1" applyFill="1" applyBorder="1" applyAlignment="1" applyProtection="1">
      <alignment horizontal="center" vertical="center" wrapText="1"/>
    </xf>
    <xf numFmtId="49" fontId="75" fillId="0" borderId="0" xfId="0" applyNumberFormat="1" applyFont="1" applyFill="1" applyBorder="1" applyAlignment="1" applyProtection="1">
      <alignment vertical="center" wrapText="1"/>
    </xf>
    <xf numFmtId="165" fontId="75" fillId="0" borderId="0" xfId="0" applyNumberFormat="1" applyFont="1" applyFill="1" applyBorder="1" applyAlignment="1" applyProtection="1">
      <alignment horizontal="center" vertical="center" wrapText="1"/>
    </xf>
    <xf numFmtId="167" fontId="75" fillId="0" borderId="0" xfId="0" applyNumberFormat="1" applyFont="1" applyFill="1" applyBorder="1" applyAlignment="1" applyProtection="1">
      <alignment horizontal="center" vertical="center" wrapText="1"/>
    </xf>
    <xf numFmtId="166" fontId="75" fillId="0" borderId="0" xfId="33" applyNumberFormat="1" applyFont="1" applyFill="1" applyBorder="1" applyAlignment="1" applyProtection="1">
      <alignment vertical="center" wrapText="1"/>
    </xf>
    <xf numFmtId="4" fontId="75" fillId="0" borderId="0" xfId="0" applyNumberFormat="1" applyFont="1" applyFill="1" applyBorder="1" applyAlignment="1" applyProtection="1">
      <alignment vertical="center" wrapText="1"/>
    </xf>
    <xf numFmtId="49" fontId="75" fillId="0" borderId="0" xfId="0" applyNumberFormat="1" applyFont="1" applyFill="1" applyBorder="1" applyAlignment="1" applyProtection="1">
      <alignment horizontal="center" vertical="center" wrapText="1"/>
    </xf>
    <xf numFmtId="0" fontId="75" fillId="0" borderId="0" xfId="0" applyFont="1" applyFill="1" applyBorder="1" applyAlignment="1" applyProtection="1">
      <alignment vertical="center" wrapText="1"/>
    </xf>
    <xf numFmtId="1" fontId="57" fillId="0" borderId="0" xfId="33" applyNumberFormat="1" applyFont="1" applyBorder="1" applyAlignment="1" applyProtection="1">
      <alignment horizontal="center" vertical="center"/>
      <protection locked="0"/>
    </xf>
    <xf numFmtId="1" fontId="57" fillId="0" borderId="0" xfId="33" applyNumberFormat="1" applyFont="1" applyBorder="1" applyAlignment="1" applyProtection="1">
      <alignment horizontal="center" vertical="center"/>
      <protection hidden="1"/>
    </xf>
    <xf numFmtId="0" fontId="77" fillId="0" borderId="0" xfId="0" applyNumberFormat="1" applyFont="1" applyFill="1" applyBorder="1" applyAlignment="1" applyProtection="1">
      <alignment horizontal="center" vertical="center" wrapText="1"/>
    </xf>
    <xf numFmtId="49" fontId="77" fillId="0" borderId="0" xfId="0" applyNumberFormat="1" applyFont="1" applyFill="1" applyBorder="1" applyAlignment="1" applyProtection="1">
      <alignment vertical="center" wrapText="1"/>
    </xf>
    <xf numFmtId="165" fontId="77" fillId="0" borderId="0" xfId="0" applyNumberFormat="1" applyFont="1" applyFill="1" applyBorder="1" applyAlignment="1" applyProtection="1">
      <alignment horizontal="center" vertical="center" wrapText="1"/>
    </xf>
    <xf numFmtId="167" fontId="77" fillId="0" borderId="0" xfId="0" applyNumberFormat="1" applyFont="1" applyFill="1" applyBorder="1" applyAlignment="1" applyProtection="1">
      <alignment horizontal="center" vertical="center" wrapText="1"/>
    </xf>
    <xf numFmtId="166" fontId="77" fillId="0" borderId="0" xfId="33" applyNumberFormat="1" applyFont="1" applyFill="1" applyBorder="1" applyAlignment="1" applyProtection="1">
      <alignment vertical="center" wrapText="1"/>
    </xf>
    <xf numFmtId="4" fontId="77" fillId="0" borderId="0" xfId="0" applyNumberFormat="1" applyFont="1" applyFill="1" applyBorder="1" applyAlignment="1" applyProtection="1">
      <alignment vertical="center" wrapText="1"/>
    </xf>
    <xf numFmtId="49" fontId="77" fillId="0" borderId="0" xfId="0" applyNumberFormat="1" applyFont="1" applyFill="1" applyBorder="1" applyAlignment="1" applyProtection="1">
      <alignment horizontal="center" vertical="center" wrapText="1"/>
    </xf>
    <xf numFmtId="0" fontId="77" fillId="0" borderId="0" xfId="0" applyFont="1" applyFill="1" applyBorder="1" applyAlignment="1" applyProtection="1">
      <alignment vertical="center" wrapText="1"/>
    </xf>
    <xf numFmtId="1" fontId="78" fillId="0" borderId="10" xfId="0" applyNumberFormat="1" applyFont="1" applyFill="1" applyBorder="1" applyAlignment="1">
      <alignment vertical="center" wrapText="1"/>
    </xf>
    <xf numFmtId="1" fontId="78" fillId="0" borderId="10" xfId="0" applyNumberFormat="1" applyFont="1" applyFill="1" applyBorder="1" applyAlignment="1">
      <alignment horizontal="left"/>
    </xf>
    <xf numFmtId="1" fontId="78" fillId="0" borderId="10" xfId="0" applyNumberFormat="1" applyFont="1" applyFill="1" applyBorder="1" applyAlignment="1">
      <alignment wrapText="1"/>
    </xf>
    <xf numFmtId="0" fontId="78" fillId="0" borderId="15" xfId="0" applyNumberFormat="1" applyFont="1" applyFill="1" applyBorder="1" applyAlignment="1">
      <alignment horizontal="center" vertical="center" wrapText="1"/>
    </xf>
    <xf numFmtId="165" fontId="78" fillId="0" borderId="15" xfId="0" applyNumberFormat="1" applyFont="1" applyFill="1" applyBorder="1" applyAlignment="1">
      <alignment horizontal="center" vertical="center" wrapText="1"/>
    </xf>
    <xf numFmtId="1" fontId="78" fillId="0" borderId="15" xfId="0" applyNumberFormat="1" applyFont="1" applyFill="1" applyBorder="1" applyAlignment="1">
      <alignment horizontal="center" vertical="center" wrapText="1"/>
    </xf>
    <xf numFmtId="1" fontId="78" fillId="0" borderId="15" xfId="0" applyNumberFormat="1" applyFont="1" applyFill="1" applyBorder="1" applyAlignment="1">
      <alignment vertical="center" wrapText="1"/>
    </xf>
    <xf numFmtId="167" fontId="78" fillId="0" borderId="15" xfId="0" applyNumberFormat="1" applyFont="1" applyFill="1" applyBorder="1" applyAlignment="1">
      <alignment horizontal="center" vertical="center" wrapText="1"/>
    </xf>
    <xf numFmtId="0" fontId="78" fillId="0" borderId="16" xfId="0" applyNumberFormat="1" applyFont="1" applyFill="1" applyBorder="1" applyAlignment="1">
      <alignment horizontal="center" vertical="center" wrapText="1"/>
    </xf>
    <xf numFmtId="1" fontId="78" fillId="0" borderId="10" xfId="0" applyNumberFormat="1" applyFont="1" applyFill="1" applyBorder="1" applyAlignment="1">
      <alignment horizontal="center"/>
    </xf>
    <xf numFmtId="0" fontId="78" fillId="0" borderId="10" xfId="0" applyFont="1" applyFill="1" applyBorder="1" applyAlignment="1">
      <alignment horizontal="center"/>
    </xf>
    <xf numFmtId="43" fontId="78" fillId="0" borderId="10" xfId="33" applyNumberFormat="1" applyFont="1" applyFill="1" applyBorder="1" applyAlignment="1">
      <alignment horizontal="right"/>
    </xf>
    <xf numFmtId="0" fontId="78" fillId="0" borderId="0" xfId="0" applyFont="1" applyFill="1" applyBorder="1" applyAlignment="1">
      <alignment vertical="center" wrapText="1"/>
    </xf>
    <xf numFmtId="0" fontId="77" fillId="0" borderId="0" xfId="0" applyFont="1" applyFill="1" applyBorder="1" applyAlignment="1">
      <alignment vertical="center" wrapText="1"/>
    </xf>
    <xf numFmtId="0" fontId="77" fillId="0" borderId="0" xfId="0" applyFont="1" applyFill="1" applyBorder="1" applyAlignment="1">
      <alignment wrapText="1"/>
    </xf>
    <xf numFmtId="0" fontId="77" fillId="0" borderId="0" xfId="0" applyFont="1" applyFill="1" applyBorder="1" applyAlignment="1">
      <alignment horizontal="center" vertical="center" wrapText="1"/>
    </xf>
    <xf numFmtId="165" fontId="77" fillId="0" borderId="0" xfId="0" applyNumberFormat="1" applyFont="1" applyFill="1" applyBorder="1" applyAlignment="1">
      <alignment horizontal="center" vertical="center" wrapText="1"/>
    </xf>
    <xf numFmtId="0" fontId="77" fillId="0" borderId="7" xfId="0" applyFont="1" applyFill="1" applyBorder="1" applyAlignment="1">
      <alignment vertical="center" wrapText="1"/>
    </xf>
    <xf numFmtId="0" fontId="78" fillId="0" borderId="5" xfId="0" applyFont="1" applyFill="1" applyBorder="1" applyAlignment="1">
      <alignment horizontal="center" vertical="center"/>
    </xf>
    <xf numFmtId="0" fontId="77" fillId="0" borderId="5" xfId="0" applyFont="1" applyFill="1" applyBorder="1" applyAlignment="1">
      <alignment vertical="center" wrapText="1"/>
    </xf>
    <xf numFmtId="167" fontId="77" fillId="0" borderId="0" xfId="0" applyNumberFormat="1" applyFont="1" applyFill="1" applyBorder="1" applyAlignment="1">
      <alignment horizontal="center" vertical="center" wrapText="1"/>
    </xf>
    <xf numFmtId="0" fontId="77" fillId="0" borderId="0" xfId="0" applyNumberFormat="1" applyFont="1" applyFill="1" applyBorder="1" applyAlignment="1">
      <alignment horizontal="center" vertical="center" wrapText="1"/>
    </xf>
    <xf numFmtId="0" fontId="77" fillId="0" borderId="5" xfId="0" applyFont="1" applyFill="1" applyBorder="1" applyAlignment="1">
      <alignment horizontal="center" vertical="center" wrapText="1"/>
    </xf>
    <xf numFmtId="0" fontId="77" fillId="0" borderId="5" xfId="0" applyFont="1" applyFill="1" applyBorder="1" applyAlignment="1">
      <alignment vertical="center"/>
    </xf>
    <xf numFmtId="0" fontId="77" fillId="0" borderId="5" xfId="0" applyFont="1" applyFill="1" applyBorder="1" applyAlignment="1">
      <alignment wrapText="1"/>
    </xf>
    <xf numFmtId="0" fontId="79" fillId="0" borderId="5" xfId="0" applyFont="1" applyFill="1" applyBorder="1" applyAlignment="1">
      <alignment horizontal="center"/>
    </xf>
    <xf numFmtId="0" fontId="0" fillId="0" borderId="10" xfId="0" applyBorder="1" applyAlignment="1">
      <alignment horizontal="left"/>
    </xf>
    <xf numFmtId="0" fontId="0" fillId="0" borderId="0" xfId="0"/>
    <xf numFmtId="0" fontId="0" fillId="0" borderId="0" xfId="0"/>
    <xf numFmtId="0" fontId="80" fillId="33" borderId="7" xfId="0" applyFont="1" applyFill="1" applyBorder="1"/>
    <xf numFmtId="0" fontId="81" fillId="33" borderId="7" xfId="0" applyFont="1" applyFill="1" applyBorder="1"/>
    <xf numFmtId="0" fontId="30" fillId="33" borderId="7" xfId="0" applyFont="1" applyFill="1" applyBorder="1"/>
    <xf numFmtId="0" fontId="51" fillId="36" borderId="0" xfId="0" applyFont="1" applyFill="1"/>
    <xf numFmtId="0" fontId="82" fillId="0" borderId="0" xfId="0" applyFont="1" applyFill="1" applyAlignment="1">
      <alignment horizontal="left" vertical="center"/>
    </xf>
    <xf numFmtId="49" fontId="82" fillId="0" borderId="0" xfId="0" applyNumberFormat="1" applyFont="1" applyFill="1" applyAlignment="1">
      <alignment horizontal="left"/>
    </xf>
    <xf numFmtId="0" fontId="82" fillId="0" borderId="5" xfId="0" applyFont="1" applyFill="1" applyBorder="1" applyAlignment="1">
      <alignment horizontal="left" wrapText="1"/>
    </xf>
    <xf numFmtId="49" fontId="82" fillId="0" borderId="0" xfId="0" applyNumberFormat="1" applyFont="1" applyFill="1" applyAlignment="1">
      <alignment horizontal="left" vertical="center" wrapText="1"/>
    </xf>
    <xf numFmtId="165" fontId="82" fillId="0" borderId="0" xfId="0" applyNumberFormat="1" applyFont="1" applyFill="1" applyAlignment="1">
      <alignment horizontal="left" vertical="center" wrapText="1"/>
    </xf>
    <xf numFmtId="167" fontId="82" fillId="0" borderId="0" xfId="0" applyNumberFormat="1" applyFont="1" applyFill="1" applyAlignment="1">
      <alignment horizontal="left" vertical="center" wrapText="1"/>
    </xf>
    <xf numFmtId="0" fontId="51" fillId="33" borderId="0" xfId="0" applyFont="1" applyFill="1" applyBorder="1" applyAlignment="1">
      <alignment horizontal="left"/>
    </xf>
    <xf numFmtId="0" fontId="41" fillId="33" borderId="7" xfId="0" applyFont="1" applyFill="1" applyBorder="1" applyAlignment="1">
      <alignment horizontal="right"/>
    </xf>
    <xf numFmtId="168" fontId="13" fillId="33" borderId="0" xfId="33" applyNumberFormat="1" applyFont="1" applyFill="1" applyBorder="1" applyAlignment="1">
      <alignment horizontal="center"/>
    </xf>
    <xf numFmtId="0" fontId="0" fillId="0" borderId="0" xfId="0" applyFont="1" applyFill="1"/>
    <xf numFmtId="0" fontId="0" fillId="0" borderId="0" xfId="0" applyAlignment="1">
      <alignment horizontal="right"/>
    </xf>
    <xf numFmtId="0" fontId="0" fillId="0" borderId="0" xfId="0" applyFont="1" applyFill="1" applyBorder="1"/>
    <xf numFmtId="0" fontId="74" fillId="0" borderId="0" xfId="0" applyFont="1" applyFill="1" applyBorder="1" applyAlignment="1">
      <alignment wrapText="1"/>
    </xf>
    <xf numFmtId="0" fontId="74" fillId="0" borderId="0" xfId="0" applyFont="1" applyFill="1" applyBorder="1" applyAlignment="1">
      <alignment vertical="center" wrapText="1"/>
    </xf>
    <xf numFmtId="4" fontId="57" fillId="0" borderId="0" xfId="33" applyNumberFormat="1" applyFont="1" applyBorder="1" applyAlignment="1" applyProtection="1">
      <alignment horizontal="center" vertical="center"/>
      <protection locked="0"/>
    </xf>
    <xf numFmtId="0" fontId="51" fillId="33" borderId="5" xfId="0" applyFont="1" applyFill="1" applyBorder="1" applyAlignment="1" applyProtection="1">
      <alignment horizontal="right"/>
    </xf>
    <xf numFmtId="0" fontId="39" fillId="33" borderId="6" xfId="0" applyFont="1" applyFill="1" applyBorder="1"/>
    <xf numFmtId="0" fontId="39" fillId="33" borderId="5" xfId="0" applyFont="1" applyFill="1" applyBorder="1" applyAlignment="1">
      <alignment horizontal="right"/>
    </xf>
    <xf numFmtId="0" fontId="84" fillId="33" borderId="6" xfId="0" applyFont="1" applyFill="1" applyBorder="1"/>
    <xf numFmtId="0" fontId="72" fillId="0" borderId="0" xfId="0" applyFont="1" applyBorder="1" applyAlignment="1" applyProtection="1">
      <protection locked="0"/>
    </xf>
    <xf numFmtId="0" fontId="57" fillId="0" borderId="0" xfId="0" applyFont="1" applyFill="1" applyBorder="1" applyAlignment="1">
      <alignment horizontal="right"/>
    </xf>
    <xf numFmtId="168" fontId="13" fillId="0" borderId="0" xfId="33" applyNumberFormat="1" applyFont="1" applyFill="1" applyBorder="1"/>
    <xf numFmtId="166" fontId="57" fillId="0" borderId="0" xfId="33" applyNumberFormat="1" applyFont="1" applyFill="1" applyBorder="1" applyAlignment="1">
      <alignment horizontal="left"/>
    </xf>
    <xf numFmtId="0" fontId="49" fillId="0" borderId="0" xfId="0" applyFont="1" applyFill="1"/>
    <xf numFmtId="0" fontId="69" fillId="0" borderId="0" xfId="0" applyFont="1" applyFill="1"/>
    <xf numFmtId="0" fontId="0" fillId="0" borderId="40" xfId="0" applyBorder="1"/>
    <xf numFmtId="0" fontId="0" fillId="0" borderId="23" xfId="0" applyBorder="1"/>
    <xf numFmtId="0" fontId="0" fillId="0" borderId="41" xfId="0" applyBorder="1"/>
    <xf numFmtId="0" fontId="0" fillId="0" borderId="46" xfId="0" applyBorder="1"/>
    <xf numFmtId="0" fontId="51" fillId="0" borderId="42" xfId="0" applyFont="1" applyBorder="1" applyAlignment="1">
      <alignment horizontal="center"/>
    </xf>
    <xf numFmtId="0" fontId="51" fillId="0" borderId="0" xfId="0" applyFont="1" applyBorder="1" applyAlignment="1">
      <alignment horizontal="center"/>
    </xf>
    <xf numFmtId="0" fontId="85" fillId="0" borderId="43" xfId="0" applyFont="1" applyBorder="1"/>
    <xf numFmtId="0" fontId="51" fillId="0" borderId="42" xfId="0" applyFont="1" applyBorder="1" applyAlignment="1" applyProtection="1">
      <protection locked="0"/>
    </xf>
    <xf numFmtId="0" fontId="51" fillId="0" borderId="42" xfId="0" applyFont="1" applyBorder="1" applyAlignment="1">
      <alignment horizontal="center"/>
    </xf>
    <xf numFmtId="0" fontId="51" fillId="0" borderId="0" xfId="0" applyFont="1" applyBorder="1" applyAlignment="1">
      <alignment horizontal="center"/>
    </xf>
    <xf numFmtId="0" fontId="51" fillId="0" borderId="0" xfId="0" applyFont="1" applyBorder="1" applyAlignment="1">
      <alignment horizontal="left"/>
    </xf>
    <xf numFmtId="0" fontId="51" fillId="0" borderId="0" xfId="0" applyFont="1" applyBorder="1" applyAlignment="1" applyProtection="1">
      <protection locked="0"/>
    </xf>
    <xf numFmtId="1" fontId="57" fillId="0" borderId="0" xfId="33" applyNumberFormat="1" applyFont="1" applyFill="1" applyBorder="1" applyAlignment="1" applyProtection="1">
      <alignment horizontal="center" vertical="center"/>
      <protection locked="0"/>
    </xf>
    <xf numFmtId="1" fontId="57" fillId="0" borderId="0" xfId="33" applyNumberFormat="1" applyFont="1" applyFill="1" applyBorder="1" applyAlignment="1" applyProtection="1">
      <alignment horizontal="center" vertical="center"/>
      <protection hidden="1"/>
    </xf>
    <xf numFmtId="4" fontId="57" fillId="0" borderId="0" xfId="33" applyNumberFormat="1" applyFont="1" applyFill="1" applyBorder="1" applyAlignment="1" applyProtection="1">
      <alignment horizontal="center" vertical="center"/>
      <protection locked="0"/>
    </xf>
    <xf numFmtId="0" fontId="51" fillId="0" borderId="0" xfId="0" applyFont="1" applyFill="1" applyBorder="1" applyAlignment="1">
      <alignment horizontal="right"/>
    </xf>
    <xf numFmtId="0" fontId="51" fillId="0" borderId="0" xfId="0" applyFont="1" applyFill="1" applyBorder="1"/>
    <xf numFmtId="0" fontId="51" fillId="0" borderId="7" xfId="0" applyFont="1" applyFill="1" applyBorder="1"/>
    <xf numFmtId="0" fontId="49" fillId="0" borderId="2" xfId="0" applyFont="1" applyFill="1" applyBorder="1"/>
    <xf numFmtId="0" fontId="49" fillId="0" borderId="3" xfId="0" applyFont="1" applyFill="1" applyBorder="1" applyAlignment="1">
      <alignment horizontal="right"/>
    </xf>
    <xf numFmtId="0" fontId="0" fillId="0" borderId="0" xfId="0" applyAlignment="1">
      <alignment wrapText="1"/>
    </xf>
    <xf numFmtId="43" fontId="30" fillId="0" borderId="0" xfId="33" applyFont="1" applyBorder="1"/>
    <xf numFmtId="43" fontId="0" fillId="0" borderId="0" xfId="33" applyFont="1" applyFill="1" applyBorder="1"/>
    <xf numFmtId="43" fontId="0" fillId="0" borderId="0" xfId="33" applyFont="1"/>
    <xf numFmtId="43" fontId="0" fillId="0" borderId="0" xfId="33" applyFont="1" applyBorder="1"/>
    <xf numFmtId="0" fontId="3" fillId="0" borderId="0" xfId="0" applyFont="1" applyFill="1" applyBorder="1" applyAlignment="1">
      <alignment horizontal="right"/>
    </xf>
    <xf numFmtId="0" fontId="30" fillId="0" borderId="0" xfId="0" applyFont="1" applyFill="1"/>
    <xf numFmtId="0" fontId="0" fillId="0" borderId="10" xfId="0" applyBorder="1"/>
    <xf numFmtId="0" fontId="57" fillId="0" borderId="5" xfId="0" applyNumberFormat="1" applyFont="1" applyFill="1" applyBorder="1" applyAlignment="1">
      <alignment horizontal="right"/>
    </xf>
    <xf numFmtId="0" fontId="86" fillId="0" borderId="5" xfId="0" applyFont="1" applyFill="1" applyBorder="1"/>
    <xf numFmtId="0" fontId="86" fillId="0" borderId="5" xfId="0" applyFont="1" applyFill="1" applyBorder="1" applyAlignment="1">
      <alignment wrapText="1"/>
    </xf>
    <xf numFmtId="0" fontId="87" fillId="0" borderId="0" xfId="0" applyFont="1" applyBorder="1" applyAlignment="1" applyProtection="1">
      <protection locked="0"/>
    </xf>
    <xf numFmtId="0" fontId="88" fillId="0" borderId="0" xfId="0" applyFont="1" applyBorder="1" applyAlignment="1" applyProtection="1">
      <protection locked="0"/>
    </xf>
    <xf numFmtId="0" fontId="74" fillId="38" borderId="0" xfId="0" applyFont="1" applyFill="1" applyBorder="1" applyAlignment="1">
      <alignment horizontal="center" vertical="center" wrapText="1"/>
    </xf>
    <xf numFmtId="0" fontId="87" fillId="0" borderId="0" xfId="0" applyFont="1" applyBorder="1" applyAlignment="1" applyProtection="1">
      <alignment horizontal="left"/>
      <protection locked="0"/>
    </xf>
    <xf numFmtId="0" fontId="30" fillId="0" borderId="44" xfId="0" applyFont="1" applyBorder="1" applyAlignment="1">
      <alignment horizontal="center"/>
    </xf>
    <xf numFmtId="0" fontId="30" fillId="0" borderId="45" xfId="0" applyFont="1" applyBorder="1" applyAlignment="1">
      <alignment horizontal="center"/>
    </xf>
    <xf numFmtId="165" fontId="73" fillId="0" borderId="38" xfId="31" applyNumberFormat="1" applyFont="1" applyBorder="1" applyAlignment="1" applyProtection="1">
      <alignment horizontal="left" vertical="center"/>
    </xf>
    <xf numFmtId="165" fontId="73" fillId="0" borderId="38" xfId="31" applyNumberFormat="1" applyFont="1" applyFill="1" applyBorder="1" applyAlignment="1" applyProtection="1">
      <alignment horizontal="left" vertical="center"/>
    </xf>
    <xf numFmtId="165" fontId="73" fillId="0" borderId="39" xfId="31" applyNumberFormat="1" applyFont="1" applyBorder="1" applyAlignment="1" applyProtection="1">
      <alignment horizontal="left" vertical="center" wrapText="1"/>
    </xf>
    <xf numFmtId="165" fontId="73" fillId="0" borderId="38" xfId="31" applyNumberFormat="1" applyFont="1" applyBorder="1" applyAlignment="1" applyProtection="1">
      <alignment horizontal="left" vertical="center" wrapText="1"/>
    </xf>
    <xf numFmtId="0" fontId="51" fillId="0" borderId="42" xfId="0" applyFont="1" applyBorder="1" applyAlignment="1" applyProtection="1">
      <alignment horizontal="center"/>
      <protection locked="0"/>
    </xf>
    <xf numFmtId="0" fontId="51" fillId="0" borderId="0" xfId="0" applyFont="1" applyBorder="1" applyAlignment="1" applyProtection="1">
      <alignment horizontal="center"/>
      <protection locked="0"/>
    </xf>
    <xf numFmtId="0" fontId="51" fillId="0" borderId="43" xfId="0" applyFont="1" applyBorder="1" applyAlignment="1" applyProtection="1">
      <alignment horizontal="center"/>
      <protection locked="0"/>
    </xf>
    <xf numFmtId="0" fontId="51" fillId="0" borderId="42" xfId="0" applyFont="1" applyBorder="1" applyAlignment="1">
      <alignment horizontal="center"/>
    </xf>
    <xf numFmtId="0" fontId="51" fillId="0" borderId="0" xfId="0" applyFont="1" applyBorder="1" applyAlignment="1">
      <alignment horizontal="center"/>
    </xf>
    <xf numFmtId="0" fontId="51" fillId="0" borderId="43" xfId="0" applyFont="1" applyBorder="1" applyAlignment="1">
      <alignment horizontal="center"/>
    </xf>
    <xf numFmtId="14" fontId="51" fillId="0" borderId="42" xfId="0" applyNumberFormat="1" applyFont="1" applyBorder="1" applyAlignment="1" applyProtection="1">
      <alignment horizontal="center"/>
      <protection locked="0"/>
    </xf>
    <xf numFmtId="14" fontId="51" fillId="0" borderId="0" xfId="0" applyNumberFormat="1" applyFont="1" applyBorder="1" applyAlignment="1" applyProtection="1">
      <alignment horizontal="center"/>
      <protection locked="0"/>
    </xf>
    <xf numFmtId="14" fontId="51" fillId="0" borderId="43" xfId="0" applyNumberFormat="1" applyFont="1" applyBorder="1" applyAlignment="1" applyProtection="1">
      <alignment horizontal="center"/>
      <protection locked="0"/>
    </xf>
    <xf numFmtId="0" fontId="54" fillId="35" borderId="10" xfId="0" applyFont="1" applyFill="1" applyBorder="1" applyAlignment="1" applyProtection="1">
      <alignment horizontal="center" vertical="center" wrapText="1"/>
    </xf>
    <xf numFmtId="0" fontId="83" fillId="33" borderId="9" xfId="0" applyFont="1" applyFill="1" applyBorder="1" applyAlignment="1" applyProtection="1">
      <alignment horizontal="left"/>
      <protection locked="0"/>
    </xf>
    <xf numFmtId="0" fontId="83" fillId="33" borderId="0" xfId="0" applyFont="1" applyFill="1" applyBorder="1" applyAlignment="1" applyProtection="1">
      <alignment horizontal="left"/>
      <protection locked="0"/>
    </xf>
    <xf numFmtId="0" fontId="57" fillId="0" borderId="0" xfId="0" applyFont="1" applyFill="1" applyBorder="1" applyAlignment="1">
      <alignment horizontal="center"/>
    </xf>
    <xf numFmtId="0" fontId="57" fillId="0" borderId="0" xfId="0" applyFont="1" applyFill="1" applyBorder="1" applyAlignment="1">
      <alignment horizontal="right"/>
    </xf>
    <xf numFmtId="0" fontId="54" fillId="35" borderId="10" xfId="0" applyFont="1" applyFill="1" applyBorder="1" applyAlignment="1" applyProtection="1">
      <alignment horizontal="center" vertical="center"/>
    </xf>
    <xf numFmtId="0" fontId="51" fillId="33" borderId="9" xfId="0" applyFont="1" applyFill="1" applyBorder="1" applyAlignment="1" applyProtection="1">
      <alignment horizontal="left"/>
    </xf>
    <xf numFmtId="0" fontId="51" fillId="33" borderId="0" xfId="0" applyFont="1" applyFill="1" applyBorder="1" applyAlignment="1" applyProtection="1">
      <alignment horizontal="left"/>
    </xf>
    <xf numFmtId="0" fontId="54" fillId="35" borderId="10" xfId="0" applyFont="1" applyFill="1" applyBorder="1" applyAlignment="1">
      <alignment horizontal="center" vertical="center" wrapText="1"/>
    </xf>
    <xf numFmtId="0" fontId="54" fillId="35" borderId="10" xfId="0" applyFont="1" applyFill="1" applyBorder="1" applyAlignment="1">
      <alignment horizontal="center" vertical="center"/>
    </xf>
    <xf numFmtId="0" fontId="54" fillId="35" borderId="17" xfId="0" applyFont="1" applyFill="1" applyBorder="1" applyAlignment="1">
      <alignment horizontal="center" vertical="center" wrapText="1"/>
    </xf>
    <xf numFmtId="0" fontId="54" fillId="35" borderId="15" xfId="0" applyFont="1" applyFill="1" applyBorder="1" applyAlignment="1">
      <alignment horizontal="center" vertical="center" wrapText="1"/>
    </xf>
    <xf numFmtId="0" fontId="57" fillId="34" borderId="20" xfId="0" applyFont="1" applyFill="1" applyBorder="1" applyAlignment="1">
      <alignment horizontal="center" vertical="center"/>
    </xf>
    <xf numFmtId="0" fontId="57" fillId="34" borderId="21" xfId="0" applyFont="1" applyFill="1" applyBorder="1" applyAlignment="1">
      <alignment horizontal="center" vertical="center"/>
    </xf>
    <xf numFmtId="0" fontId="57" fillId="34" borderId="22" xfId="0" applyFont="1" applyFill="1" applyBorder="1" applyAlignment="1">
      <alignment horizontal="center"/>
    </xf>
    <xf numFmtId="0" fontId="57" fillId="34" borderId="23" xfId="0" applyFont="1" applyFill="1" applyBorder="1" applyAlignment="1">
      <alignment horizontal="center"/>
    </xf>
    <xf numFmtId="0" fontId="57" fillId="34" borderId="24" xfId="0" applyFont="1" applyFill="1" applyBorder="1" applyAlignment="1">
      <alignment horizontal="center"/>
    </xf>
    <xf numFmtId="0" fontId="57" fillId="34" borderId="14" xfId="0" applyFont="1" applyFill="1" applyBorder="1" applyAlignment="1">
      <alignment horizontal="center" vertical="center" wrapText="1"/>
    </xf>
    <xf numFmtId="0" fontId="57" fillId="34" borderId="18" xfId="0" applyFont="1" applyFill="1" applyBorder="1" applyAlignment="1">
      <alignment horizontal="center" vertical="center" wrapText="1"/>
    </xf>
    <xf numFmtId="0" fontId="54" fillId="34" borderId="14" xfId="0" applyFont="1" applyFill="1" applyBorder="1" applyAlignment="1">
      <alignment horizontal="center" vertical="center" wrapText="1"/>
    </xf>
    <xf numFmtId="0" fontId="54" fillId="34" borderId="18" xfId="0" applyFont="1" applyFill="1" applyBorder="1" applyAlignment="1">
      <alignment horizontal="center" vertical="center" wrapText="1"/>
    </xf>
    <xf numFmtId="0" fontId="57" fillId="34" borderId="19" xfId="0" applyFont="1" applyFill="1" applyBorder="1" applyAlignment="1">
      <alignment horizontal="center"/>
    </xf>
    <xf numFmtId="0" fontId="57" fillId="35" borderId="10" xfId="0" applyFont="1" applyFill="1" applyBorder="1" applyAlignment="1">
      <alignment horizontal="center" vertical="center"/>
    </xf>
    <xf numFmtId="0" fontId="57" fillId="0" borderId="5" xfId="0" applyFont="1" applyFill="1" applyBorder="1" applyAlignment="1">
      <alignment horizontal="right"/>
    </xf>
    <xf numFmtId="0" fontId="57" fillId="35" borderId="11" xfId="0" applyFont="1" applyFill="1" applyBorder="1" applyAlignment="1">
      <alignment horizontal="center" vertical="center" wrapText="1"/>
    </xf>
    <xf numFmtId="0" fontId="57" fillId="35" borderId="25" xfId="0" applyFont="1" applyFill="1" applyBorder="1" applyAlignment="1">
      <alignment horizontal="center" vertical="center" wrapText="1"/>
    </xf>
    <xf numFmtId="0" fontId="57" fillId="35" borderId="26" xfId="0" applyFont="1" applyFill="1" applyBorder="1" applyAlignment="1">
      <alignment horizontal="center" vertical="center" wrapText="1"/>
    </xf>
    <xf numFmtId="0" fontId="54" fillId="35" borderId="11" xfId="0" applyFont="1" applyFill="1" applyBorder="1" applyAlignment="1">
      <alignment horizontal="center" vertical="center"/>
    </xf>
    <xf numFmtId="0" fontId="54" fillId="35" borderId="26" xfId="0" applyFont="1" applyFill="1" applyBorder="1" applyAlignment="1">
      <alignment horizontal="center" vertical="center"/>
    </xf>
    <xf numFmtId="0" fontId="54" fillId="34" borderId="11" xfId="0" applyFont="1" applyFill="1" applyBorder="1" applyAlignment="1">
      <alignment horizontal="center" vertical="center" wrapText="1"/>
    </xf>
    <xf numFmtId="0" fontId="54" fillId="34" borderId="26" xfId="0" applyFont="1" applyFill="1" applyBorder="1" applyAlignment="1">
      <alignment horizontal="center" vertical="center" wrapText="1"/>
    </xf>
    <xf numFmtId="0" fontId="54" fillId="35" borderId="11" xfId="0" applyFont="1" applyFill="1" applyBorder="1" applyAlignment="1">
      <alignment horizontal="center" vertical="center" wrapText="1"/>
    </xf>
    <xf numFmtId="0" fontId="54" fillId="35" borderId="26" xfId="0" applyFont="1" applyFill="1" applyBorder="1" applyAlignment="1">
      <alignment horizontal="center" vertical="center" wrapText="1"/>
    </xf>
    <xf numFmtId="0" fontId="54" fillId="35" borderId="4" xfId="0" applyFont="1" applyFill="1" applyBorder="1" applyAlignment="1">
      <alignment horizontal="center" vertical="center"/>
    </xf>
    <xf numFmtId="0" fontId="54" fillId="35" borderId="1" xfId="0" applyFont="1" applyFill="1" applyBorder="1" applyAlignment="1">
      <alignment horizontal="center" vertical="center"/>
    </xf>
    <xf numFmtId="0" fontId="54" fillId="34" borderId="10" xfId="0" applyFont="1" applyFill="1" applyBorder="1" applyAlignment="1">
      <alignment horizontal="center" vertical="center" wrapText="1"/>
    </xf>
    <xf numFmtId="0" fontId="54" fillId="34" borderId="10" xfId="0" applyFont="1" applyFill="1" applyBorder="1" applyAlignment="1">
      <alignment horizontal="center" vertical="center"/>
    </xf>
    <xf numFmtId="0" fontId="31" fillId="0" borderId="0" xfId="0" applyFont="1" applyBorder="1" applyAlignment="1">
      <alignment horizontal="center"/>
    </xf>
    <xf numFmtId="0" fontId="30" fillId="0" borderId="0" xfId="0" applyFont="1" applyBorder="1" applyAlignment="1">
      <alignment horizontal="center"/>
    </xf>
    <xf numFmtId="0" fontId="54" fillId="34" borderId="17" xfId="0" applyFont="1" applyFill="1" applyBorder="1" applyAlignment="1">
      <alignment horizontal="center" vertical="center"/>
    </xf>
    <xf numFmtId="0" fontId="54" fillId="34" borderId="16" xfId="0" applyFont="1" applyFill="1" applyBorder="1" applyAlignment="1">
      <alignment horizontal="center" vertical="center"/>
    </xf>
    <xf numFmtId="0" fontId="54" fillId="34" borderId="15" xfId="0" applyFont="1" applyFill="1" applyBorder="1" applyAlignment="1">
      <alignment horizontal="center" vertical="center"/>
    </xf>
    <xf numFmtId="0" fontId="54" fillId="34" borderId="17" xfId="0" applyFont="1" applyFill="1" applyBorder="1" applyAlignment="1">
      <alignment horizontal="center" vertical="center" wrapText="1"/>
    </xf>
    <xf numFmtId="0" fontId="54" fillId="34" borderId="15" xfId="0" applyFont="1" applyFill="1" applyBorder="1" applyAlignment="1">
      <alignment horizontal="center" vertical="center" wrapText="1"/>
    </xf>
    <xf numFmtId="0" fontId="57" fillId="34" borderId="10" xfId="0" applyFont="1" applyFill="1" applyBorder="1" applyAlignment="1">
      <alignment horizontal="center" vertical="center" wrapText="1"/>
    </xf>
    <xf numFmtId="0" fontId="57" fillId="34" borderId="11" xfId="0" applyFont="1" applyFill="1" applyBorder="1" applyAlignment="1">
      <alignment horizontal="center" vertical="center" wrapText="1"/>
    </xf>
    <xf numFmtId="0" fontId="57" fillId="34" borderId="26" xfId="0" applyFont="1" applyFill="1" applyBorder="1" applyAlignment="1">
      <alignment horizontal="center" vertical="center" wrapText="1"/>
    </xf>
    <xf numFmtId="0" fontId="51" fillId="33" borderId="5" xfId="0" applyFont="1" applyFill="1" applyBorder="1" applyAlignment="1">
      <alignment horizontal="left"/>
    </xf>
    <xf numFmtId="0" fontId="51" fillId="33" borderId="6" xfId="0" applyFont="1" applyFill="1" applyBorder="1" applyAlignment="1">
      <alignment horizontal="left"/>
    </xf>
    <xf numFmtId="0" fontId="57" fillId="34" borderId="10" xfId="0" applyFont="1" applyFill="1" applyBorder="1" applyAlignment="1">
      <alignment horizontal="center" vertical="center"/>
    </xf>
    <xf numFmtId="0" fontId="8" fillId="34" borderId="10" xfId="0" applyFont="1" applyFill="1" applyBorder="1" applyAlignment="1">
      <alignment horizontal="center" vertical="center" wrapText="1"/>
    </xf>
    <xf numFmtId="0" fontId="57" fillId="34" borderId="10" xfId="38" applyFont="1" applyFill="1" applyBorder="1" applyAlignment="1">
      <alignment horizontal="center" vertical="center" wrapText="1"/>
    </xf>
    <xf numFmtId="0" fontId="57" fillId="34" borderId="10" xfId="0" applyNumberFormat="1" applyFont="1" applyFill="1" applyBorder="1" applyAlignment="1">
      <alignment horizontal="center" vertical="center" wrapText="1"/>
    </xf>
    <xf numFmtId="0" fontId="54" fillId="34" borderId="11" xfId="0" applyFont="1" applyFill="1" applyBorder="1" applyAlignment="1">
      <alignment horizontal="center" vertical="center"/>
    </xf>
    <xf numFmtId="0" fontId="54" fillId="34" borderId="25" xfId="0" applyFont="1" applyFill="1" applyBorder="1" applyAlignment="1">
      <alignment horizontal="center" vertical="center"/>
    </xf>
    <xf numFmtId="0" fontId="54" fillId="34" borderId="26" xfId="0" applyFont="1" applyFill="1" applyBorder="1" applyAlignment="1">
      <alignment horizontal="center" vertical="center"/>
    </xf>
    <xf numFmtId="0" fontId="54" fillId="34" borderId="25" xfId="0" applyFont="1" applyFill="1" applyBorder="1" applyAlignment="1">
      <alignment horizontal="center" vertical="center" wrapText="1"/>
    </xf>
    <xf numFmtId="0" fontId="54" fillId="34" borderId="10" xfId="0" applyFont="1" applyFill="1" applyBorder="1" applyAlignment="1">
      <alignment horizontal="center"/>
    </xf>
    <xf numFmtId="0" fontId="57" fillId="34" borderId="10" xfId="0" applyFont="1" applyFill="1" applyBorder="1" applyAlignment="1">
      <alignment horizontal="center"/>
    </xf>
    <xf numFmtId="0" fontId="36" fillId="0" borderId="0" xfId="0" applyFont="1" applyBorder="1" applyAlignment="1">
      <alignment horizontal="center" vertical="center"/>
    </xf>
  </cellXfs>
  <cellStyles count="5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31" builtinId="8"/>
    <cellStyle name="Incorrecto" xfId="32" builtinId="27" customBuiltin="1"/>
    <cellStyle name="Millares" xfId="33" builtinId="3"/>
    <cellStyle name="Millares 2" xfId="34"/>
    <cellStyle name="Moneda" xfId="35" builtinId="4"/>
    <cellStyle name="Neutral" xfId="36" builtinId="28" customBuiltin="1"/>
    <cellStyle name="Normal" xfId="0" builtinId="0"/>
    <cellStyle name="Normal 2" xfId="37"/>
    <cellStyle name="Normal 2 2" xfId="38"/>
    <cellStyle name="Normal 3" xfId="50"/>
    <cellStyle name="Normal 4" xfId="51"/>
    <cellStyle name="Notas" xfId="39" builtinId="10" customBuiltin="1"/>
    <cellStyle name="Notas 2" xfId="40"/>
    <cellStyle name="Notas 2 2" xfId="41"/>
    <cellStyle name="Notas 2 3" xfId="52"/>
    <cellStyle name="Salida" xfId="42" builtinId="21" customBuiltin="1"/>
    <cellStyle name="Texto de advertencia" xfId="43" builtinId="11" customBuiltin="1"/>
    <cellStyle name="Texto explicativo" xfId="44" builtinId="53" customBuiltin="1"/>
    <cellStyle name="Título" xfId="45" builtinId="15" customBuiltin="1"/>
    <cellStyle name="Título 1" xfId="46" builtinId="16" customBuiltin="1"/>
    <cellStyle name="Título 2" xfId="47" builtinId="17" customBuiltin="1"/>
    <cellStyle name="Título 3" xfId="48" builtinId="18" customBuiltin="1"/>
    <cellStyle name="Total" xfId="49" builtinId="25" customBuiltin="1"/>
  </cellStyles>
  <dxfs count="327">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auto="1"/>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2"/>
        <color rgb="FFFF0000"/>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2"/>
        <color rgb="FFFF0000"/>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2"/>
        <color rgb="FFFF0000"/>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bottom" textRotation="0" 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auto="1"/>
        </patternFill>
      </fill>
      <alignment horizontal="righ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top style="thin">
          <color indexed="64"/>
        </top>
        <bottom/>
      </border>
    </dxf>
    <dxf>
      <border outline="0">
        <left style="thin">
          <color indexed="64"/>
        </left>
        <right style="thin">
          <color indexed="64"/>
        </right>
        <top style="thin">
          <color indexed="64"/>
        </top>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none"/>
      </font>
      <numFmt numFmtId="2" formatCode="0.00"/>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9"/>
        <color auto="1"/>
        <name val="Calibri"/>
        <scheme val="none"/>
      </font>
      <numFmt numFmtId="30" formatCode="@"/>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0" indent="0" justifyLastLine="0" shrinkToFit="0" readingOrder="0"/>
    </dxf>
    <dxf>
      <border outline="0">
        <left style="thin">
          <color indexed="64"/>
        </left>
        <right style="thin">
          <color indexed="64"/>
        </right>
        <top style="thin">
          <color indexed="64"/>
        </top>
      </border>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strike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numFmt numFmtId="165" formatCode="00"/>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strike val="0"/>
        <outline val="0"/>
        <shadow val="0"/>
        <u val="none"/>
        <vertAlign val="baseline"/>
        <sz val="11"/>
        <color theme="3" tint="-0.249977111117893"/>
        <name val="Calibri"/>
        <scheme val="minor"/>
      </font>
      <fill>
        <patternFill patternType="none">
          <fgColor indexed="64"/>
          <bgColor indexed="65"/>
        </patternFill>
      </fill>
    </dxf>
    <dxf>
      <border outline="0">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5" formatCode="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left" textRotation="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none"/>
      </font>
      <numFmt numFmtId="4" formatCode="#,##0.00"/>
      <fill>
        <patternFill patternType="none">
          <fgColor indexed="64"/>
          <bgColor indexed="65"/>
        </patternFill>
      </fill>
      <alignment horizontal="left" textRotation="0" indent="0" justifyLastLine="0" shrinkToFit="0" readingOrder="0"/>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numFmt numFmtId="167"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numFmt numFmtId="165" formatCode="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numFmt numFmtId="169" formatCode="0.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textRotation="0"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textRotation="0"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textRotation="0"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top/>
        <bottom/>
      </border>
    </dxf>
    <dxf>
      <border outline="0">
        <left style="thin">
          <color indexed="64"/>
        </left>
        <right style="thin">
          <color indexed="64"/>
        </right>
        <top style="thin">
          <color indexed="64"/>
        </top>
      </border>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3" tint="-0.249977111117893"/>
        <name val="Calibri"/>
        <scheme val="minor"/>
      </font>
      <numFmt numFmtId="35" formatCode="_-* #,##0.00_-;\-* #,##0.00_-;_-* &quot;-&quot;??_-;_-@_-"/>
      <fill>
        <patternFill patternType="none">
          <fgColor indexed="64"/>
          <bgColor indexed="65"/>
        </patternFill>
      </fill>
      <alignment horizontal="right"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center"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general" vertical="bottom"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center"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center"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border diagonalUp="0" diagonalDown="0">
        <left/>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67" formatCode="00.0"/>
      <fill>
        <patternFill patternType="none">
          <fgColor indexed="64"/>
          <bgColor indexed="65"/>
        </patternFill>
      </fill>
      <alignment horizontal="center"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general"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center"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center"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65" formatCode="00"/>
      <fill>
        <patternFill patternType="none">
          <fgColor indexed="64"/>
          <bgColor indexed="65"/>
        </patternFill>
      </fill>
      <alignment horizontal="center"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general" vertical="bottom"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left"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left"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general"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indexed="64"/>
        </top>
      </border>
    </dxf>
    <dxf>
      <border outline="0">
        <bottom style="thin">
          <color theme="0"/>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6" formatCode="#,##0.00_ ;\-#,##0.00\ "/>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5" defaultTableStyle="TableStyleMedium2" defaultPivotStyle="PivotStyleLight16">
    <tableStyle name="Estilo de tabla 1" pivot="0" count="1">
      <tableStyleElement type="wholeTable" dxfId="326"/>
    </tableStyle>
    <tableStyle name="Estilo de tabla 1 2" pivot="0" count="1">
      <tableStyleElement type="firstRowStripe" dxfId="325"/>
    </tableStyle>
    <tableStyle name="Estilo de tabla 1 3" pivot="0" count="1">
      <tableStyleElement type="firstRowStripe" dxfId="324"/>
    </tableStyle>
    <tableStyle name="Estilo de tabla 1 4" pivot="0" count="1">
      <tableStyleElement type="firstRowStripe" dxfId="323"/>
    </tableStyle>
    <tableStyle name="Estilo de tabla 2" pivot="0" count="1">
      <tableStyleElement type="firstRowStripe" dxfId="322"/>
    </tableStyle>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2</xdr:row>
      <xdr:rowOff>104775</xdr:rowOff>
    </xdr:from>
    <xdr:to>
      <xdr:col>6</xdr:col>
      <xdr:colOff>657224</xdr:colOff>
      <xdr:row>11</xdr:row>
      <xdr:rowOff>133350</xdr:rowOff>
    </xdr:to>
    <xdr:pic>
      <xdr:nvPicPr>
        <xdr:cNvPr id="2" name="1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485775"/>
          <a:ext cx="5486399" cy="17430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0</xdr:row>
      <xdr:rowOff>9525</xdr:rowOff>
    </xdr:from>
    <xdr:to>
      <xdr:col>4</xdr:col>
      <xdr:colOff>95250</xdr:colOff>
      <xdr:row>6</xdr:row>
      <xdr:rowOff>152400</xdr:rowOff>
    </xdr:to>
    <xdr:pic>
      <xdr:nvPicPr>
        <xdr:cNvPr id="11335" name="3 Imagen">
          <a:extLst>
            <a:ext uri="{FF2B5EF4-FFF2-40B4-BE49-F238E27FC236}">
              <a16:creationId xmlns="" xmlns:a16="http://schemas.microsoft.com/office/drawing/2014/main" id="{00000000-0008-0000-0900-0000472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42875" y="9525"/>
          <a:ext cx="4210050" cy="12858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4</xdr:col>
      <xdr:colOff>1447800</xdr:colOff>
      <xdr:row>6</xdr:row>
      <xdr:rowOff>9525</xdr:rowOff>
    </xdr:to>
    <xdr:pic>
      <xdr:nvPicPr>
        <xdr:cNvPr id="12363" name="3 Imagen">
          <a:extLst>
            <a:ext uri="{FF2B5EF4-FFF2-40B4-BE49-F238E27FC236}">
              <a16:creationId xmlns="" xmlns:a16="http://schemas.microsoft.com/office/drawing/2014/main" id="{00000000-0008-0000-0A00-00004B3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38125" y="0"/>
          <a:ext cx="3790950" cy="11525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161925</xdr:colOff>
      <xdr:row>0</xdr:row>
      <xdr:rowOff>0</xdr:rowOff>
    </xdr:from>
    <xdr:to>
      <xdr:col>3</xdr:col>
      <xdr:colOff>3190875</xdr:colOff>
      <xdr:row>7</xdr:row>
      <xdr:rowOff>123825</xdr:rowOff>
    </xdr:to>
    <xdr:pic>
      <xdr:nvPicPr>
        <xdr:cNvPr id="13388" name="2 Imagen">
          <a:extLst>
            <a:ext uri="{FF2B5EF4-FFF2-40B4-BE49-F238E27FC236}">
              <a16:creationId xmlns="" xmlns:a16="http://schemas.microsoft.com/office/drawing/2014/main" id="{00000000-0008-0000-0B00-00004C340000}"/>
            </a:ext>
          </a:extLst>
        </xdr:cNvPr>
        <xdr:cNvPicPr>
          <a:picLocks noChangeAspect="1"/>
        </xdr:cNvPicPr>
      </xdr:nvPicPr>
      <xdr:blipFill>
        <a:blip xmlns:r="http://schemas.openxmlformats.org/officeDocument/2006/relationships" r:embed="rId1"/>
        <a:srcRect/>
        <a:stretch>
          <a:fillRect/>
        </a:stretch>
      </xdr:blipFill>
      <xdr:spPr bwMode="auto">
        <a:xfrm>
          <a:off x="161925" y="0"/>
          <a:ext cx="4791075" cy="14573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4</xdr:col>
      <xdr:colOff>981075</xdr:colOff>
      <xdr:row>6</xdr:row>
      <xdr:rowOff>19050</xdr:rowOff>
    </xdr:to>
    <xdr:pic>
      <xdr:nvPicPr>
        <xdr:cNvPr id="14397" name="2 Imagen">
          <a:extLst>
            <a:ext uri="{FF2B5EF4-FFF2-40B4-BE49-F238E27FC236}">
              <a16:creationId xmlns="" xmlns:a16="http://schemas.microsoft.com/office/drawing/2014/main" id="{00000000-0008-0000-0C00-00003D380000}"/>
            </a:ext>
          </a:extLst>
        </xdr:cNvPr>
        <xdr:cNvPicPr>
          <a:picLocks noChangeAspect="1"/>
        </xdr:cNvPicPr>
      </xdr:nvPicPr>
      <xdr:blipFill>
        <a:blip xmlns:r="http://schemas.openxmlformats.org/officeDocument/2006/relationships" r:embed="rId1"/>
        <a:srcRect/>
        <a:stretch>
          <a:fillRect/>
        </a:stretch>
      </xdr:blipFill>
      <xdr:spPr bwMode="auto">
        <a:xfrm>
          <a:off x="152400" y="0"/>
          <a:ext cx="3819525" cy="11620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3</xdr:col>
      <xdr:colOff>952500</xdr:colOff>
      <xdr:row>6</xdr:row>
      <xdr:rowOff>19050</xdr:rowOff>
    </xdr:to>
    <xdr:pic>
      <xdr:nvPicPr>
        <xdr:cNvPr id="15411" name="2 Imagen">
          <a:extLst>
            <a:ext uri="{FF2B5EF4-FFF2-40B4-BE49-F238E27FC236}">
              <a16:creationId xmlns="" xmlns:a16="http://schemas.microsoft.com/office/drawing/2014/main" id="{00000000-0008-0000-0D00-0000333C0000}"/>
            </a:ext>
          </a:extLst>
        </xdr:cNvPr>
        <xdr:cNvPicPr>
          <a:picLocks noChangeAspect="1"/>
        </xdr:cNvPicPr>
      </xdr:nvPicPr>
      <xdr:blipFill>
        <a:blip xmlns:r="http://schemas.openxmlformats.org/officeDocument/2006/relationships" r:embed="rId1"/>
        <a:srcRect/>
        <a:stretch>
          <a:fillRect/>
        </a:stretch>
      </xdr:blipFill>
      <xdr:spPr bwMode="auto">
        <a:xfrm>
          <a:off x="219075" y="0"/>
          <a:ext cx="3800475" cy="1162050"/>
        </a:xfrm>
        <a:prstGeom prst="rect">
          <a:avLst/>
        </a:prstGeom>
        <a:noFill/>
        <a:ln w="9525">
          <a:noFill/>
          <a:miter lim="800000"/>
          <a:headEnd/>
          <a:tailEnd/>
        </a:ln>
      </xdr:spPr>
    </xdr:pic>
    <xdr:clientData/>
  </xdr:twoCellAnchor>
  <xdr:twoCellAnchor>
    <xdr:from>
      <xdr:col>1</xdr:col>
      <xdr:colOff>361951</xdr:colOff>
      <xdr:row>17</xdr:row>
      <xdr:rowOff>80962</xdr:rowOff>
    </xdr:from>
    <xdr:to>
      <xdr:col>7</xdr:col>
      <xdr:colOff>1628775</xdr:colOff>
      <xdr:row>21</xdr:row>
      <xdr:rowOff>128587</xdr:rowOff>
    </xdr:to>
    <xdr:sp macro="" textlink="">
      <xdr:nvSpPr>
        <xdr:cNvPr id="2" name="1 CuadroTexto">
          <a:extLst>
            <a:ext uri="{FF2B5EF4-FFF2-40B4-BE49-F238E27FC236}">
              <a16:creationId xmlns="" xmlns:a16="http://schemas.microsoft.com/office/drawing/2014/main" id="{00000000-0008-0000-0D00-000002000000}"/>
            </a:ext>
          </a:extLst>
        </xdr:cNvPr>
        <xdr:cNvSpPr txBox="1"/>
      </xdr:nvSpPr>
      <xdr:spPr>
        <a:xfrm>
          <a:off x="628651" y="3148012"/>
          <a:ext cx="14106524" cy="847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4500" b="1"/>
            <a:t>EN EL PERIODO REPORTADO NO SE PRESENTARON CASOS</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209550</xdr:colOff>
      <xdr:row>0</xdr:row>
      <xdr:rowOff>0</xdr:rowOff>
    </xdr:from>
    <xdr:to>
      <xdr:col>3</xdr:col>
      <xdr:colOff>1095375</xdr:colOff>
      <xdr:row>6</xdr:row>
      <xdr:rowOff>28575</xdr:rowOff>
    </xdr:to>
    <xdr:pic>
      <xdr:nvPicPr>
        <xdr:cNvPr id="16465" name="2 Imagen">
          <a:extLst>
            <a:ext uri="{FF2B5EF4-FFF2-40B4-BE49-F238E27FC236}">
              <a16:creationId xmlns="" xmlns:a16="http://schemas.microsoft.com/office/drawing/2014/main" id="{00000000-0008-0000-0E00-000051400000}"/>
            </a:ext>
          </a:extLst>
        </xdr:cNvPr>
        <xdr:cNvPicPr>
          <a:picLocks noChangeAspect="1"/>
        </xdr:cNvPicPr>
      </xdr:nvPicPr>
      <xdr:blipFill>
        <a:blip xmlns:r="http://schemas.openxmlformats.org/officeDocument/2006/relationships" r:embed="rId1"/>
        <a:srcRect/>
        <a:stretch>
          <a:fillRect/>
        </a:stretch>
      </xdr:blipFill>
      <xdr:spPr bwMode="auto">
        <a:xfrm>
          <a:off x="209550" y="0"/>
          <a:ext cx="3876675" cy="1171575"/>
        </a:xfrm>
        <a:prstGeom prst="rect">
          <a:avLst/>
        </a:prstGeom>
        <a:noFill/>
        <a:ln w="9525">
          <a:noFill/>
          <a:miter lim="800000"/>
          <a:headEnd/>
          <a:tailEnd/>
        </a:ln>
      </xdr:spPr>
    </xdr:pic>
    <xdr:clientData/>
  </xdr:twoCellAnchor>
  <xdr:twoCellAnchor>
    <xdr:from>
      <xdr:col>3</xdr:col>
      <xdr:colOff>691760</xdr:colOff>
      <xdr:row>14</xdr:row>
      <xdr:rowOff>15876</xdr:rowOff>
    </xdr:from>
    <xdr:to>
      <xdr:col>17</xdr:col>
      <xdr:colOff>592661</xdr:colOff>
      <xdr:row>20</xdr:row>
      <xdr:rowOff>87314</xdr:rowOff>
    </xdr:to>
    <xdr:sp macro="" textlink="">
      <xdr:nvSpPr>
        <xdr:cNvPr id="2" name="1 CuadroTexto">
          <a:extLst>
            <a:ext uri="{FF2B5EF4-FFF2-40B4-BE49-F238E27FC236}">
              <a16:creationId xmlns="" xmlns:a16="http://schemas.microsoft.com/office/drawing/2014/main" id="{00000000-0008-0000-0E00-000002000000}"/>
            </a:ext>
          </a:extLst>
        </xdr:cNvPr>
        <xdr:cNvSpPr txBox="1"/>
      </xdr:nvSpPr>
      <xdr:spPr>
        <a:xfrm>
          <a:off x="3909093" y="3296709"/>
          <a:ext cx="21448568" cy="886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0" b="1"/>
            <a:t>EN EL PERIODO REPORTADO NO SE PRESENTARON CASOS</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4</xdr:col>
      <xdr:colOff>798739</xdr:colOff>
      <xdr:row>7</xdr:row>
      <xdr:rowOff>0</xdr:rowOff>
    </xdr:to>
    <xdr:pic>
      <xdr:nvPicPr>
        <xdr:cNvPr id="17505" name="4 Imagen">
          <a:extLst>
            <a:ext uri="{FF2B5EF4-FFF2-40B4-BE49-F238E27FC236}">
              <a16:creationId xmlns="" xmlns:a16="http://schemas.microsoft.com/office/drawing/2014/main" id="{00000000-0008-0000-0F00-000061440000}"/>
            </a:ext>
          </a:extLst>
        </xdr:cNvPr>
        <xdr:cNvPicPr>
          <a:picLocks noChangeAspect="1"/>
        </xdr:cNvPicPr>
      </xdr:nvPicPr>
      <xdr:blipFill>
        <a:blip xmlns:r="http://schemas.openxmlformats.org/officeDocument/2006/relationships" r:embed="rId1"/>
        <a:srcRect/>
        <a:stretch>
          <a:fillRect/>
        </a:stretch>
      </xdr:blipFill>
      <xdr:spPr bwMode="auto">
        <a:xfrm>
          <a:off x="200025" y="0"/>
          <a:ext cx="4391025" cy="133350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4</xdr:col>
      <xdr:colOff>590550</xdr:colOff>
      <xdr:row>6</xdr:row>
      <xdr:rowOff>180975</xdr:rowOff>
    </xdr:to>
    <xdr:pic>
      <xdr:nvPicPr>
        <xdr:cNvPr id="18513" name="2 Imagen">
          <a:extLst>
            <a:ext uri="{FF2B5EF4-FFF2-40B4-BE49-F238E27FC236}">
              <a16:creationId xmlns="" xmlns:a16="http://schemas.microsoft.com/office/drawing/2014/main" id="{00000000-0008-0000-1000-000051480000}"/>
            </a:ext>
          </a:extLst>
        </xdr:cNvPr>
        <xdr:cNvPicPr>
          <a:picLocks noChangeAspect="1"/>
        </xdr:cNvPicPr>
      </xdr:nvPicPr>
      <xdr:blipFill>
        <a:blip xmlns:r="http://schemas.openxmlformats.org/officeDocument/2006/relationships" r:embed="rId1"/>
        <a:srcRect/>
        <a:stretch>
          <a:fillRect/>
        </a:stretch>
      </xdr:blipFill>
      <xdr:spPr bwMode="auto">
        <a:xfrm>
          <a:off x="219075" y="0"/>
          <a:ext cx="4343400" cy="1323975"/>
        </a:xfrm>
        <a:prstGeom prst="rect">
          <a:avLst/>
        </a:prstGeom>
        <a:noFill/>
        <a:ln w="9525">
          <a:noFill/>
          <a:miter lim="800000"/>
          <a:headEnd/>
          <a:tailEnd/>
        </a:ln>
      </xdr:spPr>
    </xdr:pic>
    <xdr:clientData/>
  </xdr:twoCellAnchor>
  <xdr:twoCellAnchor>
    <xdr:from>
      <xdr:col>1</xdr:col>
      <xdr:colOff>789214</xdr:colOff>
      <xdr:row>14</xdr:row>
      <xdr:rowOff>996724</xdr:rowOff>
    </xdr:from>
    <xdr:to>
      <xdr:col>19</xdr:col>
      <xdr:colOff>585106</xdr:colOff>
      <xdr:row>21</xdr:row>
      <xdr:rowOff>18711</xdr:rowOff>
    </xdr:to>
    <xdr:sp macro="" textlink="">
      <xdr:nvSpPr>
        <xdr:cNvPr id="2" name="1 CuadroTexto">
          <a:extLst>
            <a:ext uri="{FF2B5EF4-FFF2-40B4-BE49-F238E27FC236}">
              <a16:creationId xmlns="" xmlns:a16="http://schemas.microsoft.com/office/drawing/2014/main" id="{00000000-0008-0000-1000-000002000000}"/>
            </a:ext>
          </a:extLst>
        </xdr:cNvPr>
        <xdr:cNvSpPr txBox="1"/>
      </xdr:nvSpPr>
      <xdr:spPr>
        <a:xfrm>
          <a:off x="1047750" y="3731760"/>
          <a:ext cx="18805070" cy="845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0" b="1"/>
            <a:t>EN</a:t>
          </a:r>
          <a:r>
            <a:rPr lang="es-MX" sz="6000" b="1" baseline="0"/>
            <a:t> EL PERIODO REPORTADO NO SE PRESENTARON CASOS</a:t>
          </a:r>
          <a:endParaRPr lang="es-MX" sz="60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0</xdr:rowOff>
    </xdr:from>
    <xdr:to>
      <xdr:col>4</xdr:col>
      <xdr:colOff>704850</xdr:colOff>
      <xdr:row>7</xdr:row>
      <xdr:rowOff>76200</xdr:rowOff>
    </xdr:to>
    <xdr:pic>
      <xdr:nvPicPr>
        <xdr:cNvPr id="3186" name="1 Imagen">
          <a:extLst>
            <a:ext uri="{FF2B5EF4-FFF2-40B4-BE49-F238E27FC236}">
              <a16:creationId xmlns="" xmlns:a16="http://schemas.microsoft.com/office/drawing/2014/main" id="{00000000-0008-0000-0100-0000720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0"/>
          <a:ext cx="4581525" cy="1409700"/>
        </a:xfrm>
        <a:prstGeom prst="rect">
          <a:avLst/>
        </a:prstGeom>
        <a:noFill/>
        <a:ln w="9525">
          <a:noFill/>
          <a:miter lim="800000"/>
          <a:headEnd/>
          <a:tailEnd/>
        </a:ln>
      </xdr:spPr>
    </xdr:pic>
    <xdr:clientData/>
  </xdr:twoCellAnchor>
  <xdr:twoCellAnchor>
    <xdr:from>
      <xdr:col>3</xdr:col>
      <xdr:colOff>561975</xdr:colOff>
      <xdr:row>14</xdr:row>
      <xdr:rowOff>9525</xdr:rowOff>
    </xdr:from>
    <xdr:to>
      <xdr:col>20</xdr:col>
      <xdr:colOff>752475</xdr:colOff>
      <xdr:row>20</xdr:row>
      <xdr:rowOff>71437</xdr:rowOff>
    </xdr:to>
    <xdr:sp macro="" textlink="">
      <xdr:nvSpPr>
        <xdr:cNvPr id="2" name="1 CuadroTexto">
          <a:extLst>
            <a:ext uri="{FF2B5EF4-FFF2-40B4-BE49-F238E27FC236}">
              <a16:creationId xmlns="" xmlns:a16="http://schemas.microsoft.com/office/drawing/2014/main" id="{00000000-0008-0000-0100-000002000000}"/>
            </a:ext>
          </a:extLst>
        </xdr:cNvPr>
        <xdr:cNvSpPr txBox="1"/>
      </xdr:nvSpPr>
      <xdr:spPr>
        <a:xfrm>
          <a:off x="3257550" y="3419475"/>
          <a:ext cx="19707225" cy="881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0" b="1"/>
            <a:t>EN EL PERIODO REPORTADO NO SE PRESENTARON CASOS</a:t>
          </a:r>
        </a:p>
      </xdr:txBody>
    </xdr:sp>
    <xdr:clientData/>
  </xdr:twoCellAnchor>
  <xdr:oneCellAnchor>
    <xdr:from>
      <xdr:col>12</xdr:col>
      <xdr:colOff>412750</xdr:colOff>
      <xdr:row>43</xdr:row>
      <xdr:rowOff>15875</xdr:rowOff>
    </xdr:from>
    <xdr:ext cx="184731" cy="264560"/>
    <xdr:sp macro="" textlink="">
      <xdr:nvSpPr>
        <xdr:cNvPr id="3" name="CuadroTexto 2">
          <a:extLst>
            <a:ext uri="{FF2B5EF4-FFF2-40B4-BE49-F238E27FC236}">
              <a16:creationId xmlns="" xmlns:a16="http://schemas.microsoft.com/office/drawing/2014/main" id="{00000000-0008-0000-0100-000003000000}"/>
            </a:ext>
          </a:extLst>
        </xdr:cNvPr>
        <xdr:cNvSpPr txBox="1"/>
      </xdr:nvSpPr>
      <xdr:spPr>
        <a:xfrm>
          <a:off x="14382750" y="86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5</xdr:col>
      <xdr:colOff>1809750</xdr:colOff>
      <xdr:row>65</xdr:row>
      <xdr:rowOff>47624</xdr:rowOff>
    </xdr:from>
    <xdr:ext cx="184731" cy="264560"/>
    <xdr:sp macro="" textlink="">
      <xdr:nvSpPr>
        <xdr:cNvPr id="4" name="CuadroTexto 3">
          <a:extLst>
            <a:ext uri="{FF2B5EF4-FFF2-40B4-BE49-F238E27FC236}">
              <a16:creationId xmlns="" xmlns:a16="http://schemas.microsoft.com/office/drawing/2014/main" id="{00000000-0008-0000-0100-000004000000}"/>
            </a:ext>
          </a:extLst>
        </xdr:cNvPr>
        <xdr:cNvSpPr txBox="1"/>
      </xdr:nvSpPr>
      <xdr:spPr>
        <a:xfrm>
          <a:off x="9382125" y="128349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0</xdr:row>
      <xdr:rowOff>0</xdr:rowOff>
    </xdr:from>
    <xdr:to>
      <xdr:col>3</xdr:col>
      <xdr:colOff>1295400</xdr:colOff>
      <xdr:row>5</xdr:row>
      <xdr:rowOff>161925</xdr:rowOff>
    </xdr:to>
    <xdr:pic>
      <xdr:nvPicPr>
        <xdr:cNvPr id="4221" name="4 Imagen">
          <a:extLst>
            <a:ext uri="{FF2B5EF4-FFF2-40B4-BE49-F238E27FC236}">
              <a16:creationId xmlns="" xmlns:a16="http://schemas.microsoft.com/office/drawing/2014/main" id="{00000000-0008-0000-0200-00007D1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0"/>
          <a:ext cx="3609975" cy="11144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238125</xdr:colOff>
      <xdr:row>0</xdr:row>
      <xdr:rowOff>57150</xdr:rowOff>
    </xdr:from>
    <xdr:to>
      <xdr:col>4</xdr:col>
      <xdr:colOff>609600</xdr:colOff>
      <xdr:row>7</xdr:row>
      <xdr:rowOff>57150</xdr:rowOff>
    </xdr:to>
    <xdr:pic>
      <xdr:nvPicPr>
        <xdr:cNvPr id="5241" name="3 Imagen">
          <a:extLst>
            <a:ext uri="{FF2B5EF4-FFF2-40B4-BE49-F238E27FC236}">
              <a16:creationId xmlns="" xmlns:a16="http://schemas.microsoft.com/office/drawing/2014/main" id="{00000000-0008-0000-0300-0000791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38125" y="57150"/>
          <a:ext cx="4400550" cy="1333500"/>
        </a:xfrm>
        <a:prstGeom prst="rect">
          <a:avLst/>
        </a:prstGeom>
        <a:noFill/>
        <a:ln w="9525">
          <a:noFill/>
          <a:miter lim="800000"/>
          <a:headEnd/>
          <a:tailEnd/>
        </a:ln>
      </xdr:spPr>
    </xdr:pic>
    <xdr:clientData/>
  </xdr:twoCellAnchor>
  <xdr:twoCellAnchor>
    <xdr:from>
      <xdr:col>2</xdr:col>
      <xdr:colOff>530679</xdr:colOff>
      <xdr:row>16</xdr:row>
      <xdr:rowOff>17009</xdr:rowOff>
    </xdr:from>
    <xdr:to>
      <xdr:col>18</xdr:col>
      <xdr:colOff>217714</xdr:colOff>
      <xdr:row>20</xdr:row>
      <xdr:rowOff>64634</xdr:rowOff>
    </xdr:to>
    <xdr:sp macro="" textlink="">
      <xdr:nvSpPr>
        <xdr:cNvPr id="2" name="1 CuadroTexto">
          <a:extLst>
            <a:ext uri="{FF2B5EF4-FFF2-40B4-BE49-F238E27FC236}">
              <a16:creationId xmlns="" xmlns:a16="http://schemas.microsoft.com/office/drawing/2014/main" id="{00000000-0008-0000-0300-000002000000}"/>
            </a:ext>
          </a:extLst>
        </xdr:cNvPr>
        <xdr:cNvSpPr txBox="1"/>
      </xdr:nvSpPr>
      <xdr:spPr>
        <a:xfrm>
          <a:off x="1891393" y="3541259"/>
          <a:ext cx="15702642"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5000" b="1"/>
            <a:t>EN EL PERIODO REPORTADO NO SE PRESENTARON CASOS</a:t>
          </a:r>
        </a:p>
        <a:p>
          <a:endParaRPr lang="es-MX" sz="6000" b="1"/>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161925</xdr:colOff>
      <xdr:row>0</xdr:row>
      <xdr:rowOff>0</xdr:rowOff>
    </xdr:from>
    <xdr:to>
      <xdr:col>3</xdr:col>
      <xdr:colOff>1343025</xdr:colOff>
      <xdr:row>6</xdr:row>
      <xdr:rowOff>0</xdr:rowOff>
    </xdr:to>
    <xdr:pic>
      <xdr:nvPicPr>
        <xdr:cNvPr id="6242" name="3 Imagen">
          <a:extLst>
            <a:ext uri="{FF2B5EF4-FFF2-40B4-BE49-F238E27FC236}">
              <a16:creationId xmlns="" xmlns:a16="http://schemas.microsoft.com/office/drawing/2014/main" id="{00000000-0008-0000-0400-0000621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1925" y="0"/>
          <a:ext cx="3733800" cy="11430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4</xdr:col>
      <xdr:colOff>1143000</xdr:colOff>
      <xdr:row>5</xdr:row>
      <xdr:rowOff>76200</xdr:rowOff>
    </xdr:to>
    <xdr:pic>
      <xdr:nvPicPr>
        <xdr:cNvPr id="7272" name="2 Imagen">
          <a:extLst>
            <a:ext uri="{FF2B5EF4-FFF2-40B4-BE49-F238E27FC236}">
              <a16:creationId xmlns="" xmlns:a16="http://schemas.microsoft.com/office/drawing/2014/main" id="{00000000-0008-0000-0500-0000681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19075" y="0"/>
          <a:ext cx="3752850" cy="11715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4</xdr:col>
      <xdr:colOff>19050</xdr:colOff>
      <xdr:row>5</xdr:row>
      <xdr:rowOff>38100</xdr:rowOff>
    </xdr:to>
    <xdr:pic>
      <xdr:nvPicPr>
        <xdr:cNvPr id="8278" name="3 Imagen">
          <a:extLst>
            <a:ext uri="{FF2B5EF4-FFF2-40B4-BE49-F238E27FC236}">
              <a16:creationId xmlns="" xmlns:a16="http://schemas.microsoft.com/office/drawing/2014/main" id="{00000000-0008-0000-0600-0000562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42875" y="0"/>
          <a:ext cx="3838575" cy="11811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123825</xdr:colOff>
      <xdr:row>0</xdr:row>
      <xdr:rowOff>0</xdr:rowOff>
    </xdr:from>
    <xdr:to>
      <xdr:col>3</xdr:col>
      <xdr:colOff>1524000</xdr:colOff>
      <xdr:row>6</xdr:row>
      <xdr:rowOff>9525</xdr:rowOff>
    </xdr:to>
    <xdr:pic>
      <xdr:nvPicPr>
        <xdr:cNvPr id="9296" name="3 Imagen">
          <a:extLst>
            <a:ext uri="{FF2B5EF4-FFF2-40B4-BE49-F238E27FC236}">
              <a16:creationId xmlns="" xmlns:a16="http://schemas.microsoft.com/office/drawing/2014/main" id="{00000000-0008-0000-0700-0000502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3825" y="0"/>
          <a:ext cx="3743325" cy="1152525"/>
        </a:xfrm>
        <a:prstGeom prst="rect">
          <a:avLst/>
        </a:prstGeom>
        <a:noFill/>
        <a:ln w="9525">
          <a:noFill/>
          <a:miter lim="800000"/>
          <a:headEnd/>
          <a:tailEnd/>
        </a:ln>
      </xdr:spPr>
    </xdr:pic>
    <xdr:clientData/>
  </xdr:twoCellAnchor>
  <xdr:twoCellAnchor>
    <xdr:from>
      <xdr:col>1</xdr:col>
      <xdr:colOff>369796</xdr:colOff>
      <xdr:row>15</xdr:row>
      <xdr:rowOff>0</xdr:rowOff>
    </xdr:from>
    <xdr:to>
      <xdr:col>16</xdr:col>
      <xdr:colOff>907678</xdr:colOff>
      <xdr:row>20</xdr:row>
      <xdr:rowOff>39920</xdr:rowOff>
    </xdr:to>
    <xdr:sp macro="" textlink="">
      <xdr:nvSpPr>
        <xdr:cNvPr id="2" name="1 CuadroTexto">
          <a:extLst>
            <a:ext uri="{FF2B5EF4-FFF2-40B4-BE49-F238E27FC236}">
              <a16:creationId xmlns="" xmlns:a16="http://schemas.microsoft.com/office/drawing/2014/main" id="{00000000-0008-0000-0700-000002000000}"/>
            </a:ext>
          </a:extLst>
        </xdr:cNvPr>
        <xdr:cNvSpPr txBox="1"/>
      </xdr:nvSpPr>
      <xdr:spPr>
        <a:xfrm>
          <a:off x="537884" y="3395382"/>
          <a:ext cx="16304559" cy="801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5000" b="1"/>
            <a:t>EN EL PERIODO REPORTADO NO SE PRESENTARON CASOS</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228600</xdr:colOff>
      <xdr:row>0</xdr:row>
      <xdr:rowOff>0</xdr:rowOff>
    </xdr:from>
    <xdr:to>
      <xdr:col>3</xdr:col>
      <xdr:colOff>1409700</xdr:colOff>
      <xdr:row>5</xdr:row>
      <xdr:rowOff>180975</xdr:rowOff>
    </xdr:to>
    <xdr:pic>
      <xdr:nvPicPr>
        <xdr:cNvPr id="10340" name="3 Imagen">
          <a:extLst>
            <a:ext uri="{FF2B5EF4-FFF2-40B4-BE49-F238E27FC236}">
              <a16:creationId xmlns="" xmlns:a16="http://schemas.microsoft.com/office/drawing/2014/main" id="{00000000-0008-0000-0800-0000642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28600" y="0"/>
          <a:ext cx="3705225" cy="1133475"/>
        </a:xfrm>
        <a:prstGeom prst="rect">
          <a:avLst/>
        </a:prstGeom>
        <a:noFill/>
        <a:ln w="9525">
          <a:noFill/>
          <a:miter lim="800000"/>
          <a:headEnd/>
          <a:tailEnd/>
        </a:ln>
      </xdr:spPr>
    </xdr:pic>
    <xdr:clientData/>
  </xdr:twoCellAnchor>
  <xdr:twoCellAnchor>
    <xdr:from>
      <xdr:col>1</xdr:col>
      <xdr:colOff>1183820</xdr:colOff>
      <xdr:row>14</xdr:row>
      <xdr:rowOff>13607</xdr:rowOff>
    </xdr:from>
    <xdr:to>
      <xdr:col>17</xdr:col>
      <xdr:colOff>1197429</xdr:colOff>
      <xdr:row>20</xdr:row>
      <xdr:rowOff>51027</xdr:rowOff>
    </xdr:to>
    <xdr:sp macro="" textlink="">
      <xdr:nvSpPr>
        <xdr:cNvPr id="2" name="1 CuadroTexto">
          <a:extLst>
            <a:ext uri="{FF2B5EF4-FFF2-40B4-BE49-F238E27FC236}">
              <a16:creationId xmlns="" xmlns:a16="http://schemas.microsoft.com/office/drawing/2014/main" id="{00000000-0008-0000-0800-000002000000}"/>
            </a:ext>
          </a:extLst>
        </xdr:cNvPr>
        <xdr:cNvSpPr txBox="1"/>
      </xdr:nvSpPr>
      <xdr:spPr>
        <a:xfrm>
          <a:off x="1455963" y="3619500"/>
          <a:ext cx="18737037" cy="853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0" b="1"/>
            <a:t>EN EL PERIODO</a:t>
          </a:r>
          <a:r>
            <a:rPr lang="es-MX" sz="6000" b="1" baseline="0"/>
            <a:t> REPORTADO NO SE PRESENTARON CASOS</a:t>
          </a:r>
          <a:endParaRPr lang="es-MX" sz="6000" b="1"/>
        </a:p>
      </xdr:txBody>
    </xdr:sp>
    <xdr:clientData/>
  </xdr:twoCellAnchor>
</xdr:wsDr>
</file>

<file path=xl/tables/table1.xml><?xml version="1.0" encoding="utf-8"?>
<table xmlns="http://schemas.openxmlformats.org/spreadsheetml/2006/main" id="1" name="Tabla1" displayName="Tabla1" ref="B16:Y21" totalsRowShown="0" headerRowDxfId="321" dataDxfId="320" tableBorderDxfId="319">
  <autoFilter ref="B16:Y21"/>
  <tableColumns count="24">
    <tableColumn id="1" name="Entidad Federativa" dataDxfId="318"/>
    <tableColumn id="2" name="R.F.C." dataDxfId="317"/>
    <tableColumn id="3" name="CURP" dataDxfId="316"/>
    <tableColumn id="4" name="Nombre" dataDxfId="315"/>
    <tableColumn id="5" name="Clave integrada" dataDxfId="314"/>
    <tableColumn id="6" name="Partida Presupuestal" dataDxfId="313"/>
    <tableColumn id="7" name="Código de Pago" dataDxfId="312"/>
    <tableColumn id="8" name="Clave de Unidad" dataDxfId="311"/>
    <tableColumn id="9" name="Clave de Sub Unidad" dataDxfId="310"/>
    <tableColumn id="10" name="Clave de Categoría" dataDxfId="309"/>
    <tableColumn id="11" name="Horas Semana Mes " dataDxfId="308"/>
    <tableColumn id="12" name="Número de Plaza" dataDxfId="307"/>
    <tableColumn id="13" name="Fecha Comisión_x000a_Inicio" dataDxfId="306"/>
    <tableColumn id="14" name="Fecha Comisión_x000a_Conclusión" dataDxfId="305"/>
    <tableColumn id="15" name="Percepciones pagadas en el Periodo de Comisión con Presupuesto Federal*" dataDxfId="304"/>
    <tableColumn id="16" name="Percepciones pagadas en el Periodo de Comisión con Presupuesto de otra fuente*" dataDxfId="303"/>
    <tableColumn id="17" name="Clave CT Origen" dataDxfId="302"/>
    <tableColumn id="18" name="Clave" dataDxfId="301"/>
    <tableColumn id="19" name="Turno" dataDxfId="300"/>
    <tableColumn id="20" name="Lugar de la comisión fuera del sector educativo" dataDxfId="299"/>
    <tableColumn id="21" name="Tipo de Comisión" dataDxfId="298"/>
    <tableColumn id="22" name="Función Específica" dataDxfId="297"/>
    <tableColumn id="23" name="Objeto de la comision" dataDxfId="296"/>
    <tableColumn id="24" name="No. Oficio" dataDxfId="295"/>
  </tableColumns>
  <tableStyleInfo name="Estilo de tabla 1" showFirstColumn="0" showLastColumn="0" showRowStripes="1" showColumnStripes="0"/>
</table>
</file>

<file path=xl/tables/table10.xml><?xml version="1.0" encoding="utf-8"?>
<table xmlns="http://schemas.openxmlformats.org/spreadsheetml/2006/main" id="15" name="Tabla15" displayName="Tabla15" ref="B16:S33" totalsRowShown="0" headerRowDxfId="127" tableBorderDxfId="126">
  <autoFilter ref="B16:S33"/>
  <tableColumns count="18">
    <tableColumn id="1" name="Clave Tipo educativo" dataDxfId="125"/>
    <tableColumn id="2" name="Clave Nivel educativo" dataDxfId="124"/>
    <tableColumn id="3" name="Clave Subnivel educativo" dataDxfId="123"/>
    <tableColumn id="4" name="Descripción Nivel / Subnivel" dataDxfId="122"/>
    <tableColumn id="5" name="Tipo Financiamiento" dataDxfId="121"/>
    <tableColumn id="6" name="Partida Presupestal" dataDxfId="120"/>
    <tableColumn id="7" name="Tipo de Categoría" dataDxfId="119"/>
    <tableColumn id="8" name=" Categoría" dataDxfId="118"/>
    <tableColumn id="9" name="Descripción" dataDxfId="117"/>
    <tableColumn id="10" name="Zona Económica" dataDxfId="116"/>
    <tableColumn id="11" name="Nivel Puesto" dataDxfId="115"/>
    <tableColumn id="12" name="Nivel Sueldo" dataDxfId="114"/>
    <tableColumn id="13" name="Tipo Contratación" dataDxfId="113"/>
    <tableColumn id="14" name="Monto mensual_x000a_por plaza jornada" dataDxfId="112"/>
    <tableColumn id="15" name="Monto mensual_x000a_Por Plaza HSM" dataDxfId="111"/>
    <tableColumn id="16" name="Número de Plazas Jornada" dataDxfId="110"/>
    <tableColumn id="17" name="Número de Plazas HSM" dataDxfId="109"/>
    <tableColumn id="18" name="Monto total autorizado" dataDxfId="108"/>
  </tableColumns>
  <tableStyleInfo name="Estilo de tabla 1" showFirstColumn="0" showLastColumn="0" showRowStripes="1" showColumnStripes="0"/>
</table>
</file>

<file path=xl/tables/table11.xml><?xml version="1.0" encoding="utf-8"?>
<table xmlns="http://schemas.openxmlformats.org/spreadsheetml/2006/main" id="16" name="Tabla16" displayName="Tabla16" ref="B18:R35" totalsRowShown="0" headerRowDxfId="107" dataDxfId="106" tableBorderDxfId="105">
  <autoFilter ref="B18:R35"/>
  <tableColumns count="17">
    <tableColumn id="1" name="Identificador origen presupuestal de la plaza" dataDxfId="104"/>
    <tableColumn id="2" name="Clave de categoría" dataDxfId="103"/>
    <tableColumn id="3" name="Descripción de la categoría" dataDxfId="102"/>
    <tableColumn id="4" name="Tipo de contratación" dataDxfId="101"/>
    <tableColumn id="5" name="Tipo de categoría" dataDxfId="100"/>
    <tableColumn id="6" name="Clave de concepto de pago" dataDxfId="99"/>
    <tableColumn id="7" name="Clave de nivel de puesto" dataDxfId="98"/>
    <tableColumn id="8" name="Clave de nivel de sueldo" dataDxfId="97"/>
    <tableColumn id="9" name="Inicio de vigencia del sueldo" dataDxfId="96"/>
    <tableColumn id="10" name="Fin de vigencia del sueldo" dataDxfId="95"/>
    <tableColumn id="11" name="Monto Mensual Jornada ó de HSM_x000a_Zona A" dataDxfId="94"/>
    <tableColumn id="12" name="Monto Mensual Jornada ó de HSM_x000a_Zona B" dataDxfId="93"/>
    <tableColumn id="13" name="Monto Mensual Jornada ó de HSM_x000a_Zona C" dataDxfId="92"/>
    <tableColumn id="14" name="Horas _x000a_de compatibilidad" dataDxfId="91"/>
    <tableColumn id="15" name="Horas de servicio (HSM)" dataDxfId="90"/>
    <tableColumn id="16" name="Horas de docencia" dataDxfId="89"/>
    <tableColumn id="17" name="Fecha de actualización" dataDxfId="88"/>
  </tableColumns>
  <tableStyleInfo name="Estilo de tabla 1" showFirstColumn="0" showLastColumn="0" showRowStripes="1" showColumnStripes="0"/>
</table>
</file>

<file path=xl/tables/table12.xml><?xml version="1.0" encoding="utf-8"?>
<table xmlns="http://schemas.openxmlformats.org/spreadsheetml/2006/main" id="17" name="Tabla17" displayName="Tabla17" ref="B15:K197" totalsRowShown="0" headerRowDxfId="87" dataDxfId="85" headerRowBorderDxfId="86" tableBorderDxfId="84">
  <autoFilter ref="B15:K197"/>
  <tableColumns count="10">
    <tableColumn id="1" name="Identificador origen presupuestal de la plaza" dataDxfId="83"/>
    <tableColumn id="2" name="Tipo de concepto de pago " dataDxfId="82"/>
    <tableColumn id="3" name="Origen de financiamiento del concepto de percepciones." dataDxfId="81"/>
    <tableColumn id="4" name="Porcentaje de participación federal por fuente de recursos" dataDxfId="80"/>
    <tableColumn id="5" name="Grupo al que pertenece concepto de pago (Percepción y/o Deducción)" dataDxfId="79"/>
    <tableColumn id="6" name="Clave de concepto de pago" dataDxfId="78"/>
    <tableColumn id="7" name="Descripción del concepto de pago " dataDxfId="77"/>
    <tableColumn id="8" name="Partida presupuestal" dataDxfId="76"/>
    <tableColumn id="9" name="Fecha del" dataDxfId="75"/>
    <tableColumn id="10" name="Fecha  al" dataDxfId="74"/>
  </tableColumns>
  <tableStyleInfo name="Estilo de tabla 1" showFirstColumn="0" showLastColumn="0" showRowStripes="1" showColumnStripes="0"/>
</table>
</file>

<file path=xl/tables/table13.xml><?xml version="1.0" encoding="utf-8"?>
<table xmlns="http://schemas.openxmlformats.org/spreadsheetml/2006/main" id="18" name="Tabla18" displayName="Tabla18" ref="B17:H22" totalsRowShown="0" headerRowDxfId="73" dataDxfId="72" tableBorderDxfId="71">
  <autoFilter ref="B17:H22"/>
  <tableColumns count="7">
    <tableColumn id="1" name="Entidad Federativa" dataDxfId="70"/>
    <tableColumn id="2" name="RFC" dataDxfId="69"/>
    <tableColumn id="3" name="CURP" dataDxfId="68"/>
    <tableColumn id="4" name="NOMBRE TRABAJADOR" dataDxfId="67"/>
    <tableColumn id="6" name="Sin RFC o erroneo" dataDxfId="66"/>
    <tableColumn id="7" name="RFC Sin Homoclave" dataDxfId="65"/>
    <tableColumn id="8" name="Sin CURP o Erronea" dataDxfId="64"/>
  </tableColumns>
  <tableStyleInfo name="Estilo de tabla 1" showFirstColumn="0" showLastColumn="0" showRowStripes="1" showColumnStripes="0"/>
</table>
</file>

<file path=xl/tables/table14.xml><?xml version="1.0" encoding="utf-8"?>
<table xmlns="http://schemas.openxmlformats.org/spreadsheetml/2006/main" id="19" name="Tabla19" displayName="Tabla19" ref="B16:S21" totalsRowShown="0" dataDxfId="63" tableBorderDxfId="62">
  <autoFilter ref="B16:S21"/>
  <tableColumns count="18">
    <tableColumn id="1" name="Entidad Federativa" dataDxfId="61"/>
    <tableColumn id="2" name="Municipio" dataDxfId="60"/>
    <tableColumn id="3" name="Localidad" dataDxfId="59"/>
    <tableColumn id="4" name="RFC" dataDxfId="58"/>
    <tableColumn id="5" name="CURP" dataDxfId="57"/>
    <tableColumn id="6" name="Nombre del Trabajador" dataDxfId="56"/>
    <tableColumn id="7" name="Clave integrada" dataDxfId="55"/>
    <tableColumn id="8" name="Partida Presupuestal" dataDxfId="54"/>
    <tableColumn id="9" name="Código de Pago" dataDxfId="53"/>
    <tableColumn id="10" name="Clave de Unidad" dataDxfId="52"/>
    <tableColumn id="11" name="Clave de Sub Unidad" dataDxfId="51"/>
    <tableColumn id="12" name="Clave de Categoría" dataDxfId="50"/>
    <tableColumn id="13" name="Horas semana mes" dataDxfId="49"/>
    <tableColumn id="14" name="Número de Plaza" dataDxfId="48"/>
    <tableColumn id="15" name="Clave CT" dataDxfId="47"/>
    <tableColumn id="16" name="Nombre CT" dataDxfId="46"/>
    <tableColumn id="17" name="Periodo en el CT_x000a_Desde" dataDxfId="45"/>
    <tableColumn id="18" name="Periodo en el CTH_x000a_asta" dataDxfId="44"/>
  </tableColumns>
  <tableStyleInfo name="Estilo de tabla 1" showFirstColumn="0" showLastColumn="0" showRowStripes="1" showColumnStripes="0"/>
</table>
</file>

<file path=xl/tables/table15.xml><?xml version="1.0" encoding="utf-8"?>
<table xmlns="http://schemas.openxmlformats.org/spreadsheetml/2006/main" id="20" name="Tabla20" displayName="Tabla20" ref="B17:T18" totalsRowShown="0" headerRowDxfId="43" dataDxfId="42" tableBorderDxfId="41">
  <autoFilter ref="B17:T18"/>
  <tableColumns count="19">
    <tableColumn id="1" name="Entidad Federativa" dataDxfId="40"/>
    <tableColumn id="2" name="RFC" dataDxfId="39"/>
    <tableColumn id="3" name="CURP" dataDxfId="38"/>
    <tableColumn id="4" name="Nombre" dataDxfId="37"/>
    <tableColumn id="5" name="Clave integrada" dataDxfId="36"/>
    <tableColumn id="6" name="Partida Presupuestal" dataDxfId="35"/>
    <tableColumn id="7" name="Código de Pago" dataDxfId="34"/>
    <tableColumn id="8" name="Clave de Unidad" dataDxfId="33"/>
    <tableColumn id="9" name="Clave de Sub Unidad" dataDxfId="32"/>
    <tableColumn id="10" name="Clave de Categoría" dataDxfId="31"/>
    <tableColumn id="11" name="Horas semana mes" dataDxfId="30"/>
    <tableColumn id="12" name="Número de plaza" dataDxfId="29"/>
    <tableColumn id="13" name="CT" dataDxfId="28"/>
    <tableColumn id="14" name="Nombre CT" dataDxfId="27"/>
    <tableColumn id="15" name="Turno CT" dataDxfId="26"/>
    <tableColumn id="16" name="Periodo_x000a_Desde" dataDxfId="25"/>
    <tableColumn id="17" name="Periodo_x000a_Hasta" dataDxfId="24"/>
    <tableColumn id="18" name="Total de Horas en el CT" dataDxfId="23"/>
    <tableColumn id="19" name="Horas de compatibilidad de la categoría" dataDxfId="22"/>
  </tableColumns>
  <tableStyleInfo name="Estilo de tabla 1" showFirstColumn="0" showLastColumn="0" showRowStripes="1" showColumnStripes="0"/>
</table>
</file>

<file path=xl/tables/table16.xml><?xml version="1.0" encoding="utf-8"?>
<table xmlns="http://schemas.openxmlformats.org/spreadsheetml/2006/main" id="21" name="Tabla21" displayName="Tabla21" ref="B17:T22" totalsRowShown="0" headerRowDxfId="21" dataDxfId="20" tableBorderDxfId="19">
  <autoFilter ref="B17:T22"/>
  <tableColumns count="19">
    <tableColumn id="1" name="Entidad Federativa" dataDxfId="18"/>
    <tableColumn id="2" name="R.F.C." dataDxfId="17"/>
    <tableColumn id="3" name="CURP" dataDxfId="16"/>
    <tableColumn id="4" name="Nombre" dataDxfId="15"/>
    <tableColumn id="5" name="Clave integrada" dataDxfId="14"/>
    <tableColumn id="6" name="Partida Presupuestal" dataDxfId="13"/>
    <tableColumn id="7" name="Código de Pago" dataDxfId="12"/>
    <tableColumn id="8" name="Clave de Unidad" dataDxfId="11"/>
    <tableColumn id="9" name="Clave de Sub Unidad" dataDxfId="10"/>
    <tableColumn id="10" name="Clave de Categoría" dataDxfId="9"/>
    <tableColumn id="11" name="Horas Semana Mes " dataDxfId="8"/>
    <tableColumn id="12" name="No. de plaza" dataDxfId="7"/>
    <tableColumn id="13" name="CT" dataDxfId="6"/>
    <tableColumn id="14" name="Nombre CT" dataDxfId="5"/>
    <tableColumn id="15" name="Periodo_x000a_Desde" dataDxfId="4"/>
    <tableColumn id="16" name="Periodo_x000a_Hasta" dataDxfId="3"/>
    <tableColumn id="17" name="Monto de Remuneraciones Mensuales " dataDxfId="2"/>
    <tableColumn id="18" name="Monto de referencia" dataDxfId="1"/>
    <tableColumn id="19" name="Diferencia_x000a_(R-S)" dataDxfId="0"/>
  </tableColumns>
  <tableStyleInfo name="Estilo de tabla 1" showFirstColumn="0" showLastColumn="0" showRowStripes="1" showColumnStripes="0"/>
</table>
</file>

<file path=xl/tables/table2.xml><?xml version="1.0" encoding="utf-8"?>
<table xmlns="http://schemas.openxmlformats.org/spreadsheetml/2006/main" id="3" name="Tabla3" displayName="Tabla3" ref="B16:U28" totalsRowShown="0" headerRowDxfId="294" tableBorderDxfId="293">
  <autoFilter ref="B16:U28"/>
  <tableColumns count="20">
    <tableColumn id="1" name="Entidad Federativa" dataDxfId="292"/>
    <tableColumn id="2" name="R.F.C." dataDxfId="291"/>
    <tableColumn id="3" name="CURP" dataDxfId="290"/>
    <tableColumn id="4" name="NOMBRE" dataDxfId="289"/>
    <tableColumn id="5" name="Clave integrada" dataDxfId="288"/>
    <tableColumn id="6" name="Partida Presupuestal" dataDxfId="287"/>
    <tableColumn id="7" name="Código de Pago" dataDxfId="286"/>
    <tableColumn id="8" name="Clave de Unidad" dataDxfId="285"/>
    <tableColumn id="9" name="Clave de Sub Unidad" dataDxfId="284"/>
    <tableColumn id="10" name="Clave de Categoría" dataDxfId="283"/>
    <tableColumn id="11" name="Horas Semana Mes " dataDxfId="282"/>
    <tableColumn id="12" name="Número de Plaza" dataDxfId="281"/>
    <tableColumn id="13" name="Periodo Licencia_x000a_Inicio" dataDxfId="280"/>
    <tableColumn id="14" name="Periodo Licencia_x000a_Conclusión" dataDxfId="279"/>
    <tableColumn id="15" name="Percepciones pagadas en el Periodo de la Licencia con Presupuesto Federal*" dataDxfId="278"/>
    <tableColumn id="16" name="Percepciones pagadas en el Periodo de la Licencia con Presupuesto de otra fuente*" dataDxfId="277"/>
    <tableColumn id="17" name="Clave CT Origen" dataDxfId="276"/>
    <tableColumn id="18" name="Licencia_x000a_Clave" dataDxfId="275"/>
    <tableColumn id="19" name="Licencia_x000a_Tipo" dataDxfId="274"/>
    <tableColumn id="20" name="Descripción de la Licencia" dataDxfId="273"/>
  </tableColumns>
  <tableStyleInfo name="Estilo de tabla 1" showFirstColumn="0" showLastColumn="0" showRowStripes="1" showColumnStripes="0"/>
</table>
</file>

<file path=xl/tables/table3.xml><?xml version="1.0" encoding="utf-8"?>
<table xmlns="http://schemas.openxmlformats.org/spreadsheetml/2006/main" id="10" name="Tabla10" displayName="Tabla10" ref="B16:S21" totalsRowShown="0" headerRowDxfId="272" headerRowBorderDxfId="271" totalsRowBorderDxfId="270">
  <autoFilter ref="B16:S21"/>
  <tableColumns count="18">
    <tableColumn id="1" name="Entidad Federativa" dataDxfId="269"/>
    <tableColumn id="2" name="RFC" dataDxfId="268"/>
    <tableColumn id="3" name="CURP" dataDxfId="267"/>
    <tableColumn id="4" name="Nombre" dataDxfId="266"/>
    <tableColumn id="5" name="Partida Presupuestal" dataDxfId="265"/>
    <tableColumn id="6" name="Código de Pago" dataDxfId="264"/>
    <tableColumn id="7" name="Clave de Unidad" dataDxfId="263"/>
    <tableColumn id="8" name="Clave de Sub Unidad" dataDxfId="262"/>
    <tableColumn id="9" name="Clave de Categoría" dataDxfId="261"/>
    <tableColumn id="10" name="Horas semana mes" dataDxfId="260"/>
    <tableColumn id="11" name="Número de plaza" dataDxfId="259"/>
    <tableColumn id="12" name="Clave de Centro de Trabajo" dataDxfId="258"/>
    <tableColumn id="13" name="Fecha de emisión de pago" dataDxfId="257"/>
    <tableColumn id="14" name="Motivo del Pago Retroactivo" dataDxfId="256"/>
    <tableColumn id="15" name="Periodo pagado_x000a_Desde" dataDxfId="255"/>
    <tableColumn id="16" name="Periodo pagado_x000a_Hasta" dataDxfId="254"/>
    <tableColumn id="17" name="Días transcurridos para el pago" dataDxfId="253"/>
    <tableColumn id="18" name="Percepciones pagadas en el periodo reportado *" dataDxfId="252"/>
  </tableColumns>
  <tableStyleInfo name="Estilo de tabla 1" showFirstColumn="0" showLastColumn="0" showRowStripes="1" showColumnStripes="0"/>
</table>
</file>

<file path=xl/tables/table4.xml><?xml version="1.0" encoding="utf-8"?>
<table xmlns="http://schemas.openxmlformats.org/spreadsheetml/2006/main" id="11" name="Tabla11" displayName="Tabla11" ref="B17:Y350" totalsRowShown="0" headerRowDxfId="251" dataDxfId="250" tableBorderDxfId="249">
  <autoFilter ref="B17:Y350"/>
  <tableColumns count="24">
    <tableColumn id="1" name="Entidad Federativa" dataDxfId="248"/>
    <tableColumn id="2" name="RFC" dataDxfId="247"/>
    <tableColumn id="3" name="CURP" dataDxfId="246"/>
    <tableColumn id="4" name="Nombre" dataDxfId="245"/>
    <tableColumn id="5" name="Centros de Trabajo" dataDxfId="244"/>
    <tableColumn id="6" name="Jornada" dataDxfId="243"/>
    <tableColumn id="7" name="HSM" dataDxfId="242"/>
    <tableColumn id="8" name="Honorarios" dataDxfId="241"/>
    <tableColumn id="9" name="Jornada2" dataDxfId="240"/>
    <tableColumn id="10" name="HSM3" dataDxfId="239"/>
    <tableColumn id="11" name="Honorarios4" dataDxfId="238"/>
    <tableColumn id="12" name="Jornada5" dataDxfId="237"/>
    <tableColumn id="13" name="HSM6" dataDxfId="236"/>
    <tableColumn id="14" name="Honorarios7" dataDxfId="235"/>
    <tableColumn id="15" name="Jornada8" dataDxfId="234"/>
    <tableColumn id="16" name="HSM9" dataDxfId="233"/>
    <tableColumn id="17" name="Honorarios10" dataDxfId="232"/>
    <tableColumn id="18" name="Jornada11" dataDxfId="231"/>
    <tableColumn id="19" name="HSM12" dataDxfId="230"/>
    <tableColumn id="20" name="Honorarios13" dataDxfId="229"/>
    <tableColumn id="21" name="Total plazas Jornada" dataDxfId="228"/>
    <tableColumn id="22" name="Total _x000a_HSM" dataDxfId="227"/>
    <tableColumn id="23" name="Total de Honorarios" dataDxfId="226"/>
    <tableColumn id="24" name="Total de recursos presupuestales ejercidos en servicios personales en el periodo_x000a_(2)" dataDxfId="225"/>
  </tableColumns>
  <tableStyleInfo name="Estilo de tabla 1" showFirstColumn="0" showLastColumn="0" showRowStripes="1" showColumnStripes="0"/>
</table>
</file>

<file path=xl/tables/table5.xml><?xml version="1.0" encoding="utf-8"?>
<table xmlns="http://schemas.openxmlformats.org/spreadsheetml/2006/main" id="12" name="Tabla12" displayName="Tabla12" ref="B15:V348" totalsRowShown="0" headerRowDxfId="224" tableBorderDxfId="223">
  <autoFilter ref="B15:V348"/>
  <tableColumns count="21">
    <tableColumn id="1" name="Entidad Federativa" dataDxfId="222"/>
    <tableColumn id="2" name="Clave CT" dataDxfId="221"/>
    <tableColumn id="3" name="Turno" dataDxfId="220"/>
    <tableColumn id="4" name="RFC" dataDxfId="219"/>
    <tableColumn id="5" name="CURP" dataDxfId="218"/>
    <tableColumn id="6" name="Nombre" dataDxfId="217"/>
    <tableColumn id="7" name="Funcion Real" dataDxfId="216"/>
    <tableColumn id="8" name="Horas que labora en el Centro de Trabajo" dataDxfId="215"/>
    <tableColumn id="11" name="Partida Presupuestal" dataDxfId="214"/>
    <tableColumn id="12" name="Código de Pago" dataDxfId="213"/>
    <tableColumn id="13" name="Clave de Unidad" dataDxfId="212"/>
    <tableColumn id="14" name="Clave de Sub Unidad" dataDxfId="211"/>
    <tableColumn id="15" name="Clave de Categoría" dataDxfId="210"/>
    <tableColumn id="16" name="Horas semana mes" dataDxfId="209"/>
    <tableColumn id="17" name="Número de plaza" dataDxfId="208"/>
    <tableColumn id="18" name="Tipo de Categoría" dataDxfId="207"/>
    <tableColumn id="19" name="Identificador de Contrato de Honorarios" dataDxfId="206"/>
    <tableColumn id="20" name="Periodo de efecto de pago en el trimestre_x000a_Inicial" dataDxfId="205"/>
    <tableColumn id="21" name="Periodo de efecto de pago en el trimestre_x000a_Termino" dataDxfId="204"/>
    <tableColumn id="22" name="Percepciones pagadas en el Periodo de Comisión con Presupuesto Federal*" dataDxfId="203"/>
    <tableColumn id="23" name="Percepciones pagadas en el Periodo de Comisión con Presupuesto de otra fuente*" dataDxfId="202"/>
  </tableColumns>
  <tableStyleInfo name="Estilo de tabla 1" showFirstColumn="0" showLastColumn="0" showRowStripes="1" showColumnStripes="0"/>
</table>
</file>

<file path=xl/tables/table6.xml><?xml version="1.0" encoding="utf-8"?>
<table xmlns="http://schemas.openxmlformats.org/spreadsheetml/2006/main" id="13" name="Tabla13" displayName="Tabla13" ref="B15:S19" totalsRowShown="0" headerRowDxfId="201" dataDxfId="200" tableBorderDxfId="199">
  <autoFilter ref="B15:S19"/>
  <tableColumns count="18">
    <tableColumn id="1" name="Entidad Federativa" dataDxfId="198"/>
    <tableColumn id="2" name="RFC" dataDxfId="197"/>
    <tableColumn id="3" name="CURP" dataDxfId="196"/>
    <tableColumn id="4" name="Nombbre" dataDxfId="195"/>
    <tableColumn id="5" name="Origen Presupuestal_x000a_ de la plazas" dataDxfId="194"/>
    <tableColumn id="8" name="Partida Presupuestal" dataDxfId="193"/>
    <tableColumn id="9" name="Código de Pago" dataDxfId="192"/>
    <tableColumn id="10" name="Clave de Unidad" dataDxfId="191"/>
    <tableColumn id="11" name="Clave de Sub Unidad" dataDxfId="190"/>
    <tableColumn id="12" name="Clave de Categoría" dataDxfId="189"/>
    <tableColumn id="13" name="Horas semana mes" dataDxfId="188"/>
    <tableColumn id="14" name="Número de plaza" dataDxfId="187"/>
    <tableColumn id="15" name="Clave de nivel de puesto" dataDxfId="186"/>
    <tableColumn id="16" name="Clave de nivel de sueldo" dataDxfId="185"/>
    <tableColumn id="17" name="Zona Económica" dataDxfId="184"/>
    <tableColumn id="18" name="Tipo de movimiento" dataDxfId="183"/>
    <tableColumn id="19" name="Quincena Inicial" dataDxfId="182"/>
    <tableColumn id="20" name="Quincena Final" dataDxfId="181"/>
  </tableColumns>
  <tableStyleInfo name="Estilo de tabla 1" showFirstColumn="0" showLastColumn="0" showRowStripes="1" showColumnStripes="0"/>
</table>
</file>

<file path=xl/tables/table7.xml><?xml version="1.0" encoding="utf-8"?>
<table xmlns="http://schemas.openxmlformats.org/spreadsheetml/2006/main" id="4" name="Tabla4" displayName="Tabla4" ref="B16:Q21" totalsRowShown="0" headerRowDxfId="180" dataDxfId="179" tableBorderDxfId="178">
  <autoFilter ref="B16:Q21"/>
  <tableColumns count="16">
    <tableColumn id="1" name="Entidad Federativa" dataDxfId="177"/>
    <tableColumn id="2" name="R.F.C." dataDxfId="176"/>
    <tableColumn id="3" name="CURP" dataDxfId="175"/>
    <tableColumn id="4" name="NOMBRE" dataDxfId="174"/>
    <tableColumn id="5" name="Clave Centro de Trabajo" dataDxfId="173"/>
    <tableColumn id="6" name="Última(s) ó Penultima(s) Plaza(s) Ocupada(s)_x000a_(*)" dataDxfId="172"/>
    <tableColumn id="7" name="Partida Presupuestal" dataDxfId="171"/>
    <tableColumn id="8" name="Código de Pago" dataDxfId="170"/>
    <tableColumn id="9" name="Clave de Unidad" dataDxfId="169"/>
    <tableColumn id="10" name="Clave de Sub Unidad" dataDxfId="168"/>
    <tableColumn id="11" name="Clave de Categoría" dataDxfId="167"/>
    <tableColumn id="12" name="Horas Semana Mes " dataDxfId="166"/>
    <tableColumn id="13" name="Número de Plaza" dataDxfId="165"/>
    <tableColumn id="14" name="Periodo ocupado_x000a_Inicio" dataDxfId="164"/>
    <tableColumn id="15" name="Periodo ocupado_x000a_Conclusión" dataDxfId="163"/>
    <tableColumn id="16" name="Quincena de inicio de jubilación" dataDxfId="162"/>
  </tableColumns>
  <tableStyleInfo name="Estilo de tabla 1" showFirstColumn="0" showLastColumn="0" showRowStripes="1" showColumnStripes="0"/>
</table>
</file>

<file path=xl/tables/table8.xml><?xml version="1.0" encoding="utf-8"?>
<table xmlns="http://schemas.openxmlformats.org/spreadsheetml/2006/main" id="5" name="Tabla5" displayName="Tabla5" ref="B16:R21" totalsRowShown="0" headerRowDxfId="161" dataDxfId="160" tableBorderDxfId="159">
  <autoFilter ref="B16:R21"/>
  <tableColumns count="17">
    <tableColumn id="1" name="Entidad Federativa" dataDxfId="158"/>
    <tableColumn id="2" name="R.F.C." dataDxfId="157"/>
    <tableColumn id="3" name="CURP" dataDxfId="156"/>
    <tableColumn id="4" name="NOMBRE" dataDxfId="155"/>
    <tableColumn id="5" name="Clave integrada" dataDxfId="154"/>
    <tableColumn id="6" name="Partida Presupuestal" dataDxfId="153"/>
    <tableColumn id="7" name="Código de Pago" dataDxfId="152"/>
    <tableColumn id="8" name="Clave de Unidad" dataDxfId="151"/>
    <tableColumn id="9" name="Clave de Sub Unidad" dataDxfId="150"/>
    <tableColumn id="10" name="Clave de Categoría" dataDxfId="149"/>
    <tableColumn id="11" name="Horas Semana Mes " dataDxfId="148"/>
    <tableColumn id="12" name="Número de Plaza" dataDxfId="147"/>
    <tableColumn id="13" name="Periodo Licencia_x000a_Inicio" dataDxfId="146"/>
    <tableColumn id="14" name="Periodo Licencia_x000a_Conclusión" dataDxfId="145"/>
    <tableColumn id="15" name="Percepciones pagadas con Presupuesto Federal en el  Periodo reportado*" dataDxfId="144"/>
    <tableColumn id="16" name="Percepciones pagadas con Presupuesto de otra Fuente en el  Periodo reportado*" dataDxfId="143"/>
    <tableColumn id="17" name="Clave CT Origen" dataDxfId="142"/>
  </tableColumns>
  <tableStyleInfo name="Estilo de tabla 1" showFirstColumn="0" showLastColumn="0" showRowStripes="1" showColumnStripes="0"/>
</table>
</file>

<file path=xl/tables/table9.xml><?xml version="1.0" encoding="utf-8"?>
<table xmlns="http://schemas.openxmlformats.org/spreadsheetml/2006/main" id="14" name="Tabla14" displayName="Tabla14" ref="B17:M86" totalsRowShown="0" headerRowDxfId="141" tableBorderDxfId="140">
  <autoFilter ref="B17:M86"/>
  <tableColumns count="12">
    <tableColumn id="1" name="Entidad Federativa" dataDxfId="139"/>
    <tableColumn id="2" name="Clave Centro de Trabajo" dataDxfId="138"/>
    <tableColumn id="3" name="R.F.C." dataDxfId="137"/>
    <tableColumn id="4" name="CURP" dataDxfId="136"/>
    <tableColumn id="5" name="Nombre" dataDxfId="135"/>
    <tableColumn id="6" name="Identificador del Contrato" dataDxfId="134"/>
    <tableColumn id="7" name="Clave de Categoría" dataDxfId="133"/>
    <tableColumn id="8" name="Horas Semana Mes " dataDxfId="132"/>
    <tableColumn id="9" name="Periodo de Contratación_x000a_Inicio" dataDxfId="131"/>
    <tableColumn id="10" name="Periodo de Contratación_x000a_Conclusión" dataDxfId="130"/>
    <tableColumn id="11" name="Función" dataDxfId="129"/>
    <tableColumn id="12" name="Percepciones pagadas dentro del periodo reportado" dataDxfId="128"/>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9.xml"/><Relationship Id="rId5" Type="http://schemas.openxmlformats.org/officeDocument/2006/relationships/table" Target="../tables/table9.xml"/><Relationship Id="rId4" Type="http://schemas.openxmlformats.org/officeDocument/2006/relationships/vmlDrawing" Target="../drawings/vmlDrawing18.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mments" Target="../comments10.xml"/><Relationship Id="rId5" Type="http://schemas.openxmlformats.org/officeDocument/2006/relationships/table" Target="../tables/table10.xml"/><Relationship Id="rId4" Type="http://schemas.openxmlformats.org/officeDocument/2006/relationships/vmlDrawing" Target="../drawings/vmlDrawing20.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omments" Target="../comments11.xml"/><Relationship Id="rId5" Type="http://schemas.openxmlformats.org/officeDocument/2006/relationships/table" Target="../tables/table11.xml"/><Relationship Id="rId4" Type="http://schemas.openxmlformats.org/officeDocument/2006/relationships/vmlDrawing" Target="../drawings/vmlDrawing22.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omments" Target="../comments12.xml"/><Relationship Id="rId5" Type="http://schemas.openxmlformats.org/officeDocument/2006/relationships/table" Target="../tables/table12.xml"/><Relationship Id="rId4" Type="http://schemas.openxmlformats.org/officeDocument/2006/relationships/vmlDrawing" Target="../drawings/vmlDrawing24.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omments" Target="../comments13.xml"/><Relationship Id="rId5" Type="http://schemas.openxmlformats.org/officeDocument/2006/relationships/table" Target="../tables/table13.xml"/><Relationship Id="rId4" Type="http://schemas.openxmlformats.org/officeDocument/2006/relationships/vmlDrawing" Target="../drawings/vmlDrawing26.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omments" Target="../comments14.xml"/><Relationship Id="rId5" Type="http://schemas.openxmlformats.org/officeDocument/2006/relationships/table" Target="../tables/table14.xml"/><Relationship Id="rId4" Type="http://schemas.openxmlformats.org/officeDocument/2006/relationships/vmlDrawing" Target="../drawings/vmlDrawing28.v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omments" Target="../comments15.xml"/><Relationship Id="rId5" Type="http://schemas.openxmlformats.org/officeDocument/2006/relationships/table" Target="../tables/table15.xml"/><Relationship Id="rId4" Type="http://schemas.openxmlformats.org/officeDocument/2006/relationships/vmlDrawing" Target="../drawings/vmlDrawing30.v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omments" Target="../comments16.xml"/><Relationship Id="rId5" Type="http://schemas.openxmlformats.org/officeDocument/2006/relationships/table" Target="../tables/table16.xml"/><Relationship Id="rId4" Type="http://schemas.openxmlformats.org/officeDocument/2006/relationships/vmlDrawing" Target="../drawings/vmlDrawing32.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table" Target="../tables/table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table" Target="../tables/table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table" Target="../tables/table4.xml"/><Relationship Id="rId4" Type="http://schemas.openxmlformats.org/officeDocument/2006/relationships/vmlDrawing" Target="../drawings/vmlDrawing8.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table" Target="../tables/table5.xml"/><Relationship Id="rId4" Type="http://schemas.openxmlformats.org/officeDocument/2006/relationships/vmlDrawing" Target="../drawings/vmlDrawing10.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table" Target="../tables/table6.xml"/><Relationship Id="rId4" Type="http://schemas.openxmlformats.org/officeDocument/2006/relationships/vmlDrawing" Target="../drawings/vmlDrawing12.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7.xml"/><Relationship Id="rId5" Type="http://schemas.openxmlformats.org/officeDocument/2006/relationships/table" Target="../tables/table7.xml"/><Relationship Id="rId4" Type="http://schemas.openxmlformats.org/officeDocument/2006/relationships/vmlDrawing" Target="../drawings/vmlDrawing14.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mments" Target="../comments8.xml"/><Relationship Id="rId5" Type="http://schemas.openxmlformats.org/officeDocument/2006/relationships/table" Target="../tables/table8.xml"/><Relationship Id="rId4" Type="http://schemas.openxmlformats.org/officeDocument/2006/relationships/vmlDrawing" Target="../drawings/vmlDrawing1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T76"/>
  <sheetViews>
    <sheetView tabSelected="1" zoomScale="70" zoomScaleNormal="70" workbookViewId="0">
      <selection activeCell="J4" sqref="J4"/>
    </sheetView>
  </sheetViews>
  <sheetFormatPr baseColWidth="10" defaultColWidth="11.42578125" defaultRowHeight="15" x14ac:dyDescent="0.25"/>
  <cols>
    <col min="1" max="1" width="3.7109375" style="364" customWidth="1"/>
    <col min="2" max="2" width="4.5703125" style="364" customWidth="1"/>
    <col min="3" max="3" width="10.7109375" style="364" bestFit="1" customWidth="1"/>
    <col min="4" max="6" width="20.7109375" style="364" customWidth="1"/>
    <col min="7" max="7" width="24" style="364" customWidth="1"/>
    <col min="8" max="8" width="12.7109375" style="364" customWidth="1"/>
    <col min="9" max="9" width="1.5703125" style="364" customWidth="1"/>
    <col min="10" max="10" width="12.140625" style="364" customWidth="1"/>
    <col min="11" max="11" width="1.7109375" style="364" customWidth="1"/>
    <col min="12" max="12" width="12.7109375" style="364" customWidth="1"/>
    <col min="13" max="13" width="1.7109375" style="364" customWidth="1"/>
    <col min="14" max="14" width="10" style="364" customWidth="1"/>
    <col min="15" max="15" width="1.7109375" style="364" customWidth="1"/>
    <col min="16" max="16" width="24.85546875" style="364" customWidth="1"/>
    <col min="17" max="17" width="1.7109375" style="364" customWidth="1"/>
    <col min="18" max="18" width="17.28515625" style="364" customWidth="1"/>
    <col min="19" max="19" width="1.7109375" style="364" customWidth="1"/>
    <col min="20" max="16384" width="11.42578125" style="364"/>
  </cols>
  <sheetData>
    <row r="8" spans="3:20" x14ac:dyDescent="0.25">
      <c r="D8" s="55"/>
    </row>
    <row r="12" spans="3:20" ht="15" customHeight="1" x14ac:dyDescent="0.25">
      <c r="S12" s="54"/>
      <c r="T12" s="54"/>
    </row>
    <row r="13" spans="3:20" ht="15" customHeight="1" x14ac:dyDescent="0.35">
      <c r="D13" s="427" t="s">
        <v>262</v>
      </c>
      <c r="E13" s="427"/>
      <c r="F13" s="427"/>
      <c r="G13" s="427"/>
      <c r="H13" s="427"/>
      <c r="I13" s="427"/>
      <c r="J13" s="427"/>
      <c r="K13" s="427"/>
      <c r="L13" s="427"/>
      <c r="M13" s="427"/>
      <c r="N13" s="427"/>
      <c r="O13" s="427"/>
      <c r="P13" s="427"/>
      <c r="Q13" s="427"/>
      <c r="R13" s="427"/>
      <c r="S13" s="381"/>
      <c r="T13" s="54"/>
    </row>
    <row r="14" spans="3:20" ht="15" customHeight="1" x14ac:dyDescent="0.25">
      <c r="C14" s="55"/>
      <c r="D14" s="427"/>
      <c r="E14" s="427"/>
      <c r="F14" s="427"/>
      <c r="G14" s="427"/>
      <c r="H14" s="427"/>
      <c r="I14" s="427"/>
      <c r="J14" s="427"/>
      <c r="K14" s="427"/>
      <c r="L14" s="427"/>
      <c r="M14" s="427"/>
      <c r="N14" s="427"/>
      <c r="O14" s="427"/>
      <c r="P14" s="427"/>
      <c r="Q14" s="427"/>
      <c r="R14" s="427"/>
      <c r="S14" s="382"/>
      <c r="T14" s="54"/>
    </row>
    <row r="15" spans="3:20" ht="15" customHeight="1" x14ac:dyDescent="0.35">
      <c r="C15" s="55"/>
      <c r="D15" s="427"/>
      <c r="E15" s="427"/>
      <c r="F15" s="427"/>
      <c r="G15" s="427"/>
      <c r="H15" s="427"/>
      <c r="I15" s="427"/>
      <c r="J15" s="427"/>
      <c r="K15" s="427"/>
      <c r="L15" s="427"/>
      <c r="M15" s="427"/>
      <c r="N15" s="427"/>
      <c r="O15" s="427"/>
      <c r="P15" s="427"/>
      <c r="Q15" s="427"/>
      <c r="R15" s="427"/>
      <c r="S15" s="381"/>
      <c r="T15" s="54"/>
    </row>
    <row r="16" spans="3:20" ht="15" customHeight="1" x14ac:dyDescent="0.25">
      <c r="C16" s="55"/>
      <c r="D16" s="55"/>
      <c r="E16" s="55"/>
      <c r="F16" s="55"/>
      <c r="G16" s="55"/>
      <c r="H16" s="55"/>
      <c r="I16" s="55"/>
      <c r="J16" s="55"/>
      <c r="K16" s="55"/>
      <c r="L16" s="55"/>
      <c r="M16" s="55"/>
      <c r="N16" s="55"/>
      <c r="O16" s="55"/>
      <c r="P16" s="55"/>
      <c r="Q16" s="55"/>
      <c r="R16" s="55"/>
      <c r="S16" s="55"/>
    </row>
    <row r="17" spans="3:19" ht="15" customHeight="1" x14ac:dyDescent="0.25">
      <c r="D17" s="55"/>
      <c r="E17" s="55"/>
      <c r="F17" s="55"/>
      <c r="G17" s="55"/>
      <c r="H17" s="55"/>
      <c r="I17" s="55"/>
      <c r="J17" s="55"/>
      <c r="K17" s="55"/>
      <c r="L17" s="55"/>
      <c r="M17" s="55"/>
      <c r="N17" s="55"/>
      <c r="O17" s="55"/>
      <c r="P17" s="55"/>
      <c r="Q17" s="55"/>
      <c r="R17" s="55"/>
      <c r="S17" s="55"/>
    </row>
    <row r="18" spans="3:19" ht="15" customHeight="1" x14ac:dyDescent="0.25">
      <c r="D18" s="55"/>
      <c r="E18" s="55"/>
      <c r="F18" s="55"/>
      <c r="G18" s="55"/>
      <c r="H18" s="55"/>
      <c r="I18" s="55"/>
      <c r="J18" s="55"/>
      <c r="K18" s="55"/>
      <c r="L18" s="55"/>
      <c r="M18" s="55"/>
      <c r="N18" s="55"/>
      <c r="O18" s="55"/>
      <c r="P18" s="55"/>
      <c r="Q18" s="55"/>
      <c r="R18" s="55"/>
      <c r="S18" s="55"/>
    </row>
    <row r="19" spans="3:19" ht="15" customHeight="1" x14ac:dyDescent="0.3">
      <c r="D19" s="55"/>
      <c r="E19" s="55"/>
      <c r="F19" s="55"/>
      <c r="G19" s="55"/>
      <c r="H19" s="55"/>
      <c r="I19" s="55"/>
      <c r="J19" s="55"/>
      <c r="K19" s="55"/>
      <c r="L19" s="55"/>
      <c r="M19" s="55"/>
      <c r="N19" s="55"/>
      <c r="O19" s="55"/>
      <c r="P19" s="55"/>
      <c r="Q19" s="55"/>
      <c r="R19" s="265"/>
      <c r="S19" s="55"/>
    </row>
    <row r="20" spans="3:19" ht="15" customHeight="1" x14ac:dyDescent="0.25">
      <c r="D20" s="55"/>
      <c r="E20" s="55"/>
      <c r="F20" s="55"/>
      <c r="G20" s="55"/>
      <c r="H20" s="55"/>
      <c r="I20" s="55"/>
      <c r="J20" s="55"/>
      <c r="K20" s="55"/>
      <c r="L20" s="55"/>
      <c r="M20" s="55"/>
      <c r="N20" s="55"/>
      <c r="O20" s="55"/>
      <c r="P20" s="55"/>
      <c r="Q20" s="55"/>
      <c r="R20" s="55"/>
      <c r="S20" s="55"/>
    </row>
    <row r="21" spans="3:19" ht="15" customHeight="1" x14ac:dyDescent="0.25">
      <c r="D21" s="55"/>
      <c r="E21" s="55"/>
      <c r="F21" s="55"/>
      <c r="G21" s="55"/>
      <c r="H21" s="55"/>
      <c r="I21" s="55"/>
      <c r="J21" s="55"/>
      <c r="K21" s="55"/>
      <c r="L21" s="55"/>
      <c r="M21" s="55"/>
      <c r="N21" s="55"/>
      <c r="O21" s="55"/>
      <c r="P21" s="55"/>
      <c r="Q21" s="55"/>
      <c r="R21" s="55"/>
      <c r="S21" s="55"/>
    </row>
    <row r="22" spans="3:19" x14ac:dyDescent="0.25">
      <c r="C22" s="55"/>
      <c r="D22" s="55"/>
      <c r="E22" s="55"/>
      <c r="F22" s="55"/>
      <c r="G22" s="55"/>
      <c r="H22" s="55"/>
      <c r="I22" s="55"/>
      <c r="J22" s="55"/>
      <c r="K22" s="55"/>
      <c r="L22" s="55"/>
      <c r="M22" s="55"/>
      <c r="N22" s="55"/>
      <c r="O22" s="55"/>
      <c r="P22" s="55"/>
      <c r="Q22" s="55"/>
      <c r="R22" s="55"/>
      <c r="S22" s="55"/>
    </row>
    <row r="23" spans="3:19" ht="23.25" x14ac:dyDescent="0.35">
      <c r="C23" s="404" t="s">
        <v>263</v>
      </c>
      <c r="E23" s="426" t="s">
        <v>281</v>
      </c>
      <c r="F23" s="388"/>
      <c r="G23" s="388"/>
      <c r="H23" s="388"/>
      <c r="I23" s="388"/>
      <c r="J23" s="388"/>
      <c r="K23" s="388"/>
      <c r="L23" s="388"/>
      <c r="M23" s="388"/>
      <c r="N23" s="388"/>
      <c r="O23" s="388"/>
      <c r="P23" s="55"/>
      <c r="Q23" s="55"/>
      <c r="R23" s="55"/>
      <c r="S23" s="55"/>
    </row>
    <row r="24" spans="3:19" ht="21" x14ac:dyDescent="0.35">
      <c r="C24" s="265" t="s">
        <v>264</v>
      </c>
      <c r="D24" s="428" t="s">
        <v>259</v>
      </c>
      <c r="E24" s="428"/>
      <c r="F24" s="428"/>
      <c r="G24" s="428"/>
      <c r="H24" s="428"/>
      <c r="I24" s="428"/>
      <c r="J24" s="428"/>
      <c r="K24" s="428"/>
      <c r="L24" s="428"/>
      <c r="M24" s="428"/>
      <c r="N24" s="428"/>
      <c r="O24" s="428"/>
      <c r="P24" s="428"/>
      <c r="Q24" s="55"/>
      <c r="R24" s="55"/>
      <c r="S24" s="55"/>
    </row>
    <row r="25" spans="3:19" ht="21" x14ac:dyDescent="0.35">
      <c r="C25" s="265" t="s">
        <v>265</v>
      </c>
      <c r="D25" s="425" t="s">
        <v>268</v>
      </c>
      <c r="E25" s="388"/>
      <c r="F25" s="388"/>
      <c r="G25" s="388"/>
      <c r="H25" s="388"/>
      <c r="I25" s="388"/>
      <c r="J25" s="388"/>
      <c r="K25" s="388"/>
      <c r="L25" s="388"/>
      <c r="M25" s="388"/>
      <c r="N25" s="388"/>
      <c r="O25" s="388"/>
      <c r="P25" s="55"/>
      <c r="Q25" s="55"/>
      <c r="R25" s="55"/>
      <c r="S25" s="55"/>
    </row>
    <row r="26" spans="3:19" x14ac:dyDescent="0.25">
      <c r="C26" s="55"/>
      <c r="D26" s="55"/>
      <c r="E26" s="55"/>
      <c r="F26" s="55"/>
      <c r="G26" s="55"/>
      <c r="H26" s="55"/>
      <c r="I26" s="55"/>
      <c r="J26" s="55"/>
      <c r="K26" s="55"/>
      <c r="L26" s="55"/>
      <c r="M26" s="55"/>
      <c r="N26" s="55"/>
      <c r="O26" s="55"/>
      <c r="P26" s="55"/>
      <c r="Q26" s="55"/>
      <c r="R26" s="55"/>
      <c r="S26" s="55"/>
    </row>
    <row r="27" spans="3:19" x14ac:dyDescent="0.25">
      <c r="C27" s="55"/>
      <c r="D27" s="55"/>
      <c r="E27" s="55"/>
      <c r="F27" s="55"/>
      <c r="G27" s="55"/>
      <c r="H27" s="55"/>
      <c r="I27" s="55"/>
      <c r="J27" s="55"/>
      <c r="K27" s="55"/>
      <c r="L27" s="55"/>
      <c r="M27" s="55"/>
      <c r="N27" s="55"/>
      <c r="O27" s="55"/>
      <c r="P27" s="55"/>
      <c r="Q27" s="55"/>
      <c r="R27" s="55"/>
      <c r="S27" s="55"/>
    </row>
    <row r="28" spans="3:19" x14ac:dyDescent="0.25">
      <c r="C28" s="55"/>
      <c r="D28" s="55"/>
      <c r="E28" s="55"/>
      <c r="F28" s="55"/>
      <c r="G28" s="55"/>
      <c r="H28" s="55"/>
      <c r="I28" s="55"/>
      <c r="J28" s="55"/>
      <c r="K28" s="55"/>
      <c r="L28" s="55"/>
      <c r="M28" s="55"/>
      <c r="N28" s="55"/>
      <c r="O28" s="55"/>
      <c r="P28" s="55"/>
      <c r="Q28" s="55"/>
      <c r="R28" s="55"/>
      <c r="S28" s="55"/>
    </row>
    <row r="29" spans="3:19" x14ac:dyDescent="0.25">
      <c r="C29" s="55"/>
      <c r="D29" s="55"/>
      <c r="E29" s="55"/>
      <c r="F29" s="55"/>
      <c r="G29" s="55"/>
      <c r="H29" s="55"/>
      <c r="I29" s="55"/>
      <c r="J29" s="55"/>
      <c r="K29" s="55"/>
      <c r="L29" s="55"/>
      <c r="M29" s="55"/>
      <c r="N29" s="55"/>
      <c r="O29" s="55"/>
      <c r="P29" s="55"/>
      <c r="Q29" s="55"/>
      <c r="R29" s="55"/>
      <c r="S29" s="55"/>
    </row>
    <row r="30" spans="3:19" x14ac:dyDescent="0.25">
      <c r="C30" s="55"/>
      <c r="D30" s="55"/>
      <c r="E30" s="55"/>
      <c r="F30" s="55"/>
      <c r="G30" s="55"/>
      <c r="H30" s="55"/>
      <c r="I30" s="55"/>
      <c r="J30" s="55"/>
      <c r="K30" s="55"/>
      <c r="L30" s="55"/>
      <c r="M30" s="55"/>
      <c r="N30" s="55"/>
      <c r="O30" s="55"/>
      <c r="P30" s="55"/>
      <c r="Q30" s="55"/>
      <c r="R30" s="55"/>
      <c r="S30" s="55"/>
    </row>
    <row r="31" spans="3:19" x14ac:dyDescent="0.25">
      <c r="C31" s="55"/>
      <c r="D31" s="55"/>
      <c r="E31" s="55"/>
      <c r="F31" s="55"/>
      <c r="G31" s="55"/>
      <c r="H31" s="55"/>
      <c r="I31" s="55"/>
      <c r="J31" s="55"/>
      <c r="K31" s="55"/>
      <c r="L31" s="55"/>
      <c r="M31" s="55"/>
      <c r="N31" s="55"/>
      <c r="O31" s="55"/>
      <c r="P31" s="55"/>
      <c r="Q31" s="55"/>
      <c r="R31" s="55"/>
      <c r="S31" s="55"/>
    </row>
    <row r="32" spans="3:19" x14ac:dyDescent="0.25">
      <c r="C32" s="55"/>
      <c r="D32" s="55"/>
      <c r="E32" s="55"/>
      <c r="F32" s="55"/>
      <c r="G32" s="55"/>
      <c r="H32" s="55"/>
      <c r="I32" s="55"/>
      <c r="J32" s="55"/>
      <c r="K32" s="55"/>
      <c r="L32" s="55"/>
      <c r="M32" s="55"/>
      <c r="N32" s="55"/>
      <c r="O32" s="55"/>
      <c r="P32" s="55"/>
      <c r="Q32" s="55"/>
      <c r="R32" s="55"/>
      <c r="S32" s="55"/>
    </row>
    <row r="33" spans="2:19" x14ac:dyDescent="0.25">
      <c r="C33" s="55"/>
      <c r="D33" s="55"/>
      <c r="E33" s="55"/>
      <c r="F33" s="55"/>
      <c r="G33" s="55"/>
    </row>
    <row r="34" spans="2:19" ht="32.25" thickBot="1" x14ac:dyDescent="0.3">
      <c r="E34" s="55"/>
      <c r="F34" s="55"/>
      <c r="G34" s="55"/>
      <c r="H34" s="64" t="s">
        <v>306</v>
      </c>
      <c r="I34" s="64"/>
      <c r="J34" s="64" t="s">
        <v>191</v>
      </c>
      <c r="K34" s="64"/>
      <c r="L34" s="66" t="s">
        <v>307</v>
      </c>
      <c r="M34" s="64"/>
      <c r="N34" s="66" t="s">
        <v>308</v>
      </c>
      <c r="O34" s="64"/>
      <c r="P34" s="66" t="s">
        <v>193</v>
      </c>
      <c r="Q34" s="64"/>
      <c r="R34" s="66" t="s">
        <v>194</v>
      </c>
      <c r="S34" s="64"/>
    </row>
    <row r="35" spans="2:19" ht="15.75" x14ac:dyDescent="0.25">
      <c r="D35" s="55"/>
      <c r="E35" s="55"/>
      <c r="F35" s="55"/>
      <c r="G35" s="55"/>
      <c r="H35" s="65"/>
      <c r="I35" s="64"/>
      <c r="J35" s="65"/>
      <c r="K35" s="64"/>
      <c r="L35" s="64"/>
      <c r="M35" s="64"/>
      <c r="N35" s="64"/>
      <c r="O35" s="64"/>
      <c r="P35" s="64"/>
      <c r="Q35" s="64"/>
      <c r="R35" s="64"/>
      <c r="S35" s="64"/>
    </row>
    <row r="36" spans="2:19" ht="15.75" x14ac:dyDescent="0.25">
      <c r="D36" s="55"/>
      <c r="E36" s="55"/>
      <c r="F36" s="55"/>
      <c r="G36" s="55"/>
      <c r="I36" s="64"/>
      <c r="J36" s="64"/>
      <c r="K36" s="64"/>
      <c r="L36" s="64"/>
      <c r="M36" s="64"/>
      <c r="N36" s="64"/>
      <c r="O36" s="64"/>
      <c r="P36" s="64"/>
      <c r="Q36" s="64"/>
      <c r="R36" s="64"/>
      <c r="S36" s="64"/>
    </row>
    <row r="37" spans="2:19" ht="24" customHeight="1" x14ac:dyDescent="0.25">
      <c r="B37" s="244">
        <v>1</v>
      </c>
      <c r="C37" s="267" t="s">
        <v>243</v>
      </c>
      <c r="D37" s="431" t="s">
        <v>178</v>
      </c>
      <c r="E37" s="431"/>
      <c r="F37" s="431"/>
      <c r="G37" s="431"/>
      <c r="H37" s="326">
        <v>0</v>
      </c>
      <c r="I37" s="327"/>
      <c r="J37" s="326">
        <v>1</v>
      </c>
      <c r="K37" s="327"/>
      <c r="L37" s="326">
        <v>0</v>
      </c>
      <c r="M37" s="326"/>
      <c r="N37" s="326">
        <v>0</v>
      </c>
      <c r="O37" s="326"/>
      <c r="P37" s="326">
        <v>0</v>
      </c>
      <c r="Q37" s="327"/>
      <c r="R37" s="326">
        <v>0</v>
      </c>
      <c r="S37" s="194"/>
    </row>
    <row r="38" spans="2:19" ht="24" customHeight="1" x14ac:dyDescent="0.25">
      <c r="B38" s="244">
        <v>2</v>
      </c>
      <c r="C38" s="267" t="s">
        <v>244</v>
      </c>
      <c r="D38" s="432" t="s">
        <v>309</v>
      </c>
      <c r="E38" s="432"/>
      <c r="F38" s="432"/>
      <c r="G38" s="432"/>
      <c r="H38" s="406">
        <v>7</v>
      </c>
      <c r="I38" s="327"/>
      <c r="J38" s="326">
        <v>1</v>
      </c>
      <c r="K38" s="327"/>
      <c r="L38" s="326">
        <v>7</v>
      </c>
      <c r="M38" s="326"/>
      <c r="N38" s="326">
        <v>7</v>
      </c>
      <c r="O38" s="326"/>
      <c r="P38" s="383">
        <v>42987.63</v>
      </c>
      <c r="Q38" s="327"/>
      <c r="R38" s="326">
        <v>0</v>
      </c>
      <c r="S38" s="194"/>
    </row>
    <row r="39" spans="2:19" ht="42" customHeight="1" x14ac:dyDescent="0.25">
      <c r="B39" s="244">
        <v>3</v>
      </c>
      <c r="C39" s="267" t="s">
        <v>242</v>
      </c>
      <c r="D39" s="433" t="s">
        <v>179</v>
      </c>
      <c r="E39" s="433"/>
      <c r="F39" s="433"/>
      <c r="G39" s="433"/>
      <c r="H39" s="326">
        <v>0</v>
      </c>
      <c r="I39" s="327"/>
      <c r="J39" s="326">
        <v>1</v>
      </c>
      <c r="K39" s="327"/>
      <c r="L39" s="326">
        <v>0</v>
      </c>
      <c r="M39" s="326"/>
      <c r="N39" s="326">
        <v>0</v>
      </c>
      <c r="O39" s="326"/>
      <c r="P39" s="327" t="s">
        <v>241</v>
      </c>
      <c r="Q39" s="327"/>
      <c r="R39" s="327" t="s">
        <v>241</v>
      </c>
      <c r="S39" s="194"/>
    </row>
    <row r="40" spans="2:19" ht="24" customHeight="1" x14ac:dyDescent="0.25">
      <c r="B40" s="244">
        <v>4</v>
      </c>
      <c r="C40" s="267" t="s">
        <v>245</v>
      </c>
      <c r="D40" s="431" t="s">
        <v>180</v>
      </c>
      <c r="E40" s="431"/>
      <c r="F40" s="431"/>
      <c r="G40" s="431"/>
      <c r="H40" s="326">
        <v>332</v>
      </c>
      <c r="I40" s="327"/>
      <c r="J40" s="326">
        <v>7</v>
      </c>
      <c r="K40" s="327"/>
      <c r="L40" s="326">
        <v>332</v>
      </c>
      <c r="M40" s="326"/>
      <c r="N40" s="327">
        <v>332</v>
      </c>
      <c r="O40" s="327"/>
      <c r="P40" s="383">
        <v>14376676.260000009</v>
      </c>
      <c r="Q40" s="327"/>
      <c r="R40" s="327" t="s">
        <v>241</v>
      </c>
      <c r="S40" s="194"/>
    </row>
    <row r="41" spans="2:19" ht="24" customHeight="1" x14ac:dyDescent="0.25">
      <c r="B41" s="244">
        <v>5</v>
      </c>
      <c r="C41" s="267" t="s">
        <v>246</v>
      </c>
      <c r="D41" s="432" t="s">
        <v>181</v>
      </c>
      <c r="E41" s="432"/>
      <c r="F41" s="432"/>
      <c r="G41" s="432"/>
      <c r="H41" s="406">
        <v>332</v>
      </c>
      <c r="I41" s="407"/>
      <c r="J41" s="406">
        <v>8</v>
      </c>
      <c r="K41" s="407"/>
      <c r="L41" s="406">
        <v>332</v>
      </c>
      <c r="M41" s="406"/>
      <c r="N41" s="406">
        <v>332</v>
      </c>
      <c r="O41" s="406"/>
      <c r="P41" s="408">
        <v>2388788.2100000018</v>
      </c>
      <c r="Q41" s="407"/>
      <c r="R41" s="406">
        <v>0</v>
      </c>
      <c r="S41" s="194"/>
    </row>
    <row r="42" spans="2:19" ht="24" customHeight="1" x14ac:dyDescent="0.25">
      <c r="B42" s="244">
        <v>6</v>
      </c>
      <c r="C42" s="267" t="s">
        <v>247</v>
      </c>
      <c r="D42" s="431" t="s">
        <v>182</v>
      </c>
      <c r="E42" s="431"/>
      <c r="F42" s="431"/>
      <c r="G42" s="431"/>
      <c r="H42" s="326">
        <v>3</v>
      </c>
      <c r="I42" s="327"/>
      <c r="J42" s="326">
        <v>1</v>
      </c>
      <c r="K42" s="327"/>
      <c r="L42" s="326">
        <v>3</v>
      </c>
      <c r="M42" s="326"/>
      <c r="N42" s="326">
        <v>3</v>
      </c>
      <c r="O42" s="326"/>
      <c r="P42" s="327" t="s">
        <v>241</v>
      </c>
      <c r="Q42" s="327"/>
      <c r="R42" s="327" t="s">
        <v>241</v>
      </c>
      <c r="S42" s="194"/>
    </row>
    <row r="43" spans="2:19" ht="24" customHeight="1" x14ac:dyDescent="0.25">
      <c r="B43" s="244">
        <v>7</v>
      </c>
      <c r="C43" s="267" t="s">
        <v>248</v>
      </c>
      <c r="D43" s="431" t="s">
        <v>183</v>
      </c>
      <c r="E43" s="431"/>
      <c r="F43" s="431"/>
      <c r="G43" s="431"/>
      <c r="H43" s="326">
        <v>0</v>
      </c>
      <c r="I43" s="327"/>
      <c r="J43" s="326">
        <v>0</v>
      </c>
      <c r="K43" s="327"/>
      <c r="L43" s="326">
        <v>0</v>
      </c>
      <c r="M43" s="326"/>
      <c r="N43" s="326">
        <v>0</v>
      </c>
      <c r="O43" s="326"/>
      <c r="P43" s="327" t="s">
        <v>241</v>
      </c>
      <c r="Q43" s="327"/>
      <c r="R43" s="327" t="s">
        <v>241</v>
      </c>
      <c r="S43" s="194"/>
    </row>
    <row r="44" spans="2:19" ht="24" customHeight="1" x14ac:dyDescent="0.25">
      <c r="B44" s="244">
        <v>8</v>
      </c>
      <c r="C44" s="267" t="s">
        <v>249</v>
      </c>
      <c r="D44" s="431" t="s">
        <v>240</v>
      </c>
      <c r="E44" s="431"/>
      <c r="F44" s="431"/>
      <c r="G44" s="431"/>
      <c r="H44" s="326">
        <v>0</v>
      </c>
      <c r="I44" s="327"/>
      <c r="J44" s="326">
        <v>0</v>
      </c>
      <c r="K44" s="327"/>
      <c r="L44" s="326">
        <v>0</v>
      </c>
      <c r="M44" s="326"/>
      <c r="N44" s="326">
        <v>0</v>
      </c>
      <c r="O44" s="326"/>
      <c r="P44" s="326">
        <v>0</v>
      </c>
      <c r="Q44" s="327"/>
      <c r="R44" s="326">
        <v>0</v>
      </c>
      <c r="S44" s="194"/>
    </row>
    <row r="45" spans="2:19" ht="24" customHeight="1" x14ac:dyDescent="0.25">
      <c r="B45" s="244">
        <v>9</v>
      </c>
      <c r="C45" s="267" t="s">
        <v>250</v>
      </c>
      <c r="D45" s="432" t="s">
        <v>184</v>
      </c>
      <c r="E45" s="432"/>
      <c r="F45" s="432"/>
      <c r="G45" s="432"/>
      <c r="H45" s="326">
        <v>68</v>
      </c>
      <c r="I45" s="327"/>
      <c r="J45" s="326">
        <v>9</v>
      </c>
      <c r="K45" s="327"/>
      <c r="L45" s="326">
        <v>68</v>
      </c>
      <c r="M45" s="326"/>
      <c r="N45" s="327" t="s">
        <v>241</v>
      </c>
      <c r="O45" s="327"/>
      <c r="P45" s="383">
        <v>455989.57999999978</v>
      </c>
      <c r="Q45" s="327"/>
      <c r="R45" s="327" t="s">
        <v>241</v>
      </c>
      <c r="S45" s="194"/>
    </row>
    <row r="46" spans="2:19" ht="24" customHeight="1" x14ac:dyDescent="0.25">
      <c r="B46" s="244">
        <v>10</v>
      </c>
      <c r="C46" s="267" t="s">
        <v>251</v>
      </c>
      <c r="D46" s="431" t="s">
        <v>185</v>
      </c>
      <c r="E46" s="431"/>
      <c r="F46" s="431"/>
      <c r="G46" s="431"/>
      <c r="H46" s="326">
        <v>17</v>
      </c>
      <c r="I46" s="327"/>
      <c r="J46" s="326">
        <v>1</v>
      </c>
      <c r="K46" s="327"/>
      <c r="L46" s="327" t="s">
        <v>241</v>
      </c>
      <c r="M46" s="327"/>
      <c r="N46" s="327" t="s">
        <v>241</v>
      </c>
      <c r="O46" s="327"/>
      <c r="P46" s="327" t="s">
        <v>241</v>
      </c>
      <c r="Q46" s="327"/>
      <c r="R46" s="327" t="s">
        <v>241</v>
      </c>
      <c r="S46" s="194"/>
    </row>
    <row r="47" spans="2:19" ht="24" customHeight="1" x14ac:dyDescent="0.25">
      <c r="B47" s="244">
        <v>11</v>
      </c>
      <c r="C47" s="267" t="s">
        <v>252</v>
      </c>
      <c r="D47" s="431" t="s">
        <v>186</v>
      </c>
      <c r="E47" s="431"/>
      <c r="F47" s="431"/>
      <c r="G47" s="431"/>
      <c r="H47" s="326">
        <v>17</v>
      </c>
      <c r="I47" s="327"/>
      <c r="J47" s="326">
        <v>1</v>
      </c>
      <c r="K47" s="327"/>
      <c r="L47" s="327" t="s">
        <v>241</v>
      </c>
      <c r="M47" s="327"/>
      <c r="N47" s="327" t="s">
        <v>241</v>
      </c>
      <c r="O47" s="327"/>
      <c r="P47" s="327" t="s">
        <v>241</v>
      </c>
      <c r="Q47" s="327"/>
      <c r="R47" s="327" t="s">
        <v>241</v>
      </c>
      <c r="S47" s="194"/>
    </row>
    <row r="48" spans="2:19" ht="24" customHeight="1" x14ac:dyDescent="0.25">
      <c r="B48" s="244">
        <v>12</v>
      </c>
      <c r="C48" s="267" t="s">
        <v>253</v>
      </c>
      <c r="D48" s="431" t="s">
        <v>187</v>
      </c>
      <c r="E48" s="431"/>
      <c r="F48" s="431"/>
      <c r="G48" s="431"/>
      <c r="H48" s="326">
        <v>181</v>
      </c>
      <c r="I48" s="327"/>
      <c r="J48" s="326">
        <v>7</v>
      </c>
      <c r="K48" s="327"/>
      <c r="L48" s="327" t="s">
        <v>241</v>
      </c>
      <c r="M48" s="327"/>
      <c r="N48" s="327" t="s">
        <v>241</v>
      </c>
      <c r="O48" s="327"/>
      <c r="P48" s="327" t="s">
        <v>241</v>
      </c>
      <c r="Q48" s="327"/>
      <c r="R48" s="327" t="s">
        <v>241</v>
      </c>
      <c r="S48" s="194"/>
    </row>
    <row r="49" spans="2:19" ht="24" customHeight="1" x14ac:dyDescent="0.25">
      <c r="B49" s="244">
        <v>13</v>
      </c>
      <c r="C49" s="267" t="s">
        <v>254</v>
      </c>
      <c r="D49" s="431" t="s">
        <v>311</v>
      </c>
      <c r="E49" s="431"/>
      <c r="F49" s="431"/>
      <c r="G49" s="431"/>
      <c r="H49" s="326">
        <v>0</v>
      </c>
      <c r="I49" s="327"/>
      <c r="J49" s="326">
        <v>0</v>
      </c>
      <c r="K49" s="327"/>
      <c r="L49" s="326">
        <v>0</v>
      </c>
      <c r="M49" s="327"/>
      <c r="N49" s="327" t="s">
        <v>241</v>
      </c>
      <c r="O49" s="327"/>
      <c r="P49" s="327" t="s">
        <v>241</v>
      </c>
      <c r="Q49" s="327"/>
      <c r="R49" s="327" t="s">
        <v>241</v>
      </c>
      <c r="S49" s="194"/>
    </row>
    <row r="50" spans="2:19" ht="40.5" customHeight="1" x14ac:dyDescent="0.25">
      <c r="B50" s="244">
        <v>14</v>
      </c>
      <c r="C50" s="267" t="s">
        <v>255</v>
      </c>
      <c r="D50" s="433" t="s">
        <v>188</v>
      </c>
      <c r="E50" s="433"/>
      <c r="F50" s="433"/>
      <c r="G50" s="433"/>
      <c r="H50" s="326">
        <v>0</v>
      </c>
      <c r="I50" s="327"/>
      <c r="J50" s="326">
        <v>0</v>
      </c>
      <c r="K50" s="327"/>
      <c r="L50" s="326">
        <v>0</v>
      </c>
      <c r="M50" s="327"/>
      <c r="N50" s="327" t="s">
        <v>241</v>
      </c>
      <c r="O50" s="327"/>
      <c r="P50" s="327" t="s">
        <v>241</v>
      </c>
      <c r="Q50" s="327"/>
      <c r="R50" s="327" t="s">
        <v>241</v>
      </c>
      <c r="S50" s="194"/>
    </row>
    <row r="51" spans="2:19" ht="41.25" customHeight="1" x14ac:dyDescent="0.25">
      <c r="B51" s="244">
        <v>15</v>
      </c>
      <c r="C51" s="267" t="s">
        <v>256</v>
      </c>
      <c r="D51" s="433" t="s">
        <v>189</v>
      </c>
      <c r="E51" s="433"/>
      <c r="F51" s="433"/>
      <c r="G51" s="433"/>
      <c r="H51" s="326">
        <v>1</v>
      </c>
      <c r="I51" s="327"/>
      <c r="J51" s="326">
        <v>1</v>
      </c>
      <c r="K51" s="327"/>
      <c r="L51" s="326">
        <v>1</v>
      </c>
      <c r="M51" s="327"/>
      <c r="N51" s="326">
        <v>1</v>
      </c>
      <c r="O51" s="326"/>
      <c r="P51" s="327" t="s">
        <v>241</v>
      </c>
      <c r="Q51" s="327"/>
      <c r="R51" s="327" t="s">
        <v>241</v>
      </c>
      <c r="S51" s="194"/>
    </row>
    <row r="52" spans="2:19" ht="60" customHeight="1" x14ac:dyDescent="0.25">
      <c r="B52" s="244">
        <v>16</v>
      </c>
      <c r="C52" s="267" t="s">
        <v>257</v>
      </c>
      <c r="D52" s="434" t="s">
        <v>190</v>
      </c>
      <c r="E52" s="434"/>
      <c r="F52" s="434"/>
      <c r="G52" s="434"/>
      <c r="H52" s="326">
        <v>0</v>
      </c>
      <c r="I52" s="327"/>
      <c r="J52" s="326">
        <v>0</v>
      </c>
      <c r="K52" s="327"/>
      <c r="L52" s="326">
        <v>0</v>
      </c>
      <c r="M52" s="327"/>
      <c r="N52" s="327" t="s">
        <v>241</v>
      </c>
      <c r="O52" s="327"/>
      <c r="P52" s="327" t="s">
        <v>241</v>
      </c>
      <c r="Q52" s="327"/>
      <c r="R52" s="327" t="s">
        <v>241</v>
      </c>
      <c r="S52" s="194"/>
    </row>
    <row r="53" spans="2:19" x14ac:dyDescent="0.25">
      <c r="D53" s="63"/>
      <c r="E53" s="63"/>
      <c r="F53" s="63"/>
      <c r="G53" s="63"/>
    </row>
    <row r="54" spans="2:19" x14ac:dyDescent="0.25">
      <c r="D54" s="63"/>
      <c r="E54" s="63"/>
      <c r="F54" s="63"/>
      <c r="G54" s="63"/>
      <c r="H54" s="271"/>
    </row>
    <row r="55" spans="2:19" x14ac:dyDescent="0.25">
      <c r="D55" s="63"/>
      <c r="E55" s="63"/>
      <c r="F55" s="63"/>
      <c r="G55" s="63"/>
    </row>
    <row r="56" spans="2:19" x14ac:dyDescent="0.25">
      <c r="D56" s="63"/>
      <c r="E56" s="63"/>
      <c r="F56" s="63"/>
      <c r="G56" s="63"/>
    </row>
    <row r="57" spans="2:19" x14ac:dyDescent="0.25">
      <c r="D57" s="63"/>
      <c r="E57" s="63"/>
      <c r="F57" s="63"/>
      <c r="G57" s="63"/>
    </row>
    <row r="58" spans="2:19" x14ac:dyDescent="0.25">
      <c r="D58" s="63"/>
      <c r="E58" s="63"/>
      <c r="F58" s="63"/>
      <c r="G58" s="63"/>
    </row>
    <row r="59" spans="2:19" x14ac:dyDescent="0.25">
      <c r="D59" s="63"/>
      <c r="E59" s="63"/>
      <c r="F59" s="63"/>
      <c r="G59" s="63"/>
    </row>
    <row r="61" spans="2:19" ht="15.75" thickBot="1" x14ac:dyDescent="0.3"/>
    <row r="62" spans="2:19" x14ac:dyDescent="0.25">
      <c r="C62" s="394"/>
      <c r="D62" s="395"/>
      <c r="E62" s="395"/>
      <c r="F62" s="395"/>
      <c r="G62" s="396"/>
    </row>
    <row r="63" spans="2:19" ht="18.75" x14ac:dyDescent="0.3">
      <c r="C63" s="435" t="s">
        <v>836</v>
      </c>
      <c r="D63" s="436"/>
      <c r="E63" s="436"/>
      <c r="F63" s="436"/>
      <c r="G63" s="437"/>
    </row>
    <row r="64" spans="2:19" ht="18.75" x14ac:dyDescent="0.3">
      <c r="C64" s="438" t="s">
        <v>170</v>
      </c>
      <c r="D64" s="439"/>
      <c r="E64" s="439"/>
      <c r="F64" s="439"/>
      <c r="G64" s="440"/>
    </row>
    <row r="65" spans="3:7" ht="9" customHeight="1" x14ac:dyDescent="0.3">
      <c r="C65" s="398"/>
      <c r="D65" s="399"/>
      <c r="E65" s="399"/>
      <c r="F65" s="399"/>
      <c r="G65" s="400"/>
    </row>
    <row r="66" spans="3:7" ht="18.75" x14ac:dyDescent="0.3">
      <c r="C66" s="435" t="s">
        <v>837</v>
      </c>
      <c r="D66" s="436"/>
      <c r="E66" s="436"/>
      <c r="F66" s="436"/>
      <c r="G66" s="437"/>
    </row>
    <row r="67" spans="3:7" ht="18.75" x14ac:dyDescent="0.3">
      <c r="C67" s="438" t="s">
        <v>171</v>
      </c>
      <c r="D67" s="439"/>
      <c r="E67" s="439"/>
      <c r="F67" s="439"/>
      <c r="G67" s="440"/>
    </row>
    <row r="68" spans="3:7" ht="18.75" x14ac:dyDescent="0.3">
      <c r="C68" s="398"/>
      <c r="D68" s="399"/>
      <c r="E68" s="399"/>
      <c r="F68" s="399"/>
      <c r="G68" s="400"/>
    </row>
    <row r="69" spans="3:7" ht="18.75" x14ac:dyDescent="0.3">
      <c r="C69" s="402"/>
      <c r="D69" s="403"/>
      <c r="E69" s="403"/>
      <c r="F69" s="403"/>
      <c r="G69" s="400"/>
    </row>
    <row r="70" spans="3:7" ht="18.75" x14ac:dyDescent="0.3">
      <c r="C70" s="398"/>
      <c r="D70" s="399"/>
      <c r="E70" s="399"/>
      <c r="F70" s="399"/>
      <c r="G70" s="400"/>
    </row>
    <row r="71" spans="3:7" ht="18.75" x14ac:dyDescent="0.3">
      <c r="C71" s="401"/>
      <c r="D71" s="405" t="s">
        <v>1633</v>
      </c>
      <c r="E71" s="405"/>
      <c r="F71" s="405"/>
      <c r="G71" s="400"/>
    </row>
    <row r="72" spans="3:7" ht="18.75" x14ac:dyDescent="0.3">
      <c r="C72" s="438" t="s">
        <v>1634</v>
      </c>
      <c r="D72" s="439"/>
      <c r="E72" s="439"/>
      <c r="F72" s="439"/>
      <c r="G72" s="440"/>
    </row>
    <row r="73" spans="3:7" ht="11.25" customHeight="1" x14ac:dyDescent="0.3">
      <c r="C73" s="398"/>
      <c r="D73" s="399"/>
      <c r="E73" s="399"/>
      <c r="F73" s="399"/>
      <c r="G73" s="400"/>
    </row>
    <row r="74" spans="3:7" ht="18.75" x14ac:dyDescent="0.3">
      <c r="C74" s="441" t="s">
        <v>1805</v>
      </c>
      <c r="D74" s="442"/>
      <c r="E74" s="442"/>
      <c r="F74" s="442"/>
      <c r="G74" s="443"/>
    </row>
    <row r="75" spans="3:7" ht="18.75" x14ac:dyDescent="0.3">
      <c r="C75" s="438" t="s">
        <v>1635</v>
      </c>
      <c r="D75" s="439"/>
      <c r="E75" s="439"/>
      <c r="F75" s="439"/>
      <c r="G75" s="440"/>
    </row>
    <row r="76" spans="3:7" ht="4.5" customHeight="1" thickBot="1" x14ac:dyDescent="0.3">
      <c r="C76" s="429"/>
      <c r="D76" s="430"/>
      <c r="E76" s="430"/>
      <c r="F76" s="430"/>
      <c r="G76" s="397"/>
    </row>
  </sheetData>
  <mergeCells count="26">
    <mergeCell ref="D38:G38"/>
    <mergeCell ref="D39:G39"/>
    <mergeCell ref="D40:G40"/>
    <mergeCell ref="D41:G41"/>
    <mergeCell ref="C75:G75"/>
    <mergeCell ref="C64:G64"/>
    <mergeCell ref="C66:G66"/>
    <mergeCell ref="C67:G67"/>
    <mergeCell ref="C72:G72"/>
    <mergeCell ref="C74:G74"/>
    <mergeCell ref="D13:R15"/>
    <mergeCell ref="D24:P24"/>
    <mergeCell ref="C76:F76"/>
    <mergeCell ref="D43:G43"/>
    <mergeCell ref="D44:G44"/>
    <mergeCell ref="D45:G45"/>
    <mergeCell ref="D46:G46"/>
    <mergeCell ref="D47:G47"/>
    <mergeCell ref="D48:G48"/>
    <mergeCell ref="D49:G49"/>
    <mergeCell ref="D50:G50"/>
    <mergeCell ref="D51:G51"/>
    <mergeCell ref="D52:G52"/>
    <mergeCell ref="C63:G63"/>
    <mergeCell ref="D42:G42"/>
    <mergeCell ref="D37:G37"/>
  </mergeCells>
  <hyperlinks>
    <hyperlink ref="D40" location="'II B) Y 1'!A1" display="'II B) Y 1'!A1"/>
    <hyperlink ref="D41" location="'II C y 1_'!A1" display="'II C y 1_'!A1"/>
    <hyperlink ref="D43" location="'II D) 4'!A1" display="'II D) 4'!A1"/>
    <hyperlink ref="D44" location="'II D) 4 A'!A1" display="'II D) 4 A'!A1"/>
    <hyperlink ref="D45" location="'II D) 6'!A1" display="'II D) 6'!A1"/>
    <hyperlink ref="D46" location="'II D) 7 1'!A1" display="'II D) 7 1'!A1"/>
    <hyperlink ref="D47" location="'II D) 7 2 '!A1" display="'II D) 7 2 '!A1"/>
    <hyperlink ref="D48" location="'II D) 7 3'!A1" display="'II D) 7 3'!A1"/>
    <hyperlink ref="D49" location="'E)'!A1" display="'E)'!A1"/>
    <hyperlink ref="D50" location="'F) 1'!A1" display="Trabajadores con Doble Asignación Salarial en Municipios no Colindantes Geográficamente"/>
    <hyperlink ref="D51" location="'F) 2'!A1" display="'F) 2'!A1"/>
    <hyperlink ref="C38" location="'A Y II D4'!A1" display="A y II D4"/>
    <hyperlink ref="C39" location="'B)'!A1" display="B   "/>
    <hyperlink ref="C40" location="'II B) Y 1'!A1" display="II B y 1"/>
    <hyperlink ref="C41" location="'II C y 1_'!A1" display="II C y 1"/>
    <hyperlink ref="C42" location="'II D) 2'!A1" display="II D2"/>
    <hyperlink ref="C43" location="'II D) 4'!A1" display="II D4"/>
    <hyperlink ref="C44" location="'II D) 4 A'!A1" display="II D 4A"/>
    <hyperlink ref="C45" location="'II D) 6'!A1" display="II D 6"/>
    <hyperlink ref="C46" location="'II D) 7 1'!A1" display="II D 71 "/>
    <hyperlink ref="C47" location="'II D) 7 2 '!A1" display="II D 72 "/>
    <hyperlink ref="C48" location="'II D) 7 3'!A1" display="II D 73 "/>
    <hyperlink ref="C49" location="'E)'!A1" display="E"/>
    <hyperlink ref="C50" location="'F) 1'!A1" display="F1"/>
    <hyperlink ref="C51" location="'F) 2'!A1" display="F2"/>
    <hyperlink ref="C52" location="'G)'!A1" display="G"/>
    <hyperlink ref="C37" location="'A Y  II D3'!A1" display="A y II D3"/>
    <hyperlink ref="D52" location="'G)'!A1" display="Trabajadores Cuyo Salario Básico Supere los Ingresos Promedio de un Docente en la Categoría más Alta del Tabulador Salarial Correspondiente a Cada Entidad"/>
    <hyperlink ref="D39" location="'B)'!A1" display="'B)'!A1"/>
    <hyperlink ref="D38" location="'A Y II D4'!A1" display="'A Y II D4'!A1"/>
    <hyperlink ref="D37" location="'A Y  II D3'!A1" display="Personal Comisionado"/>
    <hyperlink ref="D42" location="'II D) 2'!A1" display="'II D) 2'!A1"/>
  </hyperlinks>
  <pageMargins left="0.23622047244094491" right="0.23622047244094491" top="0.39370078740157483" bottom="0.39370078740157483" header="0.31496062992125984" footer="0.31496062992125984"/>
  <pageSetup paperSize="9" scale="5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Listas!#REF!</xm:f>
          </x14:formula1>
          <xm:sqref>E25:O25 E23 D24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theme="5" tint="-0.499984740745262"/>
    <pageSetUpPr fitToPage="1"/>
  </sheetPr>
  <dimension ref="A1:IM101"/>
  <sheetViews>
    <sheetView showGridLines="0" zoomScale="80" zoomScaleNormal="80" zoomScalePageLayoutView="90" workbookViewId="0">
      <selection activeCell="A28" sqref="A28"/>
    </sheetView>
  </sheetViews>
  <sheetFormatPr baseColWidth="10" defaultColWidth="38.140625" defaultRowHeight="15" x14ac:dyDescent="0.25"/>
  <cols>
    <col min="1" max="1" width="2.28515625" style="12" customWidth="1"/>
    <col min="2" max="2" width="17.42578125" style="12" customWidth="1"/>
    <col min="3" max="3" width="19.85546875" style="12" customWidth="1"/>
    <col min="4" max="4" width="24.28515625" style="12" bestFit="1" customWidth="1"/>
    <col min="5" max="5" width="27.140625" style="12" customWidth="1"/>
    <col min="6" max="6" width="49.28515625" style="12" customWidth="1"/>
    <col min="7" max="7" width="13.7109375" style="12" customWidth="1"/>
    <col min="8" max="8" width="13.28515625" style="12" customWidth="1"/>
    <col min="9" max="9" width="11.85546875" style="12" customWidth="1"/>
    <col min="10" max="10" width="11.7109375" style="12" customWidth="1"/>
    <col min="11" max="11" width="13.28515625" style="12" customWidth="1"/>
    <col min="12" max="12" width="66" style="12" bestFit="1" customWidth="1"/>
    <col min="13" max="13" width="18" style="12" customWidth="1"/>
    <col min="14" max="14" width="3.7109375" style="12" customWidth="1"/>
    <col min="15" max="246" width="11.42578125" style="12" customWidth="1"/>
    <col min="247" max="248" width="3.7109375" style="12" customWidth="1"/>
    <col min="249" max="249" width="20.42578125" style="12" customWidth="1"/>
    <col min="250" max="250" width="24.28515625" style="12" bestFit="1" customWidth="1"/>
    <col min="251" max="251" width="22.42578125" style="12" bestFit="1" customWidth="1"/>
    <col min="252" max="16384" width="38.140625" style="12"/>
  </cols>
  <sheetData>
    <row r="1" spans="1:247" ht="15" customHeight="1" x14ac:dyDescent="0.25"/>
    <row r="2" spans="1:247" ht="15" customHeight="1" x14ac:dyDescent="0.25"/>
    <row r="3" spans="1:247" ht="15" customHeight="1" x14ac:dyDescent="0.25"/>
    <row r="4" spans="1:247" ht="15" customHeight="1" x14ac:dyDescent="0.25"/>
    <row r="5" spans="1:247" ht="15" customHeight="1" x14ac:dyDescent="0.25"/>
    <row r="6" spans="1:247" ht="15" customHeight="1" x14ac:dyDescent="0.25"/>
    <row r="7" spans="1:247" ht="15" customHeight="1" x14ac:dyDescent="0.25"/>
    <row r="8" spans="1:247" ht="15" customHeight="1" x14ac:dyDescent="0.25"/>
    <row r="10" spans="1:247" ht="18.75" x14ac:dyDescent="0.3">
      <c r="B10" s="41" t="s">
        <v>148</v>
      </c>
      <c r="C10" s="42"/>
      <c r="D10" s="42"/>
      <c r="E10" s="42"/>
      <c r="F10" s="42"/>
      <c r="G10" s="42"/>
      <c r="H10" s="42"/>
      <c r="I10" s="42"/>
      <c r="J10" s="42"/>
      <c r="K10" s="42"/>
      <c r="L10" s="264" t="str">
        <f>'A Y  II D3'!W9</f>
        <v>Entidad Federativa:</v>
      </c>
      <c r="M10" s="43" t="str">
        <f>'A Y  II D3'!X9</f>
        <v>GUANAJUATO</v>
      </c>
    </row>
    <row r="11" spans="1:247" ht="18.75" x14ac:dyDescent="0.3">
      <c r="B11" s="450" t="str">
        <f>'A Y  II D3'!B10:N10</f>
        <v>Fondo de Aportaciones para la Educación Tecnológica y de Adultos/Instituto Nacional para la Educación de los Adultos (FAETA/INEA)</v>
      </c>
      <c r="C11" s="451"/>
      <c r="D11" s="451"/>
      <c r="E11" s="451"/>
      <c r="F11" s="451"/>
      <c r="G11" s="451"/>
      <c r="H11" s="259"/>
      <c r="I11" s="259"/>
      <c r="J11" s="44"/>
      <c r="K11" s="44"/>
      <c r="L11" s="262"/>
      <c r="M11" s="367" t="str">
        <f>'A Y  II D3'!X10</f>
        <v>2do. Trimestre 2020</v>
      </c>
    </row>
    <row r="12" spans="1:247" x14ac:dyDescent="0.25">
      <c r="B12" s="37"/>
      <c r="C12" s="38"/>
      <c r="D12" s="38"/>
      <c r="E12" s="38"/>
      <c r="F12" s="38"/>
      <c r="G12" s="38"/>
      <c r="H12" s="38"/>
      <c r="I12" s="38"/>
      <c r="J12" s="38"/>
      <c r="K12" s="38"/>
      <c r="L12" s="38"/>
      <c r="M12" s="46"/>
    </row>
    <row r="13" spans="1:247" ht="5.0999999999999996" customHeight="1" x14ac:dyDescent="0.25"/>
    <row r="14" spans="1:247" ht="32.25" customHeight="1" x14ac:dyDescent="0.25">
      <c r="A14" s="16"/>
      <c r="B14" s="444" t="s">
        <v>0</v>
      </c>
      <c r="C14" s="452" t="s">
        <v>60</v>
      </c>
      <c r="D14" s="452" t="s">
        <v>44</v>
      </c>
      <c r="E14" s="452" t="s">
        <v>18</v>
      </c>
      <c r="F14" s="452" t="s">
        <v>37</v>
      </c>
      <c r="G14" s="488" t="s">
        <v>70</v>
      </c>
      <c r="H14" s="452" t="s">
        <v>69</v>
      </c>
      <c r="I14" s="452"/>
      <c r="J14" s="452" t="s">
        <v>68</v>
      </c>
      <c r="K14" s="452"/>
      <c r="L14" s="488" t="s">
        <v>67</v>
      </c>
      <c r="M14" s="488" t="s">
        <v>66</v>
      </c>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row>
    <row r="15" spans="1:247" ht="84.75" customHeight="1" x14ac:dyDescent="0.25">
      <c r="A15" s="16"/>
      <c r="B15" s="444"/>
      <c r="C15" s="452"/>
      <c r="D15" s="452"/>
      <c r="E15" s="452"/>
      <c r="F15" s="452"/>
      <c r="G15" s="488"/>
      <c r="H15" s="266" t="s">
        <v>29</v>
      </c>
      <c r="I15" s="266" t="s">
        <v>54</v>
      </c>
      <c r="J15" s="60" t="s">
        <v>56</v>
      </c>
      <c r="K15" s="266" t="s">
        <v>57</v>
      </c>
      <c r="L15" s="488"/>
      <c r="M15" s="488"/>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row>
    <row r="16" spans="1:247" ht="5.0999999999999996" customHeight="1" x14ac:dyDescent="0.25">
      <c r="A16" s="20"/>
      <c r="B16" s="20"/>
      <c r="C16" s="23"/>
      <c r="D16" s="23"/>
      <c r="E16" s="23"/>
      <c r="F16" s="23"/>
      <c r="G16" s="23"/>
      <c r="H16" s="23"/>
      <c r="I16" s="23"/>
      <c r="J16" s="19"/>
      <c r="K16" s="19"/>
      <c r="L16" s="18"/>
      <c r="M16" s="22"/>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row>
    <row r="17" spans="1:242" ht="15" hidden="1" customHeight="1" x14ac:dyDescent="0.25">
      <c r="A17" s="20"/>
      <c r="B17" s="210" t="s">
        <v>0</v>
      </c>
      <c r="C17" s="205" t="s">
        <v>60</v>
      </c>
      <c r="D17" s="205" t="s">
        <v>44</v>
      </c>
      <c r="E17" s="205" t="s">
        <v>18</v>
      </c>
      <c r="F17" s="205" t="s">
        <v>37</v>
      </c>
      <c r="G17" s="210" t="s">
        <v>70</v>
      </c>
      <c r="H17" s="199" t="s">
        <v>29</v>
      </c>
      <c r="I17" s="199" t="s">
        <v>54</v>
      </c>
      <c r="J17" s="199" t="s">
        <v>233</v>
      </c>
      <c r="K17" s="266" t="s">
        <v>234</v>
      </c>
      <c r="L17" s="197" t="s">
        <v>67</v>
      </c>
      <c r="M17" s="210" t="s">
        <v>66</v>
      </c>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row>
    <row r="18" spans="1:242" s="417" customFormat="1" ht="15" customHeight="1" x14ac:dyDescent="0.25">
      <c r="A18" s="415"/>
      <c r="B18" s="380" t="s">
        <v>312</v>
      </c>
      <c r="C18" s="380" t="s">
        <v>902</v>
      </c>
      <c r="D18" s="364" t="s">
        <v>1694</v>
      </c>
      <c r="E18" s="364" t="s">
        <v>1695</v>
      </c>
      <c r="F18" s="364" t="s">
        <v>1698</v>
      </c>
      <c r="G18" s="364">
        <v>27</v>
      </c>
      <c r="H18" s="364">
        <v>0</v>
      </c>
      <c r="I18" s="364">
        <v>0</v>
      </c>
      <c r="J18" s="364">
        <v>20200401</v>
      </c>
      <c r="K18" s="364">
        <v>20200415</v>
      </c>
      <c r="L18" s="364" t="s">
        <v>1700</v>
      </c>
      <c r="M18" s="364">
        <v>7025.05</v>
      </c>
      <c r="N18" s="416"/>
      <c r="O18" s="418"/>
      <c r="P18" s="418"/>
      <c r="Q18" s="418"/>
      <c r="R18" s="418"/>
      <c r="S18" s="418"/>
      <c r="T18" s="418"/>
      <c r="U18" s="418"/>
      <c r="V18" s="418"/>
      <c r="W18" s="418"/>
      <c r="X18" s="418"/>
      <c r="Y18" s="418"/>
      <c r="Z18" s="418"/>
      <c r="AA18" s="418"/>
      <c r="AB18" s="418"/>
      <c r="AC18" s="418"/>
      <c r="AD18" s="418"/>
      <c r="AE18" s="418"/>
      <c r="AF18" s="418"/>
      <c r="AG18" s="418"/>
      <c r="AH18" s="418"/>
      <c r="AI18" s="418"/>
      <c r="AJ18" s="418"/>
      <c r="AK18" s="418"/>
      <c r="AL18" s="418"/>
      <c r="AM18" s="418"/>
      <c r="AN18" s="418"/>
      <c r="AO18" s="418"/>
      <c r="AP18" s="418"/>
      <c r="AQ18" s="418"/>
      <c r="AR18" s="418"/>
      <c r="AS18" s="418"/>
      <c r="AT18" s="418"/>
      <c r="AU18" s="418"/>
      <c r="AV18" s="418"/>
      <c r="AW18" s="418"/>
      <c r="AX18" s="418"/>
      <c r="AY18" s="418"/>
      <c r="AZ18" s="418"/>
      <c r="BA18" s="418"/>
      <c r="BB18" s="418"/>
      <c r="BC18" s="418"/>
      <c r="BD18" s="418"/>
      <c r="BE18" s="418"/>
      <c r="BF18" s="418"/>
      <c r="BG18" s="418"/>
      <c r="BH18" s="418"/>
      <c r="BI18" s="418"/>
      <c r="BJ18" s="418"/>
      <c r="BK18" s="418"/>
      <c r="BL18" s="418"/>
      <c r="BM18" s="418"/>
      <c r="BN18" s="418"/>
      <c r="BO18" s="418"/>
      <c r="BP18" s="418"/>
      <c r="BQ18" s="418"/>
      <c r="BR18" s="418"/>
      <c r="BS18" s="418"/>
      <c r="BT18" s="418"/>
      <c r="BU18" s="418"/>
      <c r="BV18" s="418"/>
      <c r="BW18" s="418"/>
      <c r="BX18" s="418"/>
      <c r="BY18" s="418"/>
      <c r="BZ18" s="418"/>
      <c r="CA18" s="418"/>
      <c r="CB18" s="418"/>
      <c r="CC18" s="418"/>
      <c r="CD18" s="418"/>
      <c r="CE18" s="418"/>
      <c r="CF18" s="418"/>
      <c r="CG18" s="418"/>
      <c r="CH18" s="418"/>
      <c r="CI18" s="418"/>
      <c r="CJ18" s="418"/>
      <c r="CK18" s="418"/>
      <c r="CL18" s="418"/>
      <c r="CM18" s="418"/>
      <c r="CN18" s="418"/>
      <c r="CO18" s="418"/>
      <c r="CP18" s="418"/>
      <c r="CQ18" s="418"/>
      <c r="CR18" s="418"/>
      <c r="CS18" s="418"/>
      <c r="CT18" s="418"/>
      <c r="CU18" s="418"/>
      <c r="CV18" s="418"/>
      <c r="CW18" s="418"/>
      <c r="CX18" s="418"/>
      <c r="CY18" s="418"/>
      <c r="CZ18" s="418"/>
      <c r="DA18" s="418"/>
      <c r="DB18" s="418"/>
      <c r="DC18" s="418"/>
      <c r="DD18" s="418"/>
      <c r="DE18" s="418"/>
      <c r="DF18" s="418"/>
      <c r="DG18" s="418"/>
      <c r="DH18" s="418"/>
      <c r="DI18" s="418"/>
      <c r="DJ18" s="418"/>
      <c r="DK18" s="418"/>
      <c r="DL18" s="418"/>
      <c r="DM18" s="418"/>
      <c r="DN18" s="418"/>
      <c r="DO18" s="418"/>
      <c r="DP18" s="418"/>
      <c r="DQ18" s="418"/>
      <c r="DR18" s="418"/>
      <c r="DS18" s="418"/>
      <c r="DT18" s="418"/>
      <c r="DU18" s="418"/>
      <c r="DV18" s="418"/>
      <c r="DW18" s="418"/>
      <c r="DX18" s="418"/>
      <c r="DY18" s="418"/>
      <c r="DZ18" s="418"/>
      <c r="EA18" s="418"/>
      <c r="EB18" s="418"/>
      <c r="EC18" s="418"/>
      <c r="ED18" s="418"/>
      <c r="EE18" s="418"/>
      <c r="EF18" s="418"/>
      <c r="EG18" s="418"/>
      <c r="EH18" s="418"/>
      <c r="EI18" s="418"/>
      <c r="EJ18" s="418"/>
      <c r="EK18" s="418"/>
      <c r="EL18" s="418"/>
      <c r="EM18" s="418"/>
      <c r="EN18" s="418"/>
      <c r="EO18" s="418"/>
      <c r="EP18" s="418"/>
      <c r="EQ18" s="418"/>
      <c r="ER18" s="418"/>
      <c r="ES18" s="418"/>
      <c r="ET18" s="418"/>
      <c r="EU18" s="418"/>
      <c r="EV18" s="418"/>
      <c r="EW18" s="418"/>
      <c r="EX18" s="418"/>
      <c r="EY18" s="418"/>
      <c r="EZ18" s="418"/>
      <c r="FA18" s="418"/>
      <c r="FB18" s="418"/>
      <c r="FC18" s="418"/>
      <c r="FD18" s="418"/>
      <c r="FE18" s="418"/>
      <c r="FF18" s="418"/>
      <c r="FG18" s="418"/>
      <c r="FH18" s="418"/>
      <c r="FI18" s="418"/>
      <c r="FJ18" s="418"/>
      <c r="FK18" s="418"/>
      <c r="FL18" s="418"/>
      <c r="FM18" s="418"/>
      <c r="FN18" s="418"/>
      <c r="FO18" s="418"/>
      <c r="FP18" s="418"/>
      <c r="FQ18" s="418"/>
      <c r="FR18" s="418"/>
      <c r="FS18" s="418"/>
      <c r="FT18" s="418"/>
      <c r="FU18" s="418"/>
      <c r="FV18" s="418"/>
      <c r="FW18" s="418"/>
      <c r="FX18" s="418"/>
      <c r="FY18" s="418"/>
      <c r="FZ18" s="418"/>
      <c r="GA18" s="418"/>
      <c r="GB18" s="418"/>
      <c r="GC18" s="418"/>
      <c r="GD18" s="418"/>
      <c r="GE18" s="418"/>
      <c r="GF18" s="418"/>
      <c r="GG18" s="418"/>
      <c r="GH18" s="418"/>
      <c r="GI18" s="418"/>
      <c r="GJ18" s="418"/>
      <c r="GK18" s="418"/>
      <c r="GL18" s="418"/>
      <c r="GM18" s="418"/>
      <c r="GN18" s="418"/>
      <c r="GO18" s="418"/>
      <c r="GP18" s="418"/>
      <c r="GQ18" s="418"/>
      <c r="GR18" s="418"/>
      <c r="GS18" s="418"/>
      <c r="GT18" s="418"/>
      <c r="GU18" s="418"/>
      <c r="GV18" s="418"/>
      <c r="GW18" s="418"/>
      <c r="GX18" s="418"/>
      <c r="GY18" s="418"/>
      <c r="GZ18" s="418"/>
      <c r="HA18" s="418"/>
      <c r="HB18" s="418"/>
      <c r="HC18" s="418"/>
      <c r="HD18" s="418"/>
      <c r="HE18" s="418"/>
      <c r="HF18" s="418"/>
      <c r="HG18" s="418"/>
      <c r="HH18" s="418"/>
      <c r="HI18" s="418"/>
      <c r="HJ18" s="418"/>
      <c r="HK18" s="418"/>
      <c r="HL18" s="418"/>
      <c r="HM18" s="418"/>
      <c r="HN18" s="418"/>
      <c r="HO18" s="418"/>
      <c r="HP18" s="418"/>
      <c r="HQ18" s="418"/>
      <c r="HR18" s="418"/>
      <c r="HS18" s="418"/>
      <c r="HT18" s="418"/>
      <c r="HU18" s="418"/>
      <c r="HV18" s="418"/>
      <c r="HW18" s="418"/>
      <c r="HX18" s="418"/>
      <c r="HY18" s="418"/>
      <c r="HZ18" s="418"/>
      <c r="IA18" s="418"/>
      <c r="IB18" s="418"/>
      <c r="IC18" s="418"/>
      <c r="ID18" s="418"/>
      <c r="IE18" s="418"/>
      <c r="IF18" s="418"/>
      <c r="IG18" s="418"/>
      <c r="IH18" s="418"/>
    </row>
    <row r="19" spans="1:242" ht="15" customHeight="1" x14ac:dyDescent="0.25">
      <c r="A19" s="20"/>
      <c r="B19" s="380" t="s">
        <v>312</v>
      </c>
      <c r="C19" s="380" t="s">
        <v>902</v>
      </c>
      <c r="D19" s="364" t="s">
        <v>1572</v>
      </c>
      <c r="E19" s="364" t="s">
        <v>1573</v>
      </c>
      <c r="F19" s="364" t="s">
        <v>1690</v>
      </c>
      <c r="G19" s="364">
        <v>22</v>
      </c>
      <c r="H19" s="364">
        <v>0</v>
      </c>
      <c r="I19" s="364">
        <v>0</v>
      </c>
      <c r="J19" s="364">
        <v>20200401</v>
      </c>
      <c r="K19" s="364">
        <v>20200415</v>
      </c>
      <c r="L19" s="364" t="s">
        <v>1701</v>
      </c>
      <c r="M19" s="364">
        <v>11526.18</v>
      </c>
      <c r="N19" s="380"/>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row>
    <row r="20" spans="1:242" ht="15" customHeight="1" x14ac:dyDescent="0.25">
      <c r="A20" s="20"/>
      <c r="B20" s="380" t="s">
        <v>312</v>
      </c>
      <c r="C20" s="380" t="s">
        <v>902</v>
      </c>
      <c r="D20" s="364" t="s">
        <v>1626</v>
      </c>
      <c r="E20" s="364" t="s">
        <v>1627</v>
      </c>
      <c r="F20" s="364" t="s">
        <v>1691</v>
      </c>
      <c r="G20" s="364">
        <v>25</v>
      </c>
      <c r="H20" s="364">
        <v>0</v>
      </c>
      <c r="I20" s="364">
        <v>0</v>
      </c>
      <c r="J20" s="364">
        <v>20200401</v>
      </c>
      <c r="K20" s="364">
        <v>20200415</v>
      </c>
      <c r="L20" s="364" t="s">
        <v>1702</v>
      </c>
      <c r="M20" s="364">
        <v>4344.75</v>
      </c>
      <c r="N20" s="380"/>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row>
    <row r="21" spans="1:242" ht="15" customHeight="1" x14ac:dyDescent="0.25">
      <c r="A21" s="20"/>
      <c r="B21" s="380" t="s">
        <v>312</v>
      </c>
      <c r="C21" s="380" t="s">
        <v>902</v>
      </c>
      <c r="D21" s="364" t="s">
        <v>1684</v>
      </c>
      <c r="E21" s="364" t="s">
        <v>1685</v>
      </c>
      <c r="F21" s="364" t="s">
        <v>1692</v>
      </c>
      <c r="G21" s="364">
        <v>23</v>
      </c>
      <c r="H21" s="364">
        <v>0</v>
      </c>
      <c r="I21" s="364">
        <v>0</v>
      </c>
      <c r="J21" s="364">
        <v>20200401</v>
      </c>
      <c r="K21" s="364">
        <v>20200415</v>
      </c>
      <c r="L21" s="364" t="s">
        <v>1693</v>
      </c>
      <c r="M21" s="364">
        <v>4676.93</v>
      </c>
      <c r="N21" s="380"/>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row>
    <row r="22" spans="1:242" ht="15" customHeight="1" x14ac:dyDescent="0.25">
      <c r="A22" s="20"/>
      <c r="B22" s="380" t="s">
        <v>312</v>
      </c>
      <c r="C22" s="380" t="s">
        <v>902</v>
      </c>
      <c r="D22" s="364" t="s">
        <v>1686</v>
      </c>
      <c r="E22" s="364" t="s">
        <v>1687</v>
      </c>
      <c r="F22" s="364" t="s">
        <v>1711</v>
      </c>
      <c r="G22" s="364">
        <v>28</v>
      </c>
      <c r="H22" s="364">
        <v>0</v>
      </c>
      <c r="I22" s="364">
        <v>0</v>
      </c>
      <c r="J22" s="364">
        <v>20200401</v>
      </c>
      <c r="K22" s="364">
        <v>20200415</v>
      </c>
      <c r="L22" s="364" t="s">
        <v>1703</v>
      </c>
      <c r="M22" s="364">
        <v>4676.93</v>
      </c>
      <c r="N22" s="38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row>
    <row r="23" spans="1:242" ht="15" customHeight="1" x14ac:dyDescent="0.25">
      <c r="A23" s="20"/>
      <c r="B23" s="380" t="s">
        <v>312</v>
      </c>
      <c r="C23" s="380" t="s">
        <v>902</v>
      </c>
      <c r="D23" s="364" t="s">
        <v>1624</v>
      </c>
      <c r="E23" s="364" t="s">
        <v>1625</v>
      </c>
      <c r="F23" s="364" t="s">
        <v>1712</v>
      </c>
      <c r="G23" s="364">
        <v>24</v>
      </c>
      <c r="H23" s="364">
        <v>0</v>
      </c>
      <c r="I23" s="364">
        <v>0</v>
      </c>
      <c r="J23" s="364">
        <v>20200401</v>
      </c>
      <c r="K23" s="364">
        <v>20200415</v>
      </c>
      <c r="L23" s="364" t="s">
        <v>1716</v>
      </c>
      <c r="M23" s="364">
        <v>11526.18</v>
      </c>
      <c r="N23" s="380"/>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row>
    <row r="24" spans="1:242" ht="15" customHeight="1" x14ac:dyDescent="0.25">
      <c r="A24" s="20"/>
      <c r="B24" s="380" t="s">
        <v>312</v>
      </c>
      <c r="C24" s="380" t="s">
        <v>902</v>
      </c>
      <c r="D24" s="364" t="s">
        <v>1696</v>
      </c>
      <c r="E24" s="364" t="s">
        <v>1697</v>
      </c>
      <c r="F24" s="364" t="s">
        <v>1699</v>
      </c>
      <c r="G24" s="364">
        <v>29</v>
      </c>
      <c r="H24" s="364">
        <v>0</v>
      </c>
      <c r="I24" s="364">
        <v>0</v>
      </c>
      <c r="J24" s="364">
        <v>20200401</v>
      </c>
      <c r="K24" s="364">
        <v>20200415</v>
      </c>
      <c r="L24" s="364" t="s">
        <v>1704</v>
      </c>
      <c r="M24" s="364">
        <v>4676.92</v>
      </c>
      <c r="N24" s="380"/>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row>
    <row r="25" spans="1:242" ht="15" customHeight="1" x14ac:dyDescent="0.25">
      <c r="A25" s="20"/>
      <c r="B25" s="380" t="s">
        <v>312</v>
      </c>
      <c r="C25" s="380" t="s">
        <v>902</v>
      </c>
      <c r="D25" s="364" t="s">
        <v>1705</v>
      </c>
      <c r="E25" s="364" t="s">
        <v>1706</v>
      </c>
      <c r="F25" s="364" t="s">
        <v>1713</v>
      </c>
      <c r="G25" s="364">
        <v>31</v>
      </c>
      <c r="H25" s="364">
        <v>0</v>
      </c>
      <c r="I25" s="364">
        <v>0</v>
      </c>
      <c r="J25" s="364">
        <v>20200401</v>
      </c>
      <c r="K25" s="364">
        <v>20200415</v>
      </c>
      <c r="L25" s="364" t="s">
        <v>1704</v>
      </c>
      <c r="M25" s="364">
        <v>4676.92</v>
      </c>
      <c r="N25" s="380"/>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c r="IH25" s="21"/>
    </row>
    <row r="26" spans="1:242" ht="15" customHeight="1" x14ac:dyDescent="0.25">
      <c r="A26" s="20"/>
      <c r="B26" s="380" t="s">
        <v>312</v>
      </c>
      <c r="C26" s="380" t="s">
        <v>902</v>
      </c>
      <c r="D26" s="364" t="s">
        <v>1707</v>
      </c>
      <c r="E26" s="364" t="s">
        <v>1708</v>
      </c>
      <c r="F26" s="364" t="s">
        <v>1714</v>
      </c>
      <c r="G26" s="364">
        <v>47</v>
      </c>
      <c r="H26" s="364">
        <v>0</v>
      </c>
      <c r="I26" s="364">
        <v>0</v>
      </c>
      <c r="J26" s="364">
        <v>20200401</v>
      </c>
      <c r="K26" s="364">
        <v>20200415</v>
      </c>
      <c r="L26" s="364" t="s">
        <v>1623</v>
      </c>
      <c r="M26" s="364">
        <v>4344.75</v>
      </c>
      <c r="N26" s="380"/>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row>
    <row r="27" spans="1:242" ht="15" customHeight="1" x14ac:dyDescent="0.25">
      <c r="A27" s="20"/>
      <c r="B27" s="380" t="s">
        <v>312</v>
      </c>
      <c r="C27" s="380" t="s">
        <v>902</v>
      </c>
      <c r="D27" s="364" t="s">
        <v>1709</v>
      </c>
      <c r="E27" s="364" t="s">
        <v>1710</v>
      </c>
      <c r="F27" s="364" t="s">
        <v>1715</v>
      </c>
      <c r="G27" s="364">
        <v>46</v>
      </c>
      <c r="H27" s="364">
        <v>0</v>
      </c>
      <c r="I27" s="364">
        <v>0</v>
      </c>
      <c r="J27" s="364">
        <v>20200401</v>
      </c>
      <c r="K27" s="364">
        <v>20200415</v>
      </c>
      <c r="L27" s="364" t="s">
        <v>1717</v>
      </c>
      <c r="M27" s="364">
        <v>4676.92</v>
      </c>
      <c r="N27" s="380"/>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row>
    <row r="28" spans="1:242" ht="15" customHeight="1" x14ac:dyDescent="0.25">
      <c r="A28" s="20"/>
      <c r="B28" s="380" t="s">
        <v>312</v>
      </c>
      <c r="C28" s="380" t="s">
        <v>902</v>
      </c>
      <c r="D28" s="364" t="s">
        <v>1694</v>
      </c>
      <c r="E28" s="364" t="s">
        <v>1695</v>
      </c>
      <c r="F28" s="364" t="s">
        <v>1698</v>
      </c>
      <c r="G28" s="364">
        <v>27</v>
      </c>
      <c r="H28" s="364">
        <v>0</v>
      </c>
      <c r="I28" s="364">
        <v>0</v>
      </c>
      <c r="J28" s="364">
        <v>20200416</v>
      </c>
      <c r="K28" s="364">
        <v>20200430</v>
      </c>
      <c r="L28" s="364" t="s">
        <v>1700</v>
      </c>
      <c r="M28" s="364">
        <v>7025.05</v>
      </c>
      <c r="N28" s="380"/>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c r="IH28" s="21"/>
    </row>
    <row r="29" spans="1:242" ht="15" customHeight="1" x14ac:dyDescent="0.25">
      <c r="A29" s="20"/>
      <c r="B29" s="380" t="s">
        <v>312</v>
      </c>
      <c r="C29" s="380" t="s">
        <v>902</v>
      </c>
      <c r="D29" s="364" t="s">
        <v>1572</v>
      </c>
      <c r="E29" s="364" t="s">
        <v>1573</v>
      </c>
      <c r="F29" s="364" t="s">
        <v>1690</v>
      </c>
      <c r="G29" s="364">
        <v>22</v>
      </c>
      <c r="H29" s="364">
        <v>0</v>
      </c>
      <c r="I29" s="364">
        <v>0</v>
      </c>
      <c r="J29" s="364">
        <v>20200416</v>
      </c>
      <c r="K29" s="364">
        <v>20200430</v>
      </c>
      <c r="L29" s="364" t="s">
        <v>1701</v>
      </c>
      <c r="M29" s="364">
        <v>11526.18</v>
      </c>
      <c r="N29" s="380"/>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c r="IH29" s="21"/>
    </row>
    <row r="30" spans="1:242" ht="15" customHeight="1" x14ac:dyDescent="0.25">
      <c r="A30" s="20"/>
      <c r="B30" s="380" t="s">
        <v>312</v>
      </c>
      <c r="C30" s="380" t="s">
        <v>902</v>
      </c>
      <c r="D30" s="364" t="s">
        <v>1626</v>
      </c>
      <c r="E30" s="364" t="s">
        <v>1627</v>
      </c>
      <c r="F30" s="364" t="s">
        <v>1691</v>
      </c>
      <c r="G30" s="364">
        <v>25</v>
      </c>
      <c r="H30" s="364">
        <v>0</v>
      </c>
      <c r="I30" s="364">
        <v>0</v>
      </c>
      <c r="J30" s="364">
        <v>20200416</v>
      </c>
      <c r="K30" s="364">
        <v>20200430</v>
      </c>
      <c r="L30" s="364" t="s">
        <v>1702</v>
      </c>
      <c r="M30" s="364">
        <v>4344.75</v>
      </c>
      <c r="N30" s="380"/>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c r="IB30" s="21"/>
      <c r="IC30" s="21"/>
      <c r="ID30" s="21"/>
      <c r="IE30" s="21"/>
      <c r="IF30" s="21"/>
      <c r="IG30" s="21"/>
      <c r="IH30" s="21"/>
    </row>
    <row r="31" spans="1:242" ht="15" customHeight="1" x14ac:dyDescent="0.25">
      <c r="A31" s="20"/>
      <c r="B31" s="380" t="s">
        <v>312</v>
      </c>
      <c r="C31" s="380" t="s">
        <v>902</v>
      </c>
      <c r="D31" s="364" t="s">
        <v>1684</v>
      </c>
      <c r="E31" s="364" t="s">
        <v>1685</v>
      </c>
      <c r="F31" s="364" t="s">
        <v>1692</v>
      </c>
      <c r="G31" s="364">
        <v>23</v>
      </c>
      <c r="H31" s="364">
        <v>0</v>
      </c>
      <c r="I31" s="364">
        <v>0</v>
      </c>
      <c r="J31" s="364">
        <v>20200416</v>
      </c>
      <c r="K31" s="364">
        <v>20200430</v>
      </c>
      <c r="L31" s="364" t="s">
        <v>1693</v>
      </c>
      <c r="M31" s="364">
        <v>4676.93</v>
      </c>
      <c r="N31" s="380"/>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c r="IC31" s="21"/>
      <c r="ID31" s="21"/>
      <c r="IE31" s="21"/>
      <c r="IF31" s="21"/>
      <c r="IG31" s="21"/>
      <c r="IH31" s="21"/>
    </row>
    <row r="32" spans="1:242" ht="15" customHeight="1" x14ac:dyDescent="0.25">
      <c r="A32" s="20"/>
      <c r="B32" s="380" t="s">
        <v>312</v>
      </c>
      <c r="C32" s="380" t="s">
        <v>902</v>
      </c>
      <c r="D32" s="364" t="s">
        <v>1686</v>
      </c>
      <c r="E32" s="364" t="s">
        <v>1687</v>
      </c>
      <c r="F32" s="364" t="s">
        <v>1711</v>
      </c>
      <c r="G32" s="364">
        <v>28</v>
      </c>
      <c r="H32" s="364">
        <v>0</v>
      </c>
      <c r="I32" s="364">
        <v>0</v>
      </c>
      <c r="J32" s="364">
        <v>20200416</v>
      </c>
      <c r="K32" s="364">
        <v>20200430</v>
      </c>
      <c r="L32" s="364" t="s">
        <v>1703</v>
      </c>
      <c r="M32" s="364">
        <v>4676.93</v>
      </c>
      <c r="N32" s="380"/>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c r="IB32" s="21"/>
      <c r="IC32" s="21"/>
      <c r="ID32" s="21"/>
      <c r="IE32" s="21"/>
      <c r="IF32" s="21"/>
      <c r="IG32" s="21"/>
      <c r="IH32" s="21"/>
    </row>
    <row r="33" spans="1:242" ht="15" customHeight="1" x14ac:dyDescent="0.25">
      <c r="A33" s="20"/>
      <c r="B33" s="380" t="s">
        <v>312</v>
      </c>
      <c r="C33" s="380" t="s">
        <v>902</v>
      </c>
      <c r="D33" s="364" t="s">
        <v>1624</v>
      </c>
      <c r="E33" s="364" t="s">
        <v>1625</v>
      </c>
      <c r="F33" s="364" t="s">
        <v>1712</v>
      </c>
      <c r="G33" s="364">
        <v>24</v>
      </c>
      <c r="H33" s="364">
        <v>0</v>
      </c>
      <c r="I33" s="364">
        <v>0</v>
      </c>
      <c r="J33" s="364">
        <v>20200416</v>
      </c>
      <c r="K33" s="364">
        <v>20200430</v>
      </c>
      <c r="L33" s="364" t="s">
        <v>1716</v>
      </c>
      <c r="M33" s="364">
        <v>11526.18</v>
      </c>
      <c r="N33" s="380"/>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c r="IC33" s="21"/>
      <c r="ID33" s="21"/>
      <c r="IE33" s="21"/>
      <c r="IF33" s="21"/>
      <c r="IG33" s="21"/>
      <c r="IH33" s="21"/>
    </row>
    <row r="34" spans="1:242" ht="15" customHeight="1" x14ac:dyDescent="0.25">
      <c r="A34" s="20"/>
      <c r="B34" s="380" t="s">
        <v>312</v>
      </c>
      <c r="C34" s="380" t="s">
        <v>902</v>
      </c>
      <c r="D34" s="364" t="s">
        <v>1696</v>
      </c>
      <c r="E34" s="364" t="s">
        <v>1697</v>
      </c>
      <c r="F34" s="364" t="s">
        <v>1699</v>
      </c>
      <c r="G34" s="364">
        <v>29</v>
      </c>
      <c r="H34" s="364">
        <v>0</v>
      </c>
      <c r="I34" s="364">
        <v>0</v>
      </c>
      <c r="J34" s="364">
        <v>20200416</v>
      </c>
      <c r="K34" s="364">
        <v>20200430</v>
      </c>
      <c r="L34" s="364" t="s">
        <v>1704</v>
      </c>
      <c r="M34" s="364">
        <v>4676.92</v>
      </c>
      <c r="N34" s="380"/>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row>
    <row r="35" spans="1:242" ht="15" customHeight="1" x14ac:dyDescent="0.25">
      <c r="A35" s="20"/>
      <c r="B35" s="380" t="s">
        <v>312</v>
      </c>
      <c r="C35" s="380" t="s">
        <v>902</v>
      </c>
      <c r="D35" s="364" t="s">
        <v>1705</v>
      </c>
      <c r="E35" s="364" t="s">
        <v>1706</v>
      </c>
      <c r="F35" s="364" t="s">
        <v>1713</v>
      </c>
      <c r="G35" s="364">
        <v>31</v>
      </c>
      <c r="H35" s="364">
        <v>0</v>
      </c>
      <c r="I35" s="364">
        <v>0</v>
      </c>
      <c r="J35" s="364">
        <v>20200416</v>
      </c>
      <c r="K35" s="364">
        <v>20200430</v>
      </c>
      <c r="L35" s="364" t="s">
        <v>1704</v>
      </c>
      <c r="M35" s="364">
        <v>4676.92</v>
      </c>
      <c r="N35" s="380"/>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row>
    <row r="36" spans="1:242" ht="15" customHeight="1" x14ac:dyDescent="0.25">
      <c r="A36" s="20"/>
      <c r="B36" s="380" t="s">
        <v>312</v>
      </c>
      <c r="C36" s="380" t="s">
        <v>902</v>
      </c>
      <c r="D36" s="364" t="s">
        <v>1707</v>
      </c>
      <c r="E36" s="364" t="s">
        <v>1708</v>
      </c>
      <c r="F36" s="364" t="s">
        <v>1714</v>
      </c>
      <c r="G36" s="364">
        <v>47</v>
      </c>
      <c r="H36" s="364">
        <v>0</v>
      </c>
      <c r="I36" s="364">
        <v>0</v>
      </c>
      <c r="J36" s="364">
        <v>20200416</v>
      </c>
      <c r="K36" s="364">
        <v>20200430</v>
      </c>
      <c r="L36" s="364" t="s">
        <v>1623</v>
      </c>
      <c r="M36" s="364">
        <v>4344.75</v>
      </c>
      <c r="N36" s="380"/>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row>
    <row r="37" spans="1:242" ht="15" customHeight="1" x14ac:dyDescent="0.25">
      <c r="A37" s="20"/>
      <c r="B37" s="380" t="s">
        <v>312</v>
      </c>
      <c r="C37" s="380" t="s">
        <v>902</v>
      </c>
      <c r="D37" s="364" t="s">
        <v>1709</v>
      </c>
      <c r="E37" s="364" t="s">
        <v>1710</v>
      </c>
      <c r="F37" s="364" t="s">
        <v>1715</v>
      </c>
      <c r="G37" s="364">
        <v>46</v>
      </c>
      <c r="H37" s="364">
        <v>0</v>
      </c>
      <c r="I37" s="364">
        <v>0</v>
      </c>
      <c r="J37" s="364">
        <v>20200416</v>
      </c>
      <c r="K37" s="364">
        <v>20200430</v>
      </c>
      <c r="L37" s="364" t="s">
        <v>1717</v>
      </c>
      <c r="M37" s="364">
        <v>4676.92</v>
      </c>
      <c r="N37" s="380"/>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c r="IC37" s="21"/>
      <c r="ID37" s="21"/>
      <c r="IE37" s="21"/>
      <c r="IF37" s="21"/>
      <c r="IG37" s="21"/>
      <c r="IH37" s="21"/>
    </row>
    <row r="38" spans="1:242" ht="15" customHeight="1" x14ac:dyDescent="0.25">
      <c r="A38" s="20"/>
      <c r="B38" s="380" t="s">
        <v>312</v>
      </c>
      <c r="C38" s="380" t="s">
        <v>902</v>
      </c>
      <c r="D38" s="364" t="s">
        <v>1694</v>
      </c>
      <c r="E38" s="364" t="s">
        <v>1695</v>
      </c>
      <c r="F38" s="364" t="s">
        <v>1698</v>
      </c>
      <c r="G38" s="364">
        <v>27</v>
      </c>
      <c r="H38" s="364">
        <v>0</v>
      </c>
      <c r="I38" s="364">
        <v>0</v>
      </c>
      <c r="J38" s="364">
        <v>20200501</v>
      </c>
      <c r="K38" s="364">
        <v>20200515</v>
      </c>
      <c r="L38" s="364" t="s">
        <v>1700</v>
      </c>
      <c r="M38" s="364">
        <v>7025.05</v>
      </c>
      <c r="N38" s="380"/>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c r="IC38" s="21"/>
      <c r="ID38" s="21"/>
      <c r="IE38" s="21"/>
      <c r="IF38" s="21"/>
      <c r="IG38" s="21"/>
      <c r="IH38" s="21"/>
    </row>
    <row r="39" spans="1:242" ht="15" customHeight="1" x14ac:dyDescent="0.25">
      <c r="A39" s="20"/>
      <c r="B39" s="380" t="s">
        <v>312</v>
      </c>
      <c r="C39" s="380" t="s">
        <v>902</v>
      </c>
      <c r="D39" s="364" t="s">
        <v>1572</v>
      </c>
      <c r="E39" s="364" t="s">
        <v>1573</v>
      </c>
      <c r="F39" s="364" t="s">
        <v>1690</v>
      </c>
      <c r="G39" s="364">
        <v>22</v>
      </c>
      <c r="H39" s="364">
        <v>0</v>
      </c>
      <c r="I39" s="364">
        <v>0</v>
      </c>
      <c r="J39" s="364">
        <v>20200501</v>
      </c>
      <c r="K39" s="364">
        <v>20200515</v>
      </c>
      <c r="L39" s="364" t="s">
        <v>1701</v>
      </c>
      <c r="M39" s="364">
        <v>11526.18</v>
      </c>
      <c r="N39" s="380"/>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c r="IC39" s="21"/>
      <c r="ID39" s="21"/>
      <c r="IE39" s="21"/>
      <c r="IF39" s="21"/>
      <c r="IG39" s="21"/>
      <c r="IH39" s="21"/>
    </row>
    <row r="40" spans="1:242" ht="15" customHeight="1" x14ac:dyDescent="0.25">
      <c r="A40" s="20"/>
      <c r="B40" s="380" t="s">
        <v>312</v>
      </c>
      <c r="C40" s="380" t="s">
        <v>902</v>
      </c>
      <c r="D40" s="364" t="s">
        <v>1626</v>
      </c>
      <c r="E40" s="364" t="s">
        <v>1627</v>
      </c>
      <c r="F40" s="364" t="s">
        <v>1691</v>
      </c>
      <c r="G40" s="364">
        <v>25</v>
      </c>
      <c r="H40" s="364">
        <v>0</v>
      </c>
      <c r="I40" s="364">
        <v>0</v>
      </c>
      <c r="J40" s="364">
        <v>20200501</v>
      </c>
      <c r="K40" s="364">
        <v>20200515</v>
      </c>
      <c r="L40" s="364" t="s">
        <v>1702</v>
      </c>
      <c r="M40" s="364">
        <v>4344.75</v>
      </c>
      <c r="N40" s="380"/>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c r="IC40" s="21"/>
      <c r="ID40" s="21"/>
      <c r="IE40" s="21"/>
      <c r="IF40" s="21"/>
      <c r="IG40" s="21"/>
      <c r="IH40" s="21"/>
    </row>
    <row r="41" spans="1:242" ht="15" customHeight="1" x14ac:dyDescent="0.25">
      <c r="A41" s="20"/>
      <c r="B41" s="380" t="s">
        <v>312</v>
      </c>
      <c r="C41" s="380" t="s">
        <v>902</v>
      </c>
      <c r="D41" s="364" t="s">
        <v>1684</v>
      </c>
      <c r="E41" s="364" t="s">
        <v>1685</v>
      </c>
      <c r="F41" s="364" t="s">
        <v>1692</v>
      </c>
      <c r="G41" s="364">
        <v>23</v>
      </c>
      <c r="H41" s="364">
        <v>0</v>
      </c>
      <c r="I41" s="364">
        <v>0</v>
      </c>
      <c r="J41" s="364">
        <v>20200501</v>
      </c>
      <c r="K41" s="364">
        <v>20200515</v>
      </c>
      <c r="L41" s="364" t="s">
        <v>1693</v>
      </c>
      <c r="M41" s="364">
        <v>4676.93</v>
      </c>
      <c r="N41" s="380"/>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c r="IF41" s="21"/>
      <c r="IG41" s="21"/>
      <c r="IH41" s="21"/>
    </row>
    <row r="42" spans="1:242" ht="15" customHeight="1" x14ac:dyDescent="0.25">
      <c r="A42" s="20"/>
      <c r="B42" s="380" t="s">
        <v>312</v>
      </c>
      <c r="C42" s="380" t="s">
        <v>902</v>
      </c>
      <c r="D42" s="364" t="s">
        <v>1686</v>
      </c>
      <c r="E42" s="364" t="s">
        <v>1687</v>
      </c>
      <c r="F42" s="364" t="s">
        <v>1711</v>
      </c>
      <c r="G42" s="364">
        <v>28</v>
      </c>
      <c r="H42" s="364">
        <v>0</v>
      </c>
      <c r="I42" s="364">
        <v>0</v>
      </c>
      <c r="J42" s="364">
        <v>20200501</v>
      </c>
      <c r="K42" s="364">
        <v>20200515</v>
      </c>
      <c r="L42" s="364" t="s">
        <v>1703</v>
      </c>
      <c r="M42" s="364">
        <v>4676.93</v>
      </c>
      <c r="N42" s="380"/>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c r="IC42" s="21"/>
      <c r="ID42" s="21"/>
      <c r="IE42" s="21"/>
      <c r="IF42" s="21"/>
      <c r="IG42" s="21"/>
      <c r="IH42" s="21"/>
    </row>
    <row r="43" spans="1:242" x14ac:dyDescent="0.25">
      <c r="B43" s="380" t="s">
        <v>312</v>
      </c>
      <c r="C43" s="380" t="s">
        <v>902</v>
      </c>
      <c r="D43" s="364" t="s">
        <v>1624</v>
      </c>
      <c r="E43" s="364" t="s">
        <v>1625</v>
      </c>
      <c r="F43" s="364" t="s">
        <v>1712</v>
      </c>
      <c r="G43" s="364">
        <v>24</v>
      </c>
      <c r="H43" s="364">
        <v>0</v>
      </c>
      <c r="I43" s="364">
        <v>0</v>
      </c>
      <c r="J43" s="364">
        <v>20200501</v>
      </c>
      <c r="K43" s="364">
        <v>20200515</v>
      </c>
      <c r="L43" s="364" t="s">
        <v>1716</v>
      </c>
      <c r="M43" s="364">
        <v>11526.18</v>
      </c>
      <c r="N43" s="378"/>
    </row>
    <row r="44" spans="1:242" x14ac:dyDescent="0.25">
      <c r="B44" s="380" t="s">
        <v>312</v>
      </c>
      <c r="C44" s="380" t="s">
        <v>902</v>
      </c>
      <c r="D44" s="364" t="s">
        <v>1696</v>
      </c>
      <c r="E44" s="364" t="s">
        <v>1697</v>
      </c>
      <c r="F44" s="364" t="s">
        <v>1699</v>
      </c>
      <c r="G44" s="364">
        <v>29</v>
      </c>
      <c r="H44" s="364">
        <v>0</v>
      </c>
      <c r="I44" s="364">
        <v>0</v>
      </c>
      <c r="J44" s="364">
        <v>20200501</v>
      </c>
      <c r="K44" s="364">
        <v>20200515</v>
      </c>
      <c r="L44" s="364" t="s">
        <v>1704</v>
      </c>
      <c r="M44" s="364">
        <v>4676.92</v>
      </c>
      <c r="N44" s="378"/>
    </row>
    <row r="45" spans="1:242" x14ac:dyDescent="0.25">
      <c r="B45" s="380" t="s">
        <v>312</v>
      </c>
      <c r="C45" s="380" t="s">
        <v>902</v>
      </c>
      <c r="D45" s="364" t="s">
        <v>1705</v>
      </c>
      <c r="E45" s="364" t="s">
        <v>1706</v>
      </c>
      <c r="F45" s="364" t="s">
        <v>1713</v>
      </c>
      <c r="G45" s="364">
        <v>31</v>
      </c>
      <c r="H45" s="364">
        <v>0</v>
      </c>
      <c r="I45" s="364">
        <v>0</v>
      </c>
      <c r="J45" s="364">
        <v>20200501</v>
      </c>
      <c r="K45" s="364">
        <v>20200515</v>
      </c>
      <c r="L45" s="364" t="s">
        <v>1704</v>
      </c>
      <c r="M45" s="364">
        <v>4676.92</v>
      </c>
      <c r="N45" s="378"/>
    </row>
    <row r="46" spans="1:242" x14ac:dyDescent="0.25">
      <c r="B46" s="380" t="s">
        <v>312</v>
      </c>
      <c r="C46" s="380" t="s">
        <v>902</v>
      </c>
      <c r="D46" s="364" t="s">
        <v>1707</v>
      </c>
      <c r="E46" s="364" t="s">
        <v>1708</v>
      </c>
      <c r="F46" s="364" t="s">
        <v>1714</v>
      </c>
      <c r="G46" s="364">
        <v>47</v>
      </c>
      <c r="H46" s="364">
        <v>0</v>
      </c>
      <c r="I46" s="364">
        <v>0</v>
      </c>
      <c r="J46" s="364">
        <v>20200501</v>
      </c>
      <c r="K46" s="364">
        <v>20200515</v>
      </c>
      <c r="L46" s="364" t="s">
        <v>1623</v>
      </c>
      <c r="M46" s="364">
        <v>4344.75</v>
      </c>
      <c r="N46" s="378"/>
    </row>
    <row r="47" spans="1:242" x14ac:dyDescent="0.25">
      <c r="B47" s="380" t="s">
        <v>312</v>
      </c>
      <c r="C47" s="380" t="s">
        <v>902</v>
      </c>
      <c r="D47" s="364" t="s">
        <v>1709</v>
      </c>
      <c r="E47" s="364" t="s">
        <v>1710</v>
      </c>
      <c r="F47" s="364" t="s">
        <v>1715</v>
      </c>
      <c r="G47" s="364">
        <v>46</v>
      </c>
      <c r="H47" s="364">
        <v>0</v>
      </c>
      <c r="I47" s="364">
        <v>0</v>
      </c>
      <c r="J47" s="364">
        <v>20200501</v>
      </c>
      <c r="K47" s="364">
        <v>20200515</v>
      </c>
      <c r="L47" s="364" t="s">
        <v>1717</v>
      </c>
      <c r="M47" s="364">
        <v>4676.92</v>
      </c>
      <c r="N47" s="378"/>
    </row>
    <row r="48" spans="1:242" x14ac:dyDescent="0.25">
      <c r="B48" s="380" t="s">
        <v>312</v>
      </c>
      <c r="C48" s="380" t="s">
        <v>902</v>
      </c>
      <c r="D48" s="364" t="s">
        <v>1753</v>
      </c>
      <c r="E48" s="364" t="s">
        <v>1754</v>
      </c>
      <c r="F48" s="364" t="s">
        <v>1755</v>
      </c>
      <c r="G48" s="364">
        <v>124</v>
      </c>
      <c r="H48" s="364">
        <v>0</v>
      </c>
      <c r="I48" s="364">
        <v>0</v>
      </c>
      <c r="J48" s="364">
        <v>20200501</v>
      </c>
      <c r="K48" s="364">
        <v>20200515</v>
      </c>
      <c r="L48" s="364" t="s">
        <v>1756</v>
      </c>
      <c r="M48" s="364">
        <v>14332.08</v>
      </c>
      <c r="N48" s="378"/>
    </row>
    <row r="49" spans="2:14" x14ac:dyDescent="0.25">
      <c r="B49" s="380" t="s">
        <v>312</v>
      </c>
      <c r="C49" s="380" t="s">
        <v>902</v>
      </c>
      <c r="D49" s="364" t="s">
        <v>1694</v>
      </c>
      <c r="E49" s="364" t="s">
        <v>1695</v>
      </c>
      <c r="F49" s="364" t="s">
        <v>1698</v>
      </c>
      <c r="G49" s="364">
        <v>27</v>
      </c>
      <c r="H49" s="364">
        <v>0</v>
      </c>
      <c r="I49" s="364">
        <v>0</v>
      </c>
      <c r="J49" s="364">
        <v>20200516</v>
      </c>
      <c r="K49" s="364">
        <v>20200531</v>
      </c>
      <c r="L49" s="364" t="s">
        <v>1700</v>
      </c>
      <c r="M49" s="364">
        <v>7025.05</v>
      </c>
      <c r="N49" s="378"/>
    </row>
    <row r="50" spans="2:14" x14ac:dyDescent="0.25">
      <c r="B50" s="380" t="s">
        <v>312</v>
      </c>
      <c r="C50" s="380" t="s">
        <v>902</v>
      </c>
      <c r="D50" s="364" t="s">
        <v>1572</v>
      </c>
      <c r="E50" s="364" t="s">
        <v>1573</v>
      </c>
      <c r="F50" s="364" t="s">
        <v>1690</v>
      </c>
      <c r="G50" s="364">
        <v>22</v>
      </c>
      <c r="H50" s="364">
        <v>0</v>
      </c>
      <c r="I50" s="364">
        <v>0</v>
      </c>
      <c r="J50" s="364">
        <v>20200516</v>
      </c>
      <c r="K50" s="364">
        <v>20200531</v>
      </c>
      <c r="L50" s="364" t="s">
        <v>1701</v>
      </c>
      <c r="M50" s="364">
        <v>11526.18</v>
      </c>
      <c r="N50" s="378"/>
    </row>
    <row r="51" spans="2:14" x14ac:dyDescent="0.25">
      <c r="B51" s="380" t="s">
        <v>312</v>
      </c>
      <c r="C51" s="380" t="s">
        <v>902</v>
      </c>
      <c r="D51" s="364" t="s">
        <v>1626</v>
      </c>
      <c r="E51" s="364" t="s">
        <v>1627</v>
      </c>
      <c r="F51" s="364" t="s">
        <v>1691</v>
      </c>
      <c r="G51" s="364">
        <v>25</v>
      </c>
      <c r="H51" s="364">
        <v>0</v>
      </c>
      <c r="I51" s="364">
        <v>0</v>
      </c>
      <c r="J51" s="364">
        <v>20200516</v>
      </c>
      <c r="K51" s="364">
        <v>20200531</v>
      </c>
      <c r="L51" s="364" t="s">
        <v>1702</v>
      </c>
      <c r="M51" s="364">
        <v>4344.75</v>
      </c>
      <c r="N51" s="378"/>
    </row>
    <row r="52" spans="2:14" x14ac:dyDescent="0.25">
      <c r="B52" s="380" t="s">
        <v>312</v>
      </c>
      <c r="C52" s="380" t="s">
        <v>902</v>
      </c>
      <c r="D52" s="364" t="s">
        <v>1684</v>
      </c>
      <c r="E52" s="364" t="s">
        <v>1685</v>
      </c>
      <c r="F52" s="364" t="s">
        <v>1692</v>
      </c>
      <c r="G52" s="364">
        <v>23</v>
      </c>
      <c r="H52" s="364">
        <v>0</v>
      </c>
      <c r="I52" s="364">
        <v>0</v>
      </c>
      <c r="J52" s="364">
        <v>20200516</v>
      </c>
      <c r="K52" s="364">
        <v>20200531</v>
      </c>
      <c r="L52" s="364" t="s">
        <v>1693</v>
      </c>
      <c r="M52" s="364">
        <v>4676.93</v>
      </c>
      <c r="N52" s="378"/>
    </row>
    <row r="53" spans="2:14" x14ac:dyDescent="0.25">
      <c r="B53" s="380" t="s">
        <v>312</v>
      </c>
      <c r="C53" s="380" t="s">
        <v>902</v>
      </c>
      <c r="D53" s="364" t="s">
        <v>1686</v>
      </c>
      <c r="E53" s="364" t="s">
        <v>1687</v>
      </c>
      <c r="F53" s="364" t="s">
        <v>1711</v>
      </c>
      <c r="G53" s="364">
        <v>28</v>
      </c>
      <c r="H53" s="364">
        <v>0</v>
      </c>
      <c r="I53" s="364">
        <v>0</v>
      </c>
      <c r="J53" s="364">
        <v>20200516</v>
      </c>
      <c r="K53" s="364">
        <v>20200531</v>
      </c>
      <c r="L53" s="364" t="s">
        <v>1703</v>
      </c>
      <c r="M53" s="364">
        <v>4676.93</v>
      </c>
      <c r="N53" s="378"/>
    </row>
    <row r="54" spans="2:14" x14ac:dyDescent="0.25">
      <c r="B54" s="380" t="s">
        <v>312</v>
      </c>
      <c r="C54" s="380" t="s">
        <v>902</v>
      </c>
      <c r="D54" s="364" t="s">
        <v>1624</v>
      </c>
      <c r="E54" s="364" t="s">
        <v>1625</v>
      </c>
      <c r="F54" s="364" t="s">
        <v>1712</v>
      </c>
      <c r="G54" s="364">
        <v>24</v>
      </c>
      <c r="H54" s="364">
        <v>0</v>
      </c>
      <c r="I54" s="364">
        <v>0</v>
      </c>
      <c r="J54" s="364">
        <v>20200516</v>
      </c>
      <c r="K54" s="364">
        <v>20200531</v>
      </c>
      <c r="L54" s="364" t="s">
        <v>1716</v>
      </c>
      <c r="M54" s="364">
        <v>11526.18</v>
      </c>
      <c r="N54" s="378"/>
    </row>
    <row r="55" spans="2:14" x14ac:dyDescent="0.25">
      <c r="B55" s="380" t="s">
        <v>312</v>
      </c>
      <c r="C55" s="380" t="s">
        <v>902</v>
      </c>
      <c r="D55" s="364" t="s">
        <v>1696</v>
      </c>
      <c r="E55" s="364" t="s">
        <v>1697</v>
      </c>
      <c r="F55" s="364" t="s">
        <v>1699</v>
      </c>
      <c r="G55" s="364">
        <v>29</v>
      </c>
      <c r="H55" s="364">
        <v>0</v>
      </c>
      <c r="I55" s="364">
        <v>0</v>
      </c>
      <c r="J55" s="364">
        <v>20200516</v>
      </c>
      <c r="K55" s="364">
        <v>20200531</v>
      </c>
      <c r="L55" s="364" t="s">
        <v>1704</v>
      </c>
      <c r="M55" s="364">
        <v>4676.92</v>
      </c>
      <c r="N55" s="378"/>
    </row>
    <row r="56" spans="2:14" x14ac:dyDescent="0.25">
      <c r="B56" s="380" t="s">
        <v>312</v>
      </c>
      <c r="C56" s="380" t="s">
        <v>902</v>
      </c>
      <c r="D56" s="364" t="s">
        <v>1705</v>
      </c>
      <c r="E56" s="364" t="s">
        <v>1706</v>
      </c>
      <c r="F56" s="364" t="s">
        <v>1713</v>
      </c>
      <c r="G56" s="364">
        <v>31</v>
      </c>
      <c r="H56" s="364">
        <v>0</v>
      </c>
      <c r="I56" s="364">
        <v>0</v>
      </c>
      <c r="J56" s="364">
        <v>20200516</v>
      </c>
      <c r="K56" s="364">
        <v>20200531</v>
      </c>
      <c r="L56" s="364" t="s">
        <v>1704</v>
      </c>
      <c r="M56" s="364">
        <v>4676.92</v>
      </c>
      <c r="N56" s="378"/>
    </row>
    <row r="57" spans="2:14" x14ac:dyDescent="0.25">
      <c r="B57" s="380" t="s">
        <v>312</v>
      </c>
      <c r="C57" s="380" t="s">
        <v>902</v>
      </c>
      <c r="D57" s="364" t="s">
        <v>1707</v>
      </c>
      <c r="E57" s="364" t="s">
        <v>1708</v>
      </c>
      <c r="F57" s="364" t="s">
        <v>1714</v>
      </c>
      <c r="G57" s="364">
        <v>47</v>
      </c>
      <c r="H57" s="364">
        <v>0</v>
      </c>
      <c r="I57" s="364">
        <v>0</v>
      </c>
      <c r="J57" s="364">
        <v>20200516</v>
      </c>
      <c r="K57" s="364">
        <v>20200531</v>
      </c>
      <c r="L57" s="364" t="s">
        <v>1623</v>
      </c>
      <c r="M57" s="364">
        <v>4344.75</v>
      </c>
      <c r="N57" s="378"/>
    </row>
    <row r="58" spans="2:14" x14ac:dyDescent="0.25">
      <c r="B58" s="380" t="s">
        <v>312</v>
      </c>
      <c r="C58" s="380" t="s">
        <v>902</v>
      </c>
      <c r="D58" s="364" t="s">
        <v>1709</v>
      </c>
      <c r="E58" s="364" t="s">
        <v>1710</v>
      </c>
      <c r="F58" s="364" t="s">
        <v>1715</v>
      </c>
      <c r="G58" s="364">
        <v>46</v>
      </c>
      <c r="H58" s="364">
        <v>0</v>
      </c>
      <c r="I58" s="364">
        <v>0</v>
      </c>
      <c r="J58" s="364">
        <v>20200516</v>
      </c>
      <c r="K58" s="364">
        <v>20200531</v>
      </c>
      <c r="L58" s="364" t="s">
        <v>1717</v>
      </c>
      <c r="M58" s="364">
        <v>4676.92</v>
      </c>
      <c r="N58" s="378"/>
    </row>
    <row r="59" spans="2:14" x14ac:dyDescent="0.25">
      <c r="B59" s="380" t="s">
        <v>312</v>
      </c>
      <c r="C59" s="380" t="s">
        <v>902</v>
      </c>
      <c r="D59" s="364" t="s">
        <v>1753</v>
      </c>
      <c r="E59" s="364" t="s">
        <v>1754</v>
      </c>
      <c r="F59" s="364" t="s">
        <v>1755</v>
      </c>
      <c r="G59" s="364">
        <v>124</v>
      </c>
      <c r="H59" s="364">
        <v>0</v>
      </c>
      <c r="I59" s="364">
        <v>0</v>
      </c>
      <c r="J59" s="364">
        <v>20200516</v>
      </c>
      <c r="K59" s="364">
        <v>20200531</v>
      </c>
      <c r="L59" s="364" t="s">
        <v>1756</v>
      </c>
      <c r="M59" s="364">
        <v>14332.08</v>
      </c>
      <c r="N59" s="378"/>
    </row>
    <row r="60" spans="2:14" x14ac:dyDescent="0.25">
      <c r="B60" s="380" t="s">
        <v>312</v>
      </c>
      <c r="C60" s="380" t="s">
        <v>902</v>
      </c>
      <c r="D60" s="364" t="s">
        <v>1688</v>
      </c>
      <c r="E60" s="364" t="s">
        <v>1689</v>
      </c>
      <c r="F60" s="364" t="s">
        <v>1757</v>
      </c>
      <c r="G60" s="364">
        <v>125</v>
      </c>
      <c r="H60" s="364">
        <v>0</v>
      </c>
      <c r="I60" s="364">
        <v>0</v>
      </c>
      <c r="J60" s="364">
        <v>20200516</v>
      </c>
      <c r="K60" s="364">
        <v>20200531</v>
      </c>
      <c r="L60" s="364" t="s">
        <v>1758</v>
      </c>
      <c r="M60" s="364">
        <v>7025.05</v>
      </c>
      <c r="N60" s="378"/>
    </row>
    <row r="61" spans="2:14" x14ac:dyDescent="0.25">
      <c r="B61" s="380" t="s">
        <v>312</v>
      </c>
      <c r="C61" s="380" t="s">
        <v>902</v>
      </c>
      <c r="D61" s="364" t="s">
        <v>1694</v>
      </c>
      <c r="E61" s="364" t="s">
        <v>1695</v>
      </c>
      <c r="F61" s="364" t="s">
        <v>1698</v>
      </c>
      <c r="G61" s="364">
        <v>27</v>
      </c>
      <c r="H61" s="364">
        <v>0</v>
      </c>
      <c r="I61" s="364">
        <v>0</v>
      </c>
      <c r="J61" s="364">
        <v>20200601</v>
      </c>
      <c r="K61" s="364">
        <v>20200615</v>
      </c>
      <c r="L61" s="364" t="s">
        <v>1700</v>
      </c>
      <c r="M61" s="364">
        <v>7025.05</v>
      </c>
      <c r="N61" s="378"/>
    </row>
    <row r="62" spans="2:14" x14ac:dyDescent="0.25">
      <c r="B62" s="380" t="s">
        <v>312</v>
      </c>
      <c r="C62" s="380" t="s">
        <v>902</v>
      </c>
      <c r="D62" s="364" t="s">
        <v>1572</v>
      </c>
      <c r="E62" s="364" t="s">
        <v>1573</v>
      </c>
      <c r="F62" s="364" t="s">
        <v>1690</v>
      </c>
      <c r="G62" s="364">
        <v>22</v>
      </c>
      <c r="H62" s="364">
        <v>0</v>
      </c>
      <c r="I62" s="364">
        <v>0</v>
      </c>
      <c r="J62" s="364">
        <v>20200601</v>
      </c>
      <c r="K62" s="364">
        <v>20200615</v>
      </c>
      <c r="L62" s="364" t="s">
        <v>1701</v>
      </c>
      <c r="M62" s="364">
        <v>11526.18</v>
      </c>
      <c r="N62" s="378"/>
    </row>
    <row r="63" spans="2:14" x14ac:dyDescent="0.25">
      <c r="B63" s="380" t="s">
        <v>312</v>
      </c>
      <c r="C63" s="380" t="s">
        <v>902</v>
      </c>
      <c r="D63" s="364" t="s">
        <v>1626</v>
      </c>
      <c r="E63" s="364" t="s">
        <v>1627</v>
      </c>
      <c r="F63" s="364" t="s">
        <v>1691</v>
      </c>
      <c r="G63" s="364">
        <v>25</v>
      </c>
      <c r="H63" s="364">
        <v>0</v>
      </c>
      <c r="I63" s="364">
        <v>0</v>
      </c>
      <c r="J63" s="364">
        <v>20200601</v>
      </c>
      <c r="K63" s="364">
        <v>20200615</v>
      </c>
      <c r="L63" s="364" t="s">
        <v>1702</v>
      </c>
      <c r="M63" s="364">
        <v>4344.75</v>
      </c>
      <c r="N63" s="378"/>
    </row>
    <row r="64" spans="2:14" x14ac:dyDescent="0.25">
      <c r="B64" s="380" t="s">
        <v>312</v>
      </c>
      <c r="C64" s="380" t="s">
        <v>902</v>
      </c>
      <c r="D64" s="364" t="s">
        <v>1684</v>
      </c>
      <c r="E64" s="364" t="s">
        <v>1685</v>
      </c>
      <c r="F64" s="364" t="s">
        <v>1692</v>
      </c>
      <c r="G64" s="364">
        <v>23</v>
      </c>
      <c r="H64" s="364">
        <v>0</v>
      </c>
      <c r="I64" s="364">
        <v>0</v>
      </c>
      <c r="J64" s="364">
        <v>20200601</v>
      </c>
      <c r="K64" s="364">
        <v>20200615</v>
      </c>
      <c r="L64" s="364" t="s">
        <v>1693</v>
      </c>
      <c r="M64" s="364">
        <v>4676.93</v>
      </c>
      <c r="N64" s="378"/>
    </row>
    <row r="65" spans="2:14" x14ac:dyDescent="0.25">
      <c r="B65" s="380" t="s">
        <v>312</v>
      </c>
      <c r="C65" s="380" t="s">
        <v>902</v>
      </c>
      <c r="D65" s="364" t="s">
        <v>1686</v>
      </c>
      <c r="E65" s="364" t="s">
        <v>1687</v>
      </c>
      <c r="F65" s="364" t="s">
        <v>1711</v>
      </c>
      <c r="G65" s="364">
        <v>28</v>
      </c>
      <c r="H65" s="364">
        <v>0</v>
      </c>
      <c r="I65" s="364">
        <v>0</v>
      </c>
      <c r="J65" s="364">
        <v>20200601</v>
      </c>
      <c r="K65" s="364">
        <v>20200615</v>
      </c>
      <c r="L65" s="364" t="s">
        <v>1703</v>
      </c>
      <c r="M65" s="364">
        <v>4676.93</v>
      </c>
      <c r="N65" s="378"/>
    </row>
    <row r="66" spans="2:14" x14ac:dyDescent="0.25">
      <c r="B66" s="380" t="s">
        <v>312</v>
      </c>
      <c r="C66" s="380" t="s">
        <v>902</v>
      </c>
      <c r="D66" s="364" t="s">
        <v>1624</v>
      </c>
      <c r="E66" s="364" t="s">
        <v>1625</v>
      </c>
      <c r="F66" s="364" t="s">
        <v>1712</v>
      </c>
      <c r="G66" s="364">
        <v>24</v>
      </c>
      <c r="H66" s="364">
        <v>0</v>
      </c>
      <c r="I66" s="364">
        <v>0</v>
      </c>
      <c r="J66" s="364">
        <v>20200601</v>
      </c>
      <c r="K66" s="364">
        <v>20200615</v>
      </c>
      <c r="L66" s="364" t="s">
        <v>1716</v>
      </c>
      <c r="M66" s="364">
        <v>11526.18</v>
      </c>
      <c r="N66" s="378"/>
    </row>
    <row r="67" spans="2:14" x14ac:dyDescent="0.25">
      <c r="B67" s="380" t="s">
        <v>312</v>
      </c>
      <c r="C67" s="380" t="s">
        <v>902</v>
      </c>
      <c r="D67" s="364" t="s">
        <v>1696</v>
      </c>
      <c r="E67" s="364" t="s">
        <v>1697</v>
      </c>
      <c r="F67" s="364" t="s">
        <v>1699</v>
      </c>
      <c r="G67" s="364">
        <v>29</v>
      </c>
      <c r="H67" s="364">
        <v>0</v>
      </c>
      <c r="I67" s="364">
        <v>0</v>
      </c>
      <c r="J67" s="364">
        <v>20200601</v>
      </c>
      <c r="K67" s="364">
        <v>20200615</v>
      </c>
      <c r="L67" s="364" t="s">
        <v>1704</v>
      </c>
      <c r="M67" s="364">
        <v>4676.92</v>
      </c>
      <c r="N67" s="378"/>
    </row>
    <row r="68" spans="2:14" x14ac:dyDescent="0.25">
      <c r="B68" s="380" t="s">
        <v>312</v>
      </c>
      <c r="C68" s="380" t="s">
        <v>902</v>
      </c>
      <c r="D68" s="364" t="s">
        <v>1705</v>
      </c>
      <c r="E68" s="364" t="s">
        <v>1706</v>
      </c>
      <c r="F68" s="364" t="s">
        <v>1713</v>
      </c>
      <c r="G68" s="364">
        <v>31</v>
      </c>
      <c r="H68" s="364">
        <v>0</v>
      </c>
      <c r="I68" s="364">
        <v>0</v>
      </c>
      <c r="J68" s="364">
        <v>20200601</v>
      </c>
      <c r="K68" s="364">
        <v>20200615</v>
      </c>
      <c r="L68" s="364" t="s">
        <v>1704</v>
      </c>
      <c r="M68" s="364">
        <v>4676.92</v>
      </c>
      <c r="N68" s="378"/>
    </row>
    <row r="69" spans="2:14" x14ac:dyDescent="0.25">
      <c r="B69" s="380" t="s">
        <v>312</v>
      </c>
      <c r="C69" s="380" t="s">
        <v>902</v>
      </c>
      <c r="D69" s="364" t="s">
        <v>1707</v>
      </c>
      <c r="E69" s="364" t="s">
        <v>1708</v>
      </c>
      <c r="F69" s="364" t="s">
        <v>1714</v>
      </c>
      <c r="G69" s="364">
        <v>47</v>
      </c>
      <c r="H69" s="364">
        <v>0</v>
      </c>
      <c r="I69" s="364">
        <v>0</v>
      </c>
      <c r="J69" s="364">
        <v>20200601</v>
      </c>
      <c r="K69" s="364">
        <v>20200615</v>
      </c>
      <c r="L69" s="364" t="s">
        <v>1623</v>
      </c>
      <c r="M69" s="364">
        <v>4344.75</v>
      </c>
      <c r="N69" s="378"/>
    </row>
    <row r="70" spans="2:14" x14ac:dyDescent="0.25">
      <c r="B70" s="380" t="s">
        <v>312</v>
      </c>
      <c r="C70" s="380" t="s">
        <v>902</v>
      </c>
      <c r="D70" s="364" t="s">
        <v>1709</v>
      </c>
      <c r="E70" s="364" t="s">
        <v>1710</v>
      </c>
      <c r="F70" s="364" t="s">
        <v>1715</v>
      </c>
      <c r="G70" s="364">
        <v>46</v>
      </c>
      <c r="H70" s="364">
        <v>0</v>
      </c>
      <c r="I70" s="364">
        <v>0</v>
      </c>
      <c r="J70" s="364">
        <v>20200601</v>
      </c>
      <c r="K70" s="364">
        <v>20200615</v>
      </c>
      <c r="L70" s="364" t="s">
        <v>1717</v>
      </c>
      <c r="M70" s="364">
        <v>4676.92</v>
      </c>
      <c r="N70" s="378"/>
    </row>
    <row r="71" spans="2:14" x14ac:dyDescent="0.25">
      <c r="B71" s="380" t="s">
        <v>312</v>
      </c>
      <c r="C71" s="380" t="s">
        <v>902</v>
      </c>
      <c r="D71" s="364" t="s">
        <v>1753</v>
      </c>
      <c r="E71" s="364" t="s">
        <v>1754</v>
      </c>
      <c r="F71" s="364" t="s">
        <v>1755</v>
      </c>
      <c r="G71" s="364">
        <v>124</v>
      </c>
      <c r="H71" s="364">
        <v>0</v>
      </c>
      <c r="I71" s="364">
        <v>0</v>
      </c>
      <c r="J71" s="364">
        <v>20200601</v>
      </c>
      <c r="K71" s="364">
        <v>20200615</v>
      </c>
      <c r="L71" s="364" t="s">
        <v>1756</v>
      </c>
      <c r="M71" s="364">
        <v>14332.08</v>
      </c>
      <c r="N71" s="378"/>
    </row>
    <row r="72" spans="2:14" x14ac:dyDescent="0.25">
      <c r="B72" s="380" t="s">
        <v>312</v>
      </c>
      <c r="C72" s="380" t="s">
        <v>902</v>
      </c>
      <c r="D72" s="364" t="s">
        <v>1688</v>
      </c>
      <c r="E72" s="364" t="s">
        <v>1689</v>
      </c>
      <c r="F72" s="364" t="s">
        <v>1757</v>
      </c>
      <c r="G72" s="364">
        <v>125</v>
      </c>
      <c r="H72" s="364">
        <v>0</v>
      </c>
      <c r="I72" s="364">
        <v>0</v>
      </c>
      <c r="J72" s="364">
        <v>20200601</v>
      </c>
      <c r="K72" s="364">
        <v>20200615</v>
      </c>
      <c r="L72" s="364" t="s">
        <v>1758</v>
      </c>
      <c r="M72" s="364">
        <v>7025.05</v>
      </c>
      <c r="N72" s="378"/>
    </row>
    <row r="73" spans="2:14" x14ac:dyDescent="0.25">
      <c r="B73" s="380" t="s">
        <v>312</v>
      </c>
      <c r="C73" s="380" t="s">
        <v>902</v>
      </c>
      <c r="D73" s="364" t="s">
        <v>1694</v>
      </c>
      <c r="E73" s="364" t="s">
        <v>1695</v>
      </c>
      <c r="F73" s="364" t="s">
        <v>1698</v>
      </c>
      <c r="G73" s="364">
        <v>27</v>
      </c>
      <c r="H73" s="364">
        <v>0</v>
      </c>
      <c r="I73" s="364">
        <v>0</v>
      </c>
      <c r="J73" s="364">
        <v>20200616</v>
      </c>
      <c r="K73" s="364">
        <v>20200630</v>
      </c>
      <c r="L73" s="364" t="s">
        <v>1700</v>
      </c>
      <c r="M73" s="364">
        <v>7025.05</v>
      </c>
      <c r="N73" s="378"/>
    </row>
    <row r="74" spans="2:14" x14ac:dyDescent="0.25">
      <c r="B74" s="380" t="s">
        <v>312</v>
      </c>
      <c r="C74" s="380" t="s">
        <v>902</v>
      </c>
      <c r="D74" s="364" t="s">
        <v>1572</v>
      </c>
      <c r="E74" s="364" t="s">
        <v>1573</v>
      </c>
      <c r="F74" s="364" t="s">
        <v>1690</v>
      </c>
      <c r="G74" s="364">
        <v>22</v>
      </c>
      <c r="H74" s="364">
        <v>0</v>
      </c>
      <c r="I74" s="364">
        <v>0</v>
      </c>
      <c r="J74" s="364">
        <v>20200616</v>
      </c>
      <c r="K74" s="364">
        <v>20200630</v>
      </c>
      <c r="L74" s="364" t="s">
        <v>1701</v>
      </c>
      <c r="M74" s="364">
        <v>11526.18</v>
      </c>
      <c r="N74" s="378"/>
    </row>
    <row r="75" spans="2:14" x14ac:dyDescent="0.25">
      <c r="B75" s="380" t="s">
        <v>312</v>
      </c>
      <c r="C75" s="380" t="s">
        <v>902</v>
      </c>
      <c r="D75" s="364" t="s">
        <v>1626</v>
      </c>
      <c r="E75" s="364" t="s">
        <v>1627</v>
      </c>
      <c r="F75" s="364" t="s">
        <v>1691</v>
      </c>
      <c r="G75" s="364">
        <v>25</v>
      </c>
      <c r="H75" s="364">
        <v>0</v>
      </c>
      <c r="I75" s="364">
        <v>0</v>
      </c>
      <c r="J75" s="364">
        <v>20200616</v>
      </c>
      <c r="K75" s="364">
        <v>20200630</v>
      </c>
      <c r="L75" s="364" t="s">
        <v>1702</v>
      </c>
      <c r="M75" s="364">
        <v>4344.75</v>
      </c>
      <c r="N75" s="378"/>
    </row>
    <row r="76" spans="2:14" x14ac:dyDescent="0.25">
      <c r="B76" s="380" t="s">
        <v>312</v>
      </c>
      <c r="C76" s="380" t="s">
        <v>902</v>
      </c>
      <c r="D76" s="364" t="s">
        <v>1684</v>
      </c>
      <c r="E76" s="364" t="s">
        <v>1685</v>
      </c>
      <c r="F76" s="364" t="s">
        <v>1692</v>
      </c>
      <c r="G76" s="364">
        <v>23</v>
      </c>
      <c r="H76" s="364">
        <v>0</v>
      </c>
      <c r="I76" s="364">
        <v>0</v>
      </c>
      <c r="J76" s="364">
        <v>20200616</v>
      </c>
      <c r="K76" s="364">
        <v>20200630</v>
      </c>
      <c r="L76" s="364" t="s">
        <v>1693</v>
      </c>
      <c r="M76" s="364">
        <v>4676.93</v>
      </c>
    </row>
    <row r="77" spans="2:14" x14ac:dyDescent="0.25">
      <c r="B77" s="380" t="s">
        <v>312</v>
      </c>
      <c r="C77" s="380" t="s">
        <v>902</v>
      </c>
      <c r="D77" s="364" t="s">
        <v>1686</v>
      </c>
      <c r="E77" s="364" t="s">
        <v>1687</v>
      </c>
      <c r="F77" s="364" t="s">
        <v>1711</v>
      </c>
      <c r="G77" s="364">
        <v>28</v>
      </c>
      <c r="H77" s="364">
        <v>0</v>
      </c>
      <c r="I77" s="364">
        <v>0</v>
      </c>
      <c r="J77" s="364">
        <v>20200616</v>
      </c>
      <c r="K77" s="364">
        <v>20200630</v>
      </c>
      <c r="L77" s="364" t="s">
        <v>1703</v>
      </c>
      <c r="M77" s="364">
        <v>4676.93</v>
      </c>
    </row>
    <row r="78" spans="2:14" x14ac:dyDescent="0.25">
      <c r="B78" s="380" t="s">
        <v>312</v>
      </c>
      <c r="C78" s="380" t="s">
        <v>902</v>
      </c>
      <c r="D78" s="364" t="s">
        <v>1624</v>
      </c>
      <c r="E78" s="364" t="s">
        <v>1625</v>
      </c>
      <c r="F78" s="364" t="s">
        <v>1712</v>
      </c>
      <c r="G78" s="364">
        <v>24</v>
      </c>
      <c r="H78" s="364">
        <v>0</v>
      </c>
      <c r="I78" s="364">
        <v>0</v>
      </c>
      <c r="J78" s="364">
        <v>20200616</v>
      </c>
      <c r="K78" s="364">
        <v>20200630</v>
      </c>
      <c r="L78" s="364" t="s">
        <v>1716</v>
      </c>
      <c r="M78" s="364">
        <v>11526.18</v>
      </c>
    </row>
    <row r="79" spans="2:14" x14ac:dyDescent="0.25">
      <c r="B79" s="380" t="s">
        <v>312</v>
      </c>
      <c r="C79" s="380" t="s">
        <v>902</v>
      </c>
      <c r="D79" s="364" t="s">
        <v>1696</v>
      </c>
      <c r="E79" s="364" t="s">
        <v>1697</v>
      </c>
      <c r="F79" s="364" t="s">
        <v>1699</v>
      </c>
      <c r="G79" s="364">
        <v>29</v>
      </c>
      <c r="H79" s="364">
        <v>0</v>
      </c>
      <c r="I79" s="364">
        <v>0</v>
      </c>
      <c r="J79" s="364">
        <v>20200616</v>
      </c>
      <c r="K79" s="364">
        <v>20200630</v>
      </c>
      <c r="L79" s="364" t="s">
        <v>1704</v>
      </c>
      <c r="M79" s="364">
        <v>4676.92</v>
      </c>
    </row>
    <row r="80" spans="2:14" x14ac:dyDescent="0.25">
      <c r="B80" s="380" t="s">
        <v>312</v>
      </c>
      <c r="C80" s="380" t="s">
        <v>902</v>
      </c>
      <c r="D80" s="364" t="s">
        <v>1705</v>
      </c>
      <c r="E80" s="364" t="s">
        <v>1706</v>
      </c>
      <c r="F80" s="364" t="s">
        <v>1713</v>
      </c>
      <c r="G80" s="364">
        <v>31</v>
      </c>
      <c r="H80" s="364">
        <v>0</v>
      </c>
      <c r="I80" s="364">
        <v>0</v>
      </c>
      <c r="J80" s="364">
        <v>20200616</v>
      </c>
      <c r="K80" s="364">
        <v>20200630</v>
      </c>
      <c r="L80" s="364" t="s">
        <v>1704</v>
      </c>
      <c r="M80" s="364">
        <v>4676.92</v>
      </c>
    </row>
    <row r="81" spans="2:13" x14ac:dyDescent="0.25">
      <c r="B81" s="380" t="s">
        <v>312</v>
      </c>
      <c r="C81" s="380" t="s">
        <v>902</v>
      </c>
      <c r="D81" s="364" t="s">
        <v>1707</v>
      </c>
      <c r="E81" s="364" t="s">
        <v>1708</v>
      </c>
      <c r="F81" s="364" t="s">
        <v>1714</v>
      </c>
      <c r="G81" s="364">
        <v>47</v>
      </c>
      <c r="H81" s="364">
        <v>0</v>
      </c>
      <c r="I81" s="364">
        <v>0</v>
      </c>
      <c r="J81" s="364">
        <v>20200616</v>
      </c>
      <c r="K81" s="364">
        <v>20200630</v>
      </c>
      <c r="L81" s="364" t="s">
        <v>1623</v>
      </c>
      <c r="M81" s="364">
        <v>4344.75</v>
      </c>
    </row>
    <row r="82" spans="2:13" x14ac:dyDescent="0.25">
      <c r="B82" s="380" t="s">
        <v>312</v>
      </c>
      <c r="C82" s="380" t="s">
        <v>902</v>
      </c>
      <c r="D82" s="364" t="s">
        <v>1709</v>
      </c>
      <c r="E82" s="364" t="s">
        <v>1710</v>
      </c>
      <c r="F82" s="364" t="s">
        <v>1715</v>
      </c>
      <c r="G82" s="364">
        <v>46</v>
      </c>
      <c r="H82" s="364">
        <v>0</v>
      </c>
      <c r="I82" s="364">
        <v>0</v>
      </c>
      <c r="J82" s="364">
        <v>20200616</v>
      </c>
      <c r="K82" s="364">
        <v>20200630</v>
      </c>
      <c r="L82" s="364" t="s">
        <v>1717</v>
      </c>
      <c r="M82" s="364">
        <v>4676.92</v>
      </c>
    </row>
    <row r="83" spans="2:13" x14ac:dyDescent="0.25">
      <c r="B83" s="380" t="s">
        <v>312</v>
      </c>
      <c r="C83" s="380" t="s">
        <v>902</v>
      </c>
      <c r="D83" s="364" t="s">
        <v>1753</v>
      </c>
      <c r="E83" s="364" t="s">
        <v>1754</v>
      </c>
      <c r="F83" s="364" t="s">
        <v>1755</v>
      </c>
      <c r="G83" s="364">
        <v>124</v>
      </c>
      <c r="H83" s="364">
        <v>0</v>
      </c>
      <c r="I83" s="364">
        <v>0</v>
      </c>
      <c r="J83" s="364">
        <v>20200616</v>
      </c>
      <c r="K83" s="364">
        <v>20200630</v>
      </c>
      <c r="L83" s="364" t="s">
        <v>1756</v>
      </c>
      <c r="M83" s="364">
        <v>14332.08</v>
      </c>
    </row>
    <row r="84" spans="2:13" x14ac:dyDescent="0.25">
      <c r="B84" s="380" t="s">
        <v>312</v>
      </c>
      <c r="C84" s="380" t="s">
        <v>902</v>
      </c>
      <c r="D84" s="364" t="s">
        <v>1688</v>
      </c>
      <c r="E84" s="364" t="s">
        <v>1689</v>
      </c>
      <c r="F84" s="364" t="s">
        <v>1757</v>
      </c>
      <c r="G84" s="364">
        <v>125</v>
      </c>
      <c r="H84" s="364">
        <v>0</v>
      </c>
      <c r="I84" s="364">
        <v>0</v>
      </c>
      <c r="J84" s="364">
        <v>20200616</v>
      </c>
      <c r="K84" s="364">
        <v>20200630</v>
      </c>
      <c r="L84" s="364" t="s">
        <v>1758</v>
      </c>
      <c r="M84" s="364">
        <v>7025.05</v>
      </c>
    </row>
    <row r="85" spans="2:13" x14ac:dyDescent="0.25">
      <c r="B85" s="380" t="s">
        <v>312</v>
      </c>
      <c r="C85" s="380" t="s">
        <v>902</v>
      </c>
      <c r="D85" s="364" t="s">
        <v>1759</v>
      </c>
      <c r="E85" s="364" t="s">
        <v>1760</v>
      </c>
      <c r="F85" s="364" t="s">
        <v>1761</v>
      </c>
      <c r="G85" s="364">
        <v>139</v>
      </c>
      <c r="H85" s="364">
        <v>0</v>
      </c>
      <c r="I85" s="364">
        <v>0</v>
      </c>
      <c r="J85" s="364">
        <v>20200616</v>
      </c>
      <c r="K85" s="364">
        <v>20200630</v>
      </c>
      <c r="L85" s="364" t="s">
        <v>1762</v>
      </c>
      <c r="M85" s="364">
        <v>4676.93</v>
      </c>
    </row>
    <row r="86" spans="2:13" x14ac:dyDescent="0.25">
      <c r="B86" s="380"/>
      <c r="C86" s="380"/>
      <c r="D86" s="378"/>
      <c r="E86" s="378"/>
      <c r="F86" s="378"/>
      <c r="G86" s="419"/>
      <c r="H86" s="364"/>
      <c r="I86" s="364"/>
      <c r="J86" s="380"/>
      <c r="K86" s="380"/>
      <c r="L86" s="378"/>
      <c r="M86" s="378"/>
    </row>
    <row r="87" spans="2:13" x14ac:dyDescent="0.25">
      <c r="B87" s="111" t="s">
        <v>64</v>
      </c>
      <c r="C87" s="75"/>
      <c r="D87" s="390">
        <v>68</v>
      </c>
      <c r="E87" s="59"/>
      <c r="F87" s="59"/>
      <c r="G87" s="59"/>
      <c r="H87" s="59"/>
      <c r="I87" s="378"/>
      <c r="J87" s="378"/>
      <c r="K87" s="378"/>
      <c r="L87" s="389" t="s">
        <v>147</v>
      </c>
      <c r="M87" s="258">
        <f>SUM(Tabla14[Percepciones pagadas dentro del periodo reportado])</f>
        <v>455989.57999999978</v>
      </c>
    </row>
    <row r="88" spans="2:13" x14ac:dyDescent="0.25">
      <c r="B88" s="68"/>
      <c r="C88" s="69"/>
      <c r="D88" s="378"/>
      <c r="E88" s="69"/>
      <c r="F88" s="69"/>
      <c r="G88" s="69"/>
      <c r="H88" s="69"/>
      <c r="I88" s="378"/>
      <c r="J88" s="85" t="s">
        <v>169</v>
      </c>
      <c r="K88" s="378"/>
      <c r="L88" s="391"/>
      <c r="M88" s="67"/>
    </row>
    <row r="89" spans="2:13" x14ac:dyDescent="0.25">
      <c r="B89" s="70"/>
      <c r="C89" s="71"/>
      <c r="D89" s="71"/>
      <c r="E89" s="71"/>
      <c r="F89" s="71"/>
      <c r="G89" s="71"/>
      <c r="H89" s="71"/>
      <c r="I89" s="71"/>
      <c r="J89" s="71"/>
      <c r="K89" s="71"/>
      <c r="L89" s="71"/>
      <c r="M89" s="72"/>
    </row>
    <row r="90" spans="2:13" x14ac:dyDescent="0.25">
      <c r="B90" s="47" t="s">
        <v>152</v>
      </c>
      <c r="C90" s="48"/>
      <c r="D90" s="392"/>
      <c r="E90" s="393"/>
      <c r="F90" s="392"/>
      <c r="G90" s="392"/>
      <c r="H90" s="392"/>
      <c r="I90" s="392"/>
      <c r="J90" s="392"/>
      <c r="K90" s="392"/>
      <c r="L90" s="392"/>
      <c r="M90" s="392"/>
    </row>
    <row r="91" spans="2:13" x14ac:dyDescent="0.25">
      <c r="B91" s="48"/>
      <c r="C91" s="48"/>
      <c r="D91" s="392"/>
      <c r="E91" s="392"/>
      <c r="F91" s="392"/>
      <c r="G91" s="392"/>
      <c r="H91" s="392"/>
      <c r="I91" s="392"/>
      <c r="J91" s="392"/>
      <c r="K91" s="392"/>
      <c r="L91" s="392"/>
      <c r="M91" s="392"/>
    </row>
    <row r="92" spans="2:13" x14ac:dyDescent="0.25">
      <c r="D92" s="378"/>
      <c r="E92" s="378"/>
      <c r="F92" s="378"/>
      <c r="G92" s="378"/>
      <c r="H92" s="378"/>
      <c r="I92" s="378"/>
      <c r="J92" s="378"/>
      <c r="K92" s="378"/>
      <c r="L92" s="378"/>
      <c r="M92" s="378"/>
    </row>
    <row r="93" spans="2:13" x14ac:dyDescent="0.25">
      <c r="D93" s="378"/>
      <c r="E93" s="378"/>
      <c r="F93" s="378"/>
      <c r="G93" s="378"/>
      <c r="H93" s="378"/>
      <c r="I93" s="378"/>
      <c r="J93" s="378"/>
      <c r="K93" s="378"/>
      <c r="L93" s="378"/>
      <c r="M93" s="378"/>
    </row>
    <row r="94" spans="2:13" x14ac:dyDescent="0.25">
      <c r="D94" s="378"/>
      <c r="E94" s="378"/>
      <c r="F94" s="378"/>
      <c r="G94" s="378"/>
      <c r="H94" s="378"/>
      <c r="I94" s="378"/>
      <c r="J94" s="378"/>
      <c r="K94" s="378"/>
      <c r="L94" s="378"/>
      <c r="M94" s="378"/>
    </row>
    <row r="95" spans="2:13" x14ac:dyDescent="0.25">
      <c r="D95" s="378"/>
      <c r="E95" s="378"/>
      <c r="F95" s="378"/>
      <c r="G95" s="378"/>
      <c r="H95" s="378"/>
      <c r="I95" s="378"/>
      <c r="J95" s="378"/>
      <c r="K95" s="378"/>
      <c r="L95" s="378"/>
      <c r="M95" s="378"/>
    </row>
    <row r="96" spans="2:13" x14ac:dyDescent="0.25">
      <c r="D96" s="378"/>
      <c r="E96" s="378"/>
      <c r="F96" s="378"/>
      <c r="G96" s="378"/>
      <c r="H96" s="378"/>
      <c r="I96" s="378"/>
      <c r="J96" s="378"/>
      <c r="K96" s="378"/>
      <c r="L96" s="378"/>
      <c r="M96" s="378"/>
    </row>
    <row r="97" spans="4:13" x14ac:dyDescent="0.25">
      <c r="D97" s="378"/>
      <c r="E97" s="378"/>
      <c r="F97" s="378"/>
      <c r="G97" s="378"/>
      <c r="H97" s="378"/>
      <c r="I97" s="378"/>
      <c r="J97" s="378"/>
      <c r="K97" s="378"/>
      <c r="L97" s="378"/>
      <c r="M97" s="378"/>
    </row>
    <row r="98" spans="4:13" x14ac:dyDescent="0.25">
      <c r="D98" s="378"/>
      <c r="E98" s="378"/>
      <c r="F98" s="378"/>
      <c r="G98" s="378"/>
      <c r="H98" s="378"/>
      <c r="I98" s="378"/>
      <c r="J98" s="378"/>
      <c r="K98" s="378"/>
      <c r="L98" s="378"/>
      <c r="M98" s="378"/>
    </row>
    <row r="99" spans="4:13" x14ac:dyDescent="0.25">
      <c r="D99" s="378"/>
      <c r="E99" s="378"/>
      <c r="F99" s="378"/>
      <c r="G99" s="378"/>
      <c r="H99" s="378"/>
      <c r="I99" s="378"/>
      <c r="J99" s="378"/>
      <c r="K99" s="378"/>
      <c r="L99" s="378"/>
      <c r="M99" s="378"/>
    </row>
    <row r="100" spans="4:13" x14ac:dyDescent="0.25">
      <c r="D100" s="378"/>
      <c r="E100" s="378"/>
      <c r="F100" s="378"/>
      <c r="G100" s="378"/>
      <c r="H100" s="378"/>
      <c r="I100" s="378"/>
      <c r="J100" s="378"/>
      <c r="K100" s="378"/>
      <c r="L100" s="378"/>
      <c r="M100" s="378"/>
    </row>
    <row r="101" spans="4:13" x14ac:dyDescent="0.25">
      <c r="D101" s="378"/>
      <c r="E101" s="378"/>
      <c r="F101" s="378"/>
      <c r="G101" s="378"/>
      <c r="H101" s="378"/>
      <c r="I101" s="378"/>
      <c r="J101" s="378"/>
      <c r="K101" s="378"/>
      <c r="L101" s="378"/>
      <c r="M101" s="378"/>
    </row>
  </sheetData>
  <dataConsolidate/>
  <mergeCells count="11">
    <mergeCell ref="B11:G11"/>
    <mergeCell ref="M14:M15"/>
    <mergeCell ref="J14:K14"/>
    <mergeCell ref="L14:L15"/>
    <mergeCell ref="B14:B15"/>
    <mergeCell ref="C14:C15"/>
    <mergeCell ref="D14:D15"/>
    <mergeCell ref="E14:E15"/>
    <mergeCell ref="F14:F15"/>
    <mergeCell ref="G14:G15"/>
    <mergeCell ref="H14:I14"/>
  </mergeCells>
  <dataValidations disablePrompts="1" count="1">
    <dataValidation allowBlank="1" showInputMessage="1" showErrorMessage="1" sqref="L11 B11:G11"/>
  </dataValidations>
  <printOptions horizontalCentered="1"/>
  <pageMargins left="0.23622047244094491" right="0.23622047244094491" top="0.15748031496062992" bottom="1.3779527559055118" header="0" footer="0"/>
  <pageSetup paperSize="14" scale="46" fitToHeight="0" orientation="landscape" r:id="rId1"/>
  <headerFooter>
    <oddFooter>&amp;L&amp;G&amp;C&amp;D&amp;R&amp;P de &amp;N</oddFooter>
  </headerFooter>
  <drawing r:id="rId2"/>
  <legacyDrawing r:id="rId3"/>
  <legacyDrawingHF r:id="rId4"/>
  <tableParts count="1">
    <tablePart r:id="rId5"/>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theme="5" tint="-0.249977111117893"/>
    <pageSetUpPr fitToPage="1"/>
  </sheetPr>
  <dimension ref="B1:S38"/>
  <sheetViews>
    <sheetView showGridLines="0" zoomScaleNormal="100" workbookViewId="0">
      <selection activeCell="A23" sqref="A23"/>
    </sheetView>
  </sheetViews>
  <sheetFormatPr baseColWidth="10" defaultColWidth="11.42578125" defaultRowHeight="15" x14ac:dyDescent="0.25"/>
  <cols>
    <col min="1" max="1" width="3.7109375" customWidth="1"/>
    <col min="2" max="2" width="11.28515625" customWidth="1"/>
    <col min="3" max="3" width="12.140625" customWidth="1"/>
    <col min="4" max="4" width="11.5703125" customWidth="1"/>
    <col min="5" max="5" width="32.7109375" customWidth="1"/>
    <col min="6" max="6" width="19.140625" customWidth="1"/>
    <col min="7" max="7" width="14.7109375" customWidth="1"/>
    <col min="8" max="9" width="10.42578125" customWidth="1"/>
    <col min="10" max="10" width="56.28515625" bestFit="1" customWidth="1"/>
    <col min="11" max="13" width="12.85546875" customWidth="1"/>
    <col min="14" max="16" width="20.7109375" customWidth="1"/>
    <col min="17" max="18" width="14.140625" customWidth="1"/>
    <col min="19" max="19" width="20.7109375" customWidth="1"/>
    <col min="253" max="253" width="3.7109375" customWidth="1"/>
  </cols>
  <sheetData>
    <row r="1" spans="2:19" ht="15" customHeight="1" x14ac:dyDescent="0.25">
      <c r="P1" s="364"/>
      <c r="R1" t="s">
        <v>1463</v>
      </c>
    </row>
    <row r="2" spans="2:19" ht="15" customHeight="1" x14ac:dyDescent="0.25">
      <c r="P2" s="364"/>
    </row>
    <row r="3" spans="2:19" ht="15" customHeight="1" x14ac:dyDescent="0.25">
      <c r="P3" s="364"/>
    </row>
    <row r="4" spans="2:19" ht="15" customHeight="1" x14ac:dyDescent="0.25">
      <c r="P4" s="364"/>
    </row>
    <row r="5" spans="2:19" ht="15" customHeight="1" x14ac:dyDescent="0.25">
      <c r="P5" s="364"/>
    </row>
    <row r="6" spans="2:19" ht="15" customHeight="1" x14ac:dyDescent="0.25">
      <c r="P6" s="364"/>
    </row>
    <row r="7" spans="2:19" ht="15" customHeight="1" x14ac:dyDescent="0.25">
      <c r="P7" s="364"/>
    </row>
    <row r="8" spans="2:19" ht="15" customHeight="1" x14ac:dyDescent="0.25">
      <c r="P8" s="364"/>
    </row>
    <row r="9" spans="2:19" ht="18.75" x14ac:dyDescent="0.3">
      <c r="B9" s="41" t="s">
        <v>149</v>
      </c>
      <c r="C9" s="42"/>
      <c r="D9" s="42"/>
      <c r="E9" s="42"/>
      <c r="F9" s="42"/>
      <c r="G9" s="42"/>
      <c r="H9" s="42"/>
      <c r="I9" s="42"/>
      <c r="J9" s="42"/>
      <c r="K9" s="42"/>
      <c r="L9" s="42"/>
      <c r="M9" s="42"/>
      <c r="N9" s="42"/>
      <c r="O9" s="42"/>
      <c r="P9" s="42"/>
      <c r="Q9" s="264" t="s">
        <v>135</v>
      </c>
      <c r="R9" s="491" t="s">
        <v>312</v>
      </c>
      <c r="S9" s="492"/>
    </row>
    <row r="10" spans="2:19" ht="18.75" x14ac:dyDescent="0.3">
      <c r="B10" s="450" t="str">
        <f>'A Y  II D3'!B10:N10</f>
        <v>Fondo de Aportaciones para la Educación Tecnológica y de Adultos/Instituto Nacional para la Educación de los Adultos (FAETA/INEA)</v>
      </c>
      <c r="C10" s="451"/>
      <c r="D10" s="451"/>
      <c r="E10" s="451"/>
      <c r="F10" s="451"/>
      <c r="G10" s="451"/>
      <c r="H10" s="451"/>
      <c r="I10" s="451"/>
      <c r="J10" s="451"/>
      <c r="K10" s="44"/>
      <c r="L10" s="44"/>
      <c r="M10" s="44"/>
      <c r="N10" s="44"/>
      <c r="O10" s="44"/>
      <c r="P10" s="44"/>
      <c r="Q10" s="44"/>
      <c r="R10" s="262"/>
      <c r="S10" s="365" t="str">
        <f>'A Y  II D3'!X10</f>
        <v>2do. Trimestre 2020</v>
      </c>
    </row>
    <row r="11" spans="2:19" x14ac:dyDescent="0.25">
      <c r="B11" s="37"/>
      <c r="C11" s="38"/>
      <c r="D11" s="38"/>
      <c r="E11" s="38"/>
      <c r="F11" s="38"/>
      <c r="G11" s="38"/>
      <c r="H11" s="38"/>
      <c r="I11" s="38"/>
      <c r="J11" s="38"/>
      <c r="K11" s="38"/>
      <c r="L11" s="38"/>
      <c r="M11" s="38"/>
      <c r="N11" s="38"/>
      <c r="O11" s="38"/>
      <c r="P11" s="38"/>
      <c r="Q11" s="38"/>
      <c r="R11" s="38"/>
      <c r="S11" s="46"/>
    </row>
    <row r="12" spans="2:19" ht="5.0999999999999996" customHeight="1" x14ac:dyDescent="0.25">
      <c r="P12" s="364"/>
    </row>
    <row r="13" spans="2:19" ht="22.5" customHeight="1" x14ac:dyDescent="0.25">
      <c r="B13" s="494" t="s">
        <v>22</v>
      </c>
      <c r="C13" s="494" t="s">
        <v>23</v>
      </c>
      <c r="D13" s="494" t="s">
        <v>24</v>
      </c>
      <c r="E13" s="494" t="s">
        <v>71</v>
      </c>
      <c r="F13" s="488" t="s">
        <v>72</v>
      </c>
      <c r="G13" s="488" t="s">
        <v>33</v>
      </c>
      <c r="H13" s="493" t="s">
        <v>74</v>
      </c>
      <c r="I13" s="493"/>
      <c r="J13" s="493"/>
      <c r="K13" s="488" t="s">
        <v>75</v>
      </c>
      <c r="L13" s="488" t="s">
        <v>76</v>
      </c>
      <c r="M13" s="488" t="s">
        <v>77</v>
      </c>
      <c r="N13" s="488" t="s">
        <v>78</v>
      </c>
      <c r="O13" s="488" t="s">
        <v>79</v>
      </c>
      <c r="P13" s="489" t="s">
        <v>80</v>
      </c>
      <c r="Q13" s="488" t="s">
        <v>81</v>
      </c>
      <c r="R13" s="488" t="s">
        <v>82</v>
      </c>
      <c r="S13" s="488" t="s">
        <v>83</v>
      </c>
    </row>
    <row r="14" spans="2:19" ht="62.25" customHeight="1" x14ac:dyDescent="0.25">
      <c r="B14" s="494"/>
      <c r="C14" s="494"/>
      <c r="D14" s="494"/>
      <c r="E14" s="494"/>
      <c r="F14" s="488"/>
      <c r="G14" s="488"/>
      <c r="H14" s="288" t="s">
        <v>40</v>
      </c>
      <c r="I14" s="288" t="s">
        <v>84</v>
      </c>
      <c r="J14" s="289" t="s">
        <v>13</v>
      </c>
      <c r="K14" s="488"/>
      <c r="L14" s="488"/>
      <c r="M14" s="488"/>
      <c r="N14" s="488"/>
      <c r="O14" s="488"/>
      <c r="P14" s="490"/>
      <c r="Q14" s="488"/>
      <c r="R14" s="488"/>
      <c r="S14" s="488"/>
    </row>
    <row r="15" spans="2:19" ht="5.0999999999999996" customHeight="1" x14ac:dyDescent="0.25">
      <c r="P15" s="364"/>
    </row>
    <row r="16" spans="2:19" ht="31.5" hidden="1" customHeight="1" x14ac:dyDescent="0.25">
      <c r="B16" s="214" t="s">
        <v>22</v>
      </c>
      <c r="C16" s="214" t="s">
        <v>23</v>
      </c>
      <c r="D16" s="214" t="s">
        <v>24</v>
      </c>
      <c r="E16" s="214" t="s">
        <v>71</v>
      </c>
      <c r="F16" s="215" t="s">
        <v>72</v>
      </c>
      <c r="G16" s="215" t="s">
        <v>73</v>
      </c>
      <c r="H16" s="200" t="s">
        <v>40</v>
      </c>
      <c r="I16" s="200" t="s">
        <v>84</v>
      </c>
      <c r="J16" s="201" t="s">
        <v>13</v>
      </c>
      <c r="K16" s="215" t="s">
        <v>75</v>
      </c>
      <c r="L16" s="215" t="s">
        <v>76</v>
      </c>
      <c r="M16" s="215" t="s">
        <v>77</v>
      </c>
      <c r="N16" s="215" t="s">
        <v>78</v>
      </c>
      <c r="O16" s="215" t="s">
        <v>79</v>
      </c>
      <c r="P16" s="215" t="s">
        <v>80</v>
      </c>
      <c r="Q16" s="215" t="s">
        <v>81</v>
      </c>
      <c r="R16" s="215" t="s">
        <v>82</v>
      </c>
      <c r="S16" s="215" t="s">
        <v>83</v>
      </c>
    </row>
    <row r="17" spans="2:19" s="254" customFormat="1" x14ac:dyDescent="0.25">
      <c r="B17" s="364">
        <v>6</v>
      </c>
      <c r="C17" s="364">
        <v>61</v>
      </c>
      <c r="D17" s="364">
        <v>64</v>
      </c>
      <c r="E17" s="362" t="s">
        <v>329</v>
      </c>
      <c r="F17" s="362" t="s">
        <v>330</v>
      </c>
      <c r="G17" s="364">
        <v>83101</v>
      </c>
      <c r="H17" s="364">
        <v>1</v>
      </c>
      <c r="I17" s="364" t="s">
        <v>758</v>
      </c>
      <c r="J17" s="364" t="s">
        <v>757</v>
      </c>
      <c r="K17" s="54" t="s">
        <v>326</v>
      </c>
      <c r="L17" s="364">
        <v>29</v>
      </c>
      <c r="M17" s="364">
        <v>2</v>
      </c>
      <c r="N17" s="54" t="s">
        <v>328</v>
      </c>
      <c r="O17" s="364">
        <v>6511.95</v>
      </c>
      <c r="P17" s="364">
        <v>0</v>
      </c>
      <c r="Q17" s="364">
        <v>4</v>
      </c>
      <c r="R17" s="364">
        <v>0</v>
      </c>
      <c r="S17" s="364">
        <v>26047.8</v>
      </c>
    </row>
    <row r="18" spans="2:19" x14ac:dyDescent="0.25">
      <c r="B18" s="364">
        <v>6</v>
      </c>
      <c r="C18" s="364">
        <v>61</v>
      </c>
      <c r="D18" s="364">
        <v>64</v>
      </c>
      <c r="E18" s="362" t="s">
        <v>329</v>
      </c>
      <c r="F18" s="362" t="s">
        <v>330</v>
      </c>
      <c r="G18" s="364">
        <v>83101</v>
      </c>
      <c r="H18" s="364">
        <v>1</v>
      </c>
      <c r="I18" s="364" t="s">
        <v>750</v>
      </c>
      <c r="J18" s="364" t="s">
        <v>749</v>
      </c>
      <c r="K18" s="54" t="s">
        <v>326</v>
      </c>
      <c r="L18" s="364">
        <v>70</v>
      </c>
      <c r="M18" s="364">
        <v>3</v>
      </c>
      <c r="N18" s="54" t="s">
        <v>328</v>
      </c>
      <c r="O18" s="364">
        <v>6685.65</v>
      </c>
      <c r="P18" s="364">
        <v>0</v>
      </c>
      <c r="Q18" s="364">
        <v>19</v>
      </c>
      <c r="R18" s="364">
        <v>0</v>
      </c>
      <c r="S18" s="364">
        <v>127027.35</v>
      </c>
    </row>
    <row r="19" spans="2:19" x14ac:dyDescent="0.25">
      <c r="B19" s="364">
        <v>6</v>
      </c>
      <c r="C19" s="364">
        <v>61</v>
      </c>
      <c r="D19" s="364">
        <v>64</v>
      </c>
      <c r="E19" s="362" t="s">
        <v>329</v>
      </c>
      <c r="F19" s="362" t="s">
        <v>330</v>
      </c>
      <c r="G19" s="364">
        <v>83101</v>
      </c>
      <c r="H19" s="364">
        <v>1</v>
      </c>
      <c r="I19" s="364" t="s">
        <v>748</v>
      </c>
      <c r="J19" s="364" t="s">
        <v>747</v>
      </c>
      <c r="K19" s="54" t="s">
        <v>326</v>
      </c>
      <c r="L19" s="364">
        <v>81</v>
      </c>
      <c r="M19" s="364">
        <v>5</v>
      </c>
      <c r="N19" s="54" t="s">
        <v>328</v>
      </c>
      <c r="O19" s="364">
        <v>7050.25</v>
      </c>
      <c r="P19" s="364">
        <v>0</v>
      </c>
      <c r="Q19" s="364">
        <v>28</v>
      </c>
      <c r="R19" s="364">
        <v>0</v>
      </c>
      <c r="S19" s="364">
        <v>197407</v>
      </c>
    </row>
    <row r="20" spans="2:19" x14ac:dyDescent="0.25">
      <c r="B20" s="364">
        <v>6</v>
      </c>
      <c r="C20" s="364">
        <v>61</v>
      </c>
      <c r="D20" s="364">
        <v>64</v>
      </c>
      <c r="E20" s="362" t="s">
        <v>329</v>
      </c>
      <c r="F20" s="362" t="s">
        <v>330</v>
      </c>
      <c r="G20" s="364">
        <v>83101</v>
      </c>
      <c r="H20" s="364">
        <v>1</v>
      </c>
      <c r="I20" s="364" t="s">
        <v>754</v>
      </c>
      <c r="J20" s="364" t="s">
        <v>784</v>
      </c>
      <c r="K20" s="54" t="s">
        <v>326</v>
      </c>
      <c r="L20" s="364">
        <v>43</v>
      </c>
      <c r="M20" s="364">
        <v>2</v>
      </c>
      <c r="N20" s="54" t="s">
        <v>328</v>
      </c>
      <c r="O20" s="364">
        <v>6511.95</v>
      </c>
      <c r="P20" s="364">
        <v>0</v>
      </c>
      <c r="Q20" s="364">
        <v>27</v>
      </c>
      <c r="R20" s="364">
        <v>0</v>
      </c>
      <c r="S20" s="364">
        <v>175822.65</v>
      </c>
    </row>
    <row r="21" spans="2:19" x14ac:dyDescent="0.25">
      <c r="B21" s="364">
        <v>6</v>
      </c>
      <c r="C21" s="364">
        <v>61</v>
      </c>
      <c r="D21" s="364">
        <v>64</v>
      </c>
      <c r="E21" s="362" t="s">
        <v>329</v>
      </c>
      <c r="F21" s="362" t="s">
        <v>330</v>
      </c>
      <c r="G21" s="364">
        <v>83101</v>
      </c>
      <c r="H21" s="364">
        <v>1</v>
      </c>
      <c r="I21" s="364" t="s">
        <v>756</v>
      </c>
      <c r="J21" s="364" t="s">
        <v>755</v>
      </c>
      <c r="K21" s="54" t="s">
        <v>326</v>
      </c>
      <c r="L21" s="364">
        <v>93</v>
      </c>
      <c r="M21" s="364" t="s">
        <v>327</v>
      </c>
      <c r="N21" s="54" t="s">
        <v>328</v>
      </c>
      <c r="O21" s="364">
        <v>5164.5</v>
      </c>
      <c r="P21" s="364">
        <v>0</v>
      </c>
      <c r="Q21" s="364">
        <v>5</v>
      </c>
      <c r="R21" s="364">
        <v>0</v>
      </c>
      <c r="S21" s="364">
        <v>25822.5</v>
      </c>
    </row>
    <row r="22" spans="2:19" x14ac:dyDescent="0.25">
      <c r="B22" s="364">
        <v>6</v>
      </c>
      <c r="C22" s="364">
        <v>61</v>
      </c>
      <c r="D22" s="364">
        <v>64</v>
      </c>
      <c r="E22" s="362" t="s">
        <v>329</v>
      </c>
      <c r="F22" s="362" t="s">
        <v>330</v>
      </c>
      <c r="G22" s="364">
        <v>83101</v>
      </c>
      <c r="H22" s="364">
        <v>1</v>
      </c>
      <c r="I22" s="364" t="s">
        <v>759</v>
      </c>
      <c r="J22" s="364" t="s">
        <v>1348</v>
      </c>
      <c r="K22" s="54" t="s">
        <v>326</v>
      </c>
      <c r="L22" s="364">
        <v>97</v>
      </c>
      <c r="M22" s="364" t="s">
        <v>762</v>
      </c>
      <c r="N22" s="54" t="s">
        <v>328</v>
      </c>
      <c r="O22" s="364">
        <v>14611.06</v>
      </c>
      <c r="P22" s="364">
        <v>0</v>
      </c>
      <c r="Q22" s="364">
        <v>1</v>
      </c>
      <c r="R22" s="364">
        <v>0</v>
      </c>
      <c r="S22" s="364">
        <v>14611.06</v>
      </c>
    </row>
    <row r="23" spans="2:19" x14ac:dyDescent="0.25">
      <c r="B23" s="364">
        <v>6</v>
      </c>
      <c r="C23" s="364">
        <v>61</v>
      </c>
      <c r="D23" s="364">
        <v>64</v>
      </c>
      <c r="E23" s="362" t="s">
        <v>329</v>
      </c>
      <c r="F23" s="362" t="s">
        <v>330</v>
      </c>
      <c r="G23" s="364">
        <v>83101</v>
      </c>
      <c r="H23" s="364">
        <v>1</v>
      </c>
      <c r="I23" s="364" t="s">
        <v>1621</v>
      </c>
      <c r="J23" s="364" t="s">
        <v>1355</v>
      </c>
      <c r="K23" s="54" t="s">
        <v>326</v>
      </c>
      <c r="L23" s="364">
        <v>1</v>
      </c>
      <c r="M23" s="364">
        <v>9</v>
      </c>
      <c r="N23" s="54" t="s">
        <v>328</v>
      </c>
      <c r="O23" s="364">
        <v>7384.35</v>
      </c>
      <c r="P23" s="364">
        <v>0</v>
      </c>
      <c r="Q23" s="364">
        <v>15</v>
      </c>
      <c r="R23" s="364">
        <v>0</v>
      </c>
      <c r="S23" s="364">
        <v>110765.25</v>
      </c>
    </row>
    <row r="24" spans="2:19" x14ac:dyDescent="0.25">
      <c r="B24" s="364">
        <v>6</v>
      </c>
      <c r="C24" s="364">
        <v>61</v>
      </c>
      <c r="D24" s="364">
        <v>64</v>
      </c>
      <c r="E24" s="362" t="s">
        <v>329</v>
      </c>
      <c r="F24" s="362" t="s">
        <v>330</v>
      </c>
      <c r="G24" s="364">
        <v>83101</v>
      </c>
      <c r="H24" s="364">
        <v>1</v>
      </c>
      <c r="I24" s="364" t="s">
        <v>760</v>
      </c>
      <c r="J24" s="364" t="s">
        <v>1340</v>
      </c>
      <c r="K24" s="54" t="s">
        <v>326</v>
      </c>
      <c r="L24" s="364">
        <v>88</v>
      </c>
      <c r="M24" s="364">
        <v>8</v>
      </c>
      <c r="N24" s="54" t="s">
        <v>328</v>
      </c>
      <c r="O24" s="364">
        <v>7380</v>
      </c>
      <c r="P24" s="364">
        <v>0</v>
      </c>
      <c r="Q24" s="364">
        <v>10</v>
      </c>
      <c r="R24" s="364">
        <v>0</v>
      </c>
      <c r="S24" s="364">
        <v>73800</v>
      </c>
    </row>
    <row r="25" spans="2:19" x14ac:dyDescent="0.25">
      <c r="B25" s="364">
        <v>6</v>
      </c>
      <c r="C25" s="364">
        <v>61</v>
      </c>
      <c r="D25" s="364">
        <v>64</v>
      </c>
      <c r="E25" s="362" t="s">
        <v>329</v>
      </c>
      <c r="F25" s="362" t="s">
        <v>330</v>
      </c>
      <c r="G25" s="364">
        <v>83101</v>
      </c>
      <c r="H25" s="364">
        <v>1</v>
      </c>
      <c r="I25" s="364" t="s">
        <v>785</v>
      </c>
      <c r="J25" s="364" t="s">
        <v>749</v>
      </c>
      <c r="K25" s="54" t="s">
        <v>326</v>
      </c>
      <c r="L25" s="364">
        <v>70</v>
      </c>
      <c r="M25" s="364">
        <v>3</v>
      </c>
      <c r="N25" s="54" t="s">
        <v>328</v>
      </c>
      <c r="O25" s="364">
        <v>6685.65</v>
      </c>
      <c r="P25" s="364">
        <v>0</v>
      </c>
      <c r="Q25" s="364">
        <v>1</v>
      </c>
      <c r="R25" s="364">
        <v>0</v>
      </c>
      <c r="S25" s="364">
        <v>6685.65</v>
      </c>
    </row>
    <row r="26" spans="2:19" x14ac:dyDescent="0.25">
      <c r="B26" s="364">
        <v>6</v>
      </c>
      <c r="C26" s="364">
        <v>61</v>
      </c>
      <c r="D26" s="364">
        <v>64</v>
      </c>
      <c r="E26" s="362" t="s">
        <v>329</v>
      </c>
      <c r="F26" s="362" t="s">
        <v>330</v>
      </c>
      <c r="G26" s="364">
        <v>83101</v>
      </c>
      <c r="H26" s="364">
        <v>1</v>
      </c>
      <c r="I26" s="364" t="s">
        <v>325</v>
      </c>
      <c r="J26" s="364" t="s">
        <v>834</v>
      </c>
      <c r="K26" s="54" t="s">
        <v>326</v>
      </c>
      <c r="L26" s="364">
        <v>95</v>
      </c>
      <c r="M26" s="364" t="s">
        <v>327</v>
      </c>
      <c r="N26" s="54" t="s">
        <v>328</v>
      </c>
      <c r="O26" s="364">
        <v>5164.5</v>
      </c>
      <c r="P26" s="364">
        <v>0</v>
      </c>
      <c r="Q26" s="364">
        <v>1</v>
      </c>
      <c r="R26" s="364">
        <v>0</v>
      </c>
      <c r="S26" s="364">
        <v>5164.5</v>
      </c>
    </row>
    <row r="27" spans="2:19" x14ac:dyDescent="0.25">
      <c r="B27" s="364">
        <v>6</v>
      </c>
      <c r="C27" s="364">
        <v>61</v>
      </c>
      <c r="D27" s="364">
        <v>64</v>
      </c>
      <c r="E27" s="362" t="s">
        <v>329</v>
      </c>
      <c r="F27" s="362" t="s">
        <v>330</v>
      </c>
      <c r="G27" s="364">
        <v>83101</v>
      </c>
      <c r="H27" s="364">
        <v>1</v>
      </c>
      <c r="I27" s="364" t="s">
        <v>325</v>
      </c>
      <c r="J27" s="364" t="s">
        <v>1464</v>
      </c>
      <c r="K27" s="54" t="s">
        <v>326</v>
      </c>
      <c r="L27" s="364">
        <v>95</v>
      </c>
      <c r="M27" s="364" t="s">
        <v>327</v>
      </c>
      <c r="N27" s="54" t="s">
        <v>328</v>
      </c>
      <c r="O27" s="364">
        <v>4190.8999999999996</v>
      </c>
      <c r="P27" s="364">
        <v>0</v>
      </c>
      <c r="Q27" s="364">
        <v>11</v>
      </c>
      <c r="R27" s="364">
        <v>0</v>
      </c>
      <c r="S27" s="364">
        <v>46099.9</v>
      </c>
    </row>
    <row r="28" spans="2:19" x14ac:dyDescent="0.25">
      <c r="B28" s="364">
        <v>6</v>
      </c>
      <c r="C28" s="364">
        <v>61</v>
      </c>
      <c r="D28" s="364">
        <v>64</v>
      </c>
      <c r="E28" s="362" t="s">
        <v>329</v>
      </c>
      <c r="F28" s="362" t="s">
        <v>330</v>
      </c>
      <c r="G28" s="364">
        <v>83101</v>
      </c>
      <c r="H28" s="364">
        <v>1</v>
      </c>
      <c r="I28" s="364" t="s">
        <v>325</v>
      </c>
      <c r="J28" s="364" t="s">
        <v>1356</v>
      </c>
      <c r="K28" s="54" t="s">
        <v>326</v>
      </c>
      <c r="L28" s="364">
        <v>95</v>
      </c>
      <c r="M28" s="364" t="s">
        <v>327</v>
      </c>
      <c r="N28" s="54" t="s">
        <v>328</v>
      </c>
      <c r="O28" s="364">
        <v>4328.8500000000004</v>
      </c>
      <c r="P28" s="364">
        <v>0</v>
      </c>
      <c r="Q28" s="364">
        <v>3</v>
      </c>
      <c r="R28" s="364">
        <v>0</v>
      </c>
      <c r="S28" s="364">
        <v>12986.55</v>
      </c>
    </row>
    <row r="29" spans="2:19" x14ac:dyDescent="0.25">
      <c r="B29" s="364">
        <v>6</v>
      </c>
      <c r="C29" s="364">
        <v>61</v>
      </c>
      <c r="D29" s="364">
        <v>64</v>
      </c>
      <c r="E29" s="362" t="s">
        <v>329</v>
      </c>
      <c r="F29" s="362" t="s">
        <v>330</v>
      </c>
      <c r="G29" s="364">
        <v>83101</v>
      </c>
      <c r="H29" s="364">
        <v>1</v>
      </c>
      <c r="I29" s="364" t="s">
        <v>751</v>
      </c>
      <c r="J29" s="364" t="s">
        <v>1344</v>
      </c>
      <c r="K29" s="54" t="s">
        <v>326</v>
      </c>
      <c r="L29" s="364">
        <v>21</v>
      </c>
      <c r="M29" s="364">
        <v>2</v>
      </c>
      <c r="N29" s="54" t="s">
        <v>328</v>
      </c>
      <c r="O29" s="364">
        <v>6511.95</v>
      </c>
      <c r="P29" s="364">
        <v>0</v>
      </c>
      <c r="Q29" s="364">
        <v>4</v>
      </c>
      <c r="R29" s="364">
        <v>0</v>
      </c>
      <c r="S29" s="364">
        <v>26047.8</v>
      </c>
    </row>
    <row r="30" spans="2:19" x14ac:dyDescent="0.25">
      <c r="B30" s="364">
        <v>6</v>
      </c>
      <c r="C30" s="364">
        <v>61</v>
      </c>
      <c r="D30" s="364">
        <v>64</v>
      </c>
      <c r="E30" s="362" t="s">
        <v>329</v>
      </c>
      <c r="F30" s="362" t="s">
        <v>330</v>
      </c>
      <c r="G30" s="364">
        <v>83101</v>
      </c>
      <c r="H30" s="364">
        <v>1</v>
      </c>
      <c r="I30" s="364" t="s">
        <v>746</v>
      </c>
      <c r="J30" s="364" t="s">
        <v>745</v>
      </c>
      <c r="K30" s="54" t="s">
        <v>326</v>
      </c>
      <c r="L30" s="364">
        <v>47</v>
      </c>
      <c r="M30" s="364">
        <v>2</v>
      </c>
      <c r="N30" s="54" t="s">
        <v>328</v>
      </c>
      <c r="O30" s="364">
        <v>6511.95</v>
      </c>
      <c r="P30" s="364">
        <v>0</v>
      </c>
      <c r="Q30" s="364">
        <v>24</v>
      </c>
      <c r="R30" s="364">
        <v>0</v>
      </c>
      <c r="S30" s="364">
        <v>156286.79999999999</v>
      </c>
    </row>
    <row r="31" spans="2:19" x14ac:dyDescent="0.25">
      <c r="B31" s="364">
        <v>6</v>
      </c>
      <c r="C31" s="364">
        <v>61</v>
      </c>
      <c r="D31" s="364">
        <v>64</v>
      </c>
      <c r="E31" s="362" t="s">
        <v>329</v>
      </c>
      <c r="F31" s="362" t="s">
        <v>330</v>
      </c>
      <c r="G31" s="364">
        <v>83101</v>
      </c>
      <c r="H31" s="364">
        <v>1</v>
      </c>
      <c r="I31" s="364" t="s">
        <v>753</v>
      </c>
      <c r="J31" s="364" t="s">
        <v>752</v>
      </c>
      <c r="K31" s="54" t="s">
        <v>326</v>
      </c>
      <c r="L31" s="364">
        <v>39</v>
      </c>
      <c r="M31" s="364">
        <v>2</v>
      </c>
      <c r="N31" s="364" t="s">
        <v>328</v>
      </c>
      <c r="O31" s="364">
        <v>6511.95</v>
      </c>
      <c r="P31" s="364">
        <v>0</v>
      </c>
      <c r="Q31" s="364">
        <v>25</v>
      </c>
      <c r="R31" s="364">
        <v>0</v>
      </c>
      <c r="S31" s="364">
        <v>162798.75</v>
      </c>
    </row>
    <row r="32" spans="2:19" x14ac:dyDescent="0.25">
      <c r="B32" s="364">
        <v>6</v>
      </c>
      <c r="C32" s="364">
        <v>61</v>
      </c>
      <c r="D32" s="364">
        <v>64</v>
      </c>
      <c r="E32" s="362" t="s">
        <v>329</v>
      </c>
      <c r="F32" s="362" t="s">
        <v>330</v>
      </c>
      <c r="G32" s="364">
        <v>83101</v>
      </c>
      <c r="H32" s="364">
        <v>1</v>
      </c>
      <c r="I32" s="364" t="s">
        <v>324</v>
      </c>
      <c r="J32" s="364" t="s">
        <v>323</v>
      </c>
      <c r="K32" s="54" t="s">
        <v>326</v>
      </c>
      <c r="L32" s="364">
        <v>82</v>
      </c>
      <c r="M32" s="364">
        <v>7</v>
      </c>
      <c r="N32" s="364" t="s">
        <v>328</v>
      </c>
      <c r="O32" s="364">
        <v>7293.35</v>
      </c>
      <c r="P32" s="364">
        <v>0</v>
      </c>
      <c r="Q32" s="364">
        <v>175</v>
      </c>
      <c r="R32" s="364">
        <v>0</v>
      </c>
      <c r="S32" s="364">
        <v>1276336.25</v>
      </c>
    </row>
    <row r="33" spans="2:19" x14ac:dyDescent="0.25">
      <c r="B33" s="364">
        <v>6</v>
      </c>
      <c r="C33" s="364">
        <v>61</v>
      </c>
      <c r="D33" s="364">
        <v>64</v>
      </c>
      <c r="E33" s="362" t="s">
        <v>329</v>
      </c>
      <c r="F33" s="362" t="s">
        <v>330</v>
      </c>
      <c r="G33" s="364">
        <v>83101</v>
      </c>
      <c r="H33" s="364">
        <v>1</v>
      </c>
      <c r="I33" s="364" t="s">
        <v>761</v>
      </c>
      <c r="J33" s="364" t="s">
        <v>897</v>
      </c>
      <c r="K33" s="54" t="s">
        <v>326</v>
      </c>
      <c r="L33" s="364">
        <v>86</v>
      </c>
      <c r="M33" s="364">
        <v>7</v>
      </c>
      <c r="N33" s="364" t="s">
        <v>328</v>
      </c>
      <c r="O33" s="364">
        <v>7293.35</v>
      </c>
      <c r="P33" s="364">
        <v>0</v>
      </c>
      <c r="Q33" s="364">
        <v>6</v>
      </c>
      <c r="R33" s="364">
        <v>0</v>
      </c>
      <c r="S33" s="364">
        <v>43760.1</v>
      </c>
    </row>
    <row r="34" spans="2:19" x14ac:dyDescent="0.25">
      <c r="B34" s="110" t="s">
        <v>1363</v>
      </c>
      <c r="C34" s="55"/>
      <c r="D34" s="20">
        <f>SUM(Tabla15[Tipo de Categoría])</f>
        <v>17</v>
      </c>
      <c r="E34" s="59"/>
      <c r="F34" s="59"/>
      <c r="G34" s="59"/>
      <c r="H34" s="59"/>
      <c r="I34" s="59"/>
      <c r="J34" s="59"/>
      <c r="K34" s="59"/>
      <c r="L34" s="59"/>
      <c r="M34" s="85"/>
      <c r="N34" s="272" t="s">
        <v>198</v>
      </c>
      <c r="O34" s="257">
        <f>SUBTOTAL(109,Tabla15[Monto mensual
por plaza jornada])</f>
        <v>115792.16</v>
      </c>
      <c r="P34" s="161"/>
      <c r="Q34" s="448" t="s">
        <v>200</v>
      </c>
      <c r="R34" s="448"/>
      <c r="S34" s="203">
        <f>SUBTOTAL(109,Tabla15[Monto total autorizado])</f>
        <v>2487469.9100000006</v>
      </c>
    </row>
    <row r="35" spans="2:19" x14ac:dyDescent="0.25">
      <c r="B35" s="68"/>
      <c r="C35" s="69"/>
      <c r="D35" s="69"/>
      <c r="E35" s="69"/>
      <c r="F35" s="69"/>
      <c r="G35" s="69"/>
      <c r="H35" s="69"/>
      <c r="I35" s="69"/>
      <c r="J35" s="69"/>
      <c r="K35" s="69"/>
      <c r="L35" s="69"/>
      <c r="M35" s="85"/>
      <c r="N35" s="272" t="s">
        <v>199</v>
      </c>
      <c r="O35" s="85"/>
      <c r="P35" s="156">
        <f>SUM(O39)</f>
        <v>0</v>
      </c>
      <c r="Q35" s="85"/>
      <c r="R35" s="107"/>
      <c r="S35" s="108"/>
    </row>
    <row r="36" spans="2:19" x14ac:dyDescent="0.25">
      <c r="B36" s="70"/>
      <c r="C36" s="71"/>
      <c r="D36" s="71"/>
      <c r="E36" s="71"/>
      <c r="F36" s="71"/>
      <c r="G36" s="71"/>
      <c r="H36" s="71"/>
      <c r="I36" s="71"/>
      <c r="J36" s="71"/>
      <c r="K36" s="71"/>
      <c r="L36" s="71"/>
      <c r="M36" s="162"/>
      <c r="N36" s="162"/>
      <c r="O36" s="162"/>
      <c r="P36" s="162"/>
      <c r="Q36" s="162"/>
      <c r="R36" s="162"/>
      <c r="S36" s="163"/>
    </row>
    <row r="37" spans="2:19" x14ac:dyDescent="0.25">
      <c r="B37" s="47" t="s">
        <v>152</v>
      </c>
      <c r="C37" s="48"/>
      <c r="D37" s="48"/>
      <c r="E37" s="48"/>
      <c r="F37" s="223"/>
      <c r="G37" s="48"/>
      <c r="H37" s="48"/>
      <c r="I37" s="48"/>
      <c r="J37" s="48"/>
      <c r="K37" s="48"/>
      <c r="L37" s="48"/>
      <c r="M37" s="48"/>
      <c r="N37" s="48"/>
      <c r="O37" s="48"/>
      <c r="P37" s="48"/>
      <c r="Q37" s="48"/>
      <c r="R37" s="48"/>
      <c r="S37" s="48"/>
    </row>
    <row r="38" spans="2:19" x14ac:dyDescent="0.25">
      <c r="B38" s="48"/>
      <c r="C38" s="48"/>
      <c r="D38" s="48"/>
      <c r="E38" s="48"/>
      <c r="F38" s="48"/>
      <c r="G38" s="48"/>
      <c r="H38" s="48"/>
      <c r="I38" s="48"/>
      <c r="J38" s="48"/>
      <c r="K38" s="48"/>
      <c r="L38" s="48"/>
      <c r="M38" s="48"/>
      <c r="N38" s="48"/>
      <c r="O38" s="48"/>
      <c r="P38" s="48"/>
      <c r="Q38" s="48"/>
      <c r="R38" s="48"/>
      <c r="S38" s="48"/>
    </row>
  </sheetData>
  <mergeCells count="19">
    <mergeCell ref="R9:S9"/>
    <mergeCell ref="B10:J10"/>
    <mergeCell ref="G13:G14"/>
    <mergeCell ref="H13:J13"/>
    <mergeCell ref="K13:K14"/>
    <mergeCell ref="L13:L14"/>
    <mergeCell ref="M13:M14"/>
    <mergeCell ref="B13:B14"/>
    <mergeCell ref="C13:C14"/>
    <mergeCell ref="D13:D14"/>
    <mergeCell ref="E13:E14"/>
    <mergeCell ref="F13:F14"/>
    <mergeCell ref="R13:R14"/>
    <mergeCell ref="Q34:R34"/>
    <mergeCell ref="S13:S14"/>
    <mergeCell ref="N13:N14"/>
    <mergeCell ref="O13:O14"/>
    <mergeCell ref="P13:P14"/>
    <mergeCell ref="Q13:Q14"/>
  </mergeCells>
  <dataValidations disablePrompts="1" count="1">
    <dataValidation allowBlank="1" showInputMessage="1" showErrorMessage="1" sqref="B10:J10 Q10:R10"/>
  </dataValidations>
  <printOptions horizontalCentered="1"/>
  <pageMargins left="0.23622047244094491" right="0.23622047244094491" top="0.15748031496062992" bottom="1.1811023622047245" header="0" footer="0"/>
  <pageSetup paperSize="14" scale="40" fitToHeight="0" orientation="landscape" r:id="rId1"/>
  <headerFooter>
    <oddFooter>&amp;L&amp;G&amp;C&amp;D&amp;R&amp;P de &amp;N</oddFooter>
  </headerFooter>
  <drawing r:id="rId2"/>
  <legacyDrawing r:id="rId3"/>
  <legacyDrawingHF r:id="rId4"/>
  <tableParts count="1">
    <tablePart r:id="rId5"/>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tabColor theme="5" tint="-0.499984740745262"/>
    <pageSetUpPr fitToPage="1"/>
  </sheetPr>
  <dimension ref="B1:R41"/>
  <sheetViews>
    <sheetView showGridLines="0" zoomScaleNormal="100" workbookViewId="0">
      <selection activeCell="A21" sqref="A21"/>
    </sheetView>
  </sheetViews>
  <sheetFormatPr baseColWidth="10" defaultColWidth="11.42578125" defaultRowHeight="15" x14ac:dyDescent="0.25"/>
  <cols>
    <col min="1" max="1" width="2.7109375" customWidth="1"/>
    <col min="2" max="2" width="12.7109375" customWidth="1"/>
    <col min="3" max="3" width="11" customWidth="1"/>
    <col min="4" max="4" width="69.7109375" bestFit="1" customWidth="1"/>
    <col min="5" max="5" width="11.7109375" customWidth="1"/>
    <col min="6" max="6" width="9.5703125" customWidth="1"/>
    <col min="7" max="7" width="9.85546875" style="24" customWidth="1"/>
    <col min="8" max="8" width="8.85546875" customWidth="1"/>
    <col min="9" max="9" width="8.5703125" customWidth="1"/>
    <col min="10" max="10" width="12" customWidth="1"/>
    <col min="11" max="11" width="13.5703125" customWidth="1"/>
    <col min="12" max="12" width="13.7109375" customWidth="1"/>
    <col min="13" max="14" width="13.85546875" customWidth="1"/>
    <col min="15" max="15" width="14.42578125" customWidth="1"/>
    <col min="16" max="16" width="10.85546875" customWidth="1"/>
    <col min="17" max="17" width="11.28515625" customWidth="1"/>
    <col min="18" max="18" width="17.7109375" customWidth="1"/>
  </cols>
  <sheetData>
    <row r="1" spans="2:18" ht="15" customHeight="1" x14ac:dyDescent="0.25"/>
    <row r="2" spans="2:18" ht="15" customHeight="1" x14ac:dyDescent="0.25"/>
    <row r="3" spans="2:18" ht="15" customHeight="1" x14ac:dyDescent="0.25"/>
    <row r="4" spans="2:18" ht="15" customHeight="1" x14ac:dyDescent="0.25"/>
    <row r="5" spans="2:18" ht="15" customHeight="1" x14ac:dyDescent="0.25"/>
    <row r="6" spans="2:18" ht="15" customHeight="1" x14ac:dyDescent="0.25"/>
    <row r="7" spans="2:18" ht="15" customHeight="1" x14ac:dyDescent="0.25"/>
    <row r="8" spans="2:18" ht="15" customHeight="1" x14ac:dyDescent="0.25">
      <c r="G8" s="24">
        <v>1</v>
      </c>
    </row>
    <row r="11" spans="2:18" ht="18.75" x14ac:dyDescent="0.3">
      <c r="B11" s="41" t="s">
        <v>150</v>
      </c>
      <c r="C11" s="42"/>
      <c r="D11" s="42"/>
      <c r="E11" s="42"/>
      <c r="F11" s="42"/>
      <c r="G11" s="42"/>
      <c r="H11" s="42"/>
      <c r="I11" s="42"/>
      <c r="J11" s="42"/>
      <c r="K11" s="42"/>
      <c r="L11" s="42"/>
      <c r="M11" s="42"/>
      <c r="N11" s="42"/>
      <c r="O11" s="42"/>
      <c r="P11" s="264" t="s">
        <v>135</v>
      </c>
      <c r="Q11" s="491" t="str">
        <f>'A Y  II D3'!X9</f>
        <v>GUANAJUATO</v>
      </c>
      <c r="R11" s="492"/>
    </row>
    <row r="12" spans="2:18" ht="18.75" x14ac:dyDescent="0.3">
      <c r="B12" s="450" t="str">
        <f>'A Y  II D3'!B10:N10</f>
        <v>Fondo de Aportaciones para la Educación Tecnológica y de Adultos/Instituto Nacional para la Educación de los Adultos (FAETA/INEA)</v>
      </c>
      <c r="C12" s="451"/>
      <c r="D12" s="451"/>
      <c r="E12" s="451"/>
      <c r="F12" s="451"/>
      <c r="G12" s="451"/>
      <c r="H12" s="451"/>
      <c r="I12" s="451"/>
      <c r="J12" s="451"/>
      <c r="K12" s="44"/>
      <c r="L12" s="44"/>
      <c r="M12" s="44"/>
      <c r="N12" s="44"/>
      <c r="O12" s="44"/>
      <c r="P12" s="44"/>
      <c r="Q12" s="262"/>
      <c r="R12" s="376" t="str">
        <f>'A Y  II D3'!X10</f>
        <v>2do. Trimestre 2020</v>
      </c>
    </row>
    <row r="13" spans="2:18" x14ac:dyDescent="0.25">
      <c r="B13" s="37"/>
      <c r="C13" s="38"/>
      <c r="D13" s="38"/>
      <c r="E13" s="38"/>
      <c r="F13" s="38"/>
      <c r="G13" s="38"/>
      <c r="H13" s="38"/>
      <c r="I13" s="38"/>
      <c r="J13" s="38"/>
      <c r="K13" s="38"/>
      <c r="L13" s="38"/>
      <c r="M13" s="38"/>
      <c r="N13" s="38"/>
      <c r="O13" s="38"/>
      <c r="P13" s="38"/>
      <c r="Q13" s="38"/>
      <c r="R13" s="46"/>
    </row>
    <row r="14" spans="2:18" ht="5.0999999999999996" customHeight="1" x14ac:dyDescent="0.25">
      <c r="G14"/>
    </row>
    <row r="15" spans="2:18" ht="39.75" customHeight="1" x14ac:dyDescent="0.25">
      <c r="B15" s="495" t="s">
        <v>19</v>
      </c>
      <c r="C15" s="488" t="s">
        <v>85</v>
      </c>
      <c r="D15" s="488" t="s">
        <v>86</v>
      </c>
      <c r="E15" s="488" t="s">
        <v>20</v>
      </c>
      <c r="F15" s="488" t="s">
        <v>21</v>
      </c>
      <c r="G15" s="496" t="s">
        <v>87</v>
      </c>
      <c r="H15" s="488" t="s">
        <v>88</v>
      </c>
      <c r="I15" s="488" t="s">
        <v>89</v>
      </c>
      <c r="J15" s="493" t="s">
        <v>90</v>
      </c>
      <c r="K15" s="493"/>
      <c r="L15" s="493"/>
      <c r="M15" s="493"/>
      <c r="N15" s="493"/>
      <c r="O15" s="493" t="s">
        <v>91</v>
      </c>
      <c r="P15" s="493"/>
      <c r="Q15" s="493"/>
      <c r="R15" s="488" t="s">
        <v>92</v>
      </c>
    </row>
    <row r="16" spans="2:18" ht="82.5" customHeight="1" x14ac:dyDescent="0.25">
      <c r="B16" s="495"/>
      <c r="C16" s="488"/>
      <c r="D16" s="488"/>
      <c r="E16" s="488"/>
      <c r="F16" s="488"/>
      <c r="G16" s="496"/>
      <c r="H16" s="488"/>
      <c r="I16" s="488"/>
      <c r="J16" s="288" t="s">
        <v>93</v>
      </c>
      <c r="K16" s="288" t="s">
        <v>94</v>
      </c>
      <c r="L16" s="288" t="s">
        <v>95</v>
      </c>
      <c r="M16" s="288" t="s">
        <v>96</v>
      </c>
      <c r="N16" s="288" t="s">
        <v>97</v>
      </c>
      <c r="O16" s="288" t="s">
        <v>98</v>
      </c>
      <c r="P16" s="288" t="s">
        <v>99</v>
      </c>
      <c r="Q16" s="288" t="s">
        <v>100</v>
      </c>
      <c r="R16" s="488"/>
    </row>
    <row r="17" spans="2:18" ht="5.0999999999999996" customHeight="1" x14ac:dyDescent="0.25"/>
    <row r="18" spans="2:18" ht="75" hidden="1" x14ac:dyDescent="0.25">
      <c r="B18" s="216" t="s">
        <v>19</v>
      </c>
      <c r="C18" s="215" t="s">
        <v>85</v>
      </c>
      <c r="D18" s="215" t="s">
        <v>86</v>
      </c>
      <c r="E18" s="215" t="s">
        <v>20</v>
      </c>
      <c r="F18" s="215" t="s">
        <v>21</v>
      </c>
      <c r="G18" s="217" t="s">
        <v>87</v>
      </c>
      <c r="H18" s="215" t="s">
        <v>88</v>
      </c>
      <c r="I18" s="215" t="s">
        <v>89</v>
      </c>
      <c r="J18" s="200" t="s">
        <v>93</v>
      </c>
      <c r="K18" s="200" t="s">
        <v>94</v>
      </c>
      <c r="L18" s="200" t="s">
        <v>95</v>
      </c>
      <c r="M18" s="200" t="s">
        <v>96</v>
      </c>
      <c r="N18" s="200" t="s">
        <v>97</v>
      </c>
      <c r="O18" s="200" t="s">
        <v>98</v>
      </c>
      <c r="P18" s="200" t="s">
        <v>99</v>
      </c>
      <c r="Q18" s="200" t="s">
        <v>100</v>
      </c>
      <c r="R18" s="215" t="s">
        <v>92</v>
      </c>
    </row>
    <row r="19" spans="2:18" s="254" customFormat="1" x14ac:dyDescent="0.25">
      <c r="B19" s="364">
        <v>1</v>
      </c>
      <c r="C19" s="364" t="s">
        <v>758</v>
      </c>
      <c r="D19" s="364" t="s">
        <v>757</v>
      </c>
      <c r="E19" s="364" t="s">
        <v>328</v>
      </c>
      <c r="F19" s="364">
        <v>2</v>
      </c>
      <c r="G19" s="364" t="s">
        <v>1195</v>
      </c>
      <c r="H19" s="364" t="s">
        <v>758</v>
      </c>
      <c r="I19" s="7">
        <v>2</v>
      </c>
      <c r="J19" s="364">
        <v>202012</v>
      </c>
      <c r="K19" s="364">
        <v>999999</v>
      </c>
      <c r="L19" s="364">
        <v>0</v>
      </c>
      <c r="M19" s="364">
        <v>6511.95</v>
      </c>
      <c r="N19" s="364">
        <v>0</v>
      </c>
      <c r="O19" s="364">
        <v>35</v>
      </c>
      <c r="P19" s="364">
        <v>35</v>
      </c>
      <c r="Q19" s="364">
        <v>0</v>
      </c>
      <c r="R19" s="364">
        <v>20200630</v>
      </c>
    </row>
    <row r="20" spans="2:18" x14ac:dyDescent="0.25">
      <c r="B20" s="364">
        <v>1</v>
      </c>
      <c r="C20" s="364" t="s">
        <v>750</v>
      </c>
      <c r="D20" s="364" t="s">
        <v>749</v>
      </c>
      <c r="E20" s="364" t="s">
        <v>328</v>
      </c>
      <c r="F20" s="364">
        <v>2</v>
      </c>
      <c r="G20" s="364" t="s">
        <v>1195</v>
      </c>
      <c r="H20" s="364" t="s">
        <v>750</v>
      </c>
      <c r="I20" s="7">
        <v>3</v>
      </c>
      <c r="J20" s="364">
        <v>202012</v>
      </c>
      <c r="K20" s="364">
        <v>999999</v>
      </c>
      <c r="L20" s="364">
        <v>0</v>
      </c>
      <c r="M20" s="364">
        <v>6685.65</v>
      </c>
      <c r="N20" s="364">
        <v>0</v>
      </c>
      <c r="O20" s="364">
        <v>35</v>
      </c>
      <c r="P20" s="364">
        <v>35</v>
      </c>
      <c r="Q20" s="364">
        <v>0</v>
      </c>
      <c r="R20" s="364">
        <v>20200630</v>
      </c>
    </row>
    <row r="21" spans="2:18" x14ac:dyDescent="0.25">
      <c r="B21" s="364">
        <v>1</v>
      </c>
      <c r="C21" s="364" t="s">
        <v>748</v>
      </c>
      <c r="D21" s="364" t="s">
        <v>747</v>
      </c>
      <c r="E21" s="364" t="s">
        <v>328</v>
      </c>
      <c r="F21" s="364">
        <v>2</v>
      </c>
      <c r="G21" s="364" t="s">
        <v>1195</v>
      </c>
      <c r="H21" s="364" t="s">
        <v>748</v>
      </c>
      <c r="I21" s="7">
        <v>5</v>
      </c>
      <c r="J21" s="364">
        <v>202012</v>
      </c>
      <c r="K21" s="364">
        <v>999999</v>
      </c>
      <c r="L21" s="364">
        <v>0</v>
      </c>
      <c r="M21" s="364">
        <v>7050.25</v>
      </c>
      <c r="N21" s="364">
        <v>0</v>
      </c>
      <c r="O21" s="364">
        <v>35</v>
      </c>
      <c r="P21" s="364">
        <v>35</v>
      </c>
      <c r="Q21" s="364">
        <v>0</v>
      </c>
      <c r="R21" s="364">
        <v>20200630</v>
      </c>
    </row>
    <row r="22" spans="2:18" x14ac:dyDescent="0.25">
      <c r="B22" s="364">
        <v>1</v>
      </c>
      <c r="C22" s="364" t="s">
        <v>754</v>
      </c>
      <c r="D22" s="364" t="s">
        <v>784</v>
      </c>
      <c r="E22" s="364" t="s">
        <v>328</v>
      </c>
      <c r="F22" s="364">
        <v>2</v>
      </c>
      <c r="G22" s="364" t="s">
        <v>1195</v>
      </c>
      <c r="H22" s="364" t="s">
        <v>754</v>
      </c>
      <c r="I22" s="7">
        <v>2</v>
      </c>
      <c r="J22" s="364">
        <v>202012</v>
      </c>
      <c r="K22" s="364">
        <v>999999</v>
      </c>
      <c r="L22" s="364">
        <v>0</v>
      </c>
      <c r="M22" s="364">
        <v>6511.95</v>
      </c>
      <c r="N22" s="364">
        <v>0</v>
      </c>
      <c r="O22" s="364">
        <v>35</v>
      </c>
      <c r="P22" s="364">
        <v>35</v>
      </c>
      <c r="Q22" s="364">
        <v>0</v>
      </c>
      <c r="R22" s="364">
        <v>20200630</v>
      </c>
    </row>
    <row r="23" spans="2:18" x14ac:dyDescent="0.25">
      <c r="B23" s="364">
        <v>1</v>
      </c>
      <c r="C23" s="364" t="s">
        <v>756</v>
      </c>
      <c r="D23" s="364" t="s">
        <v>755</v>
      </c>
      <c r="E23" s="364" t="s">
        <v>328</v>
      </c>
      <c r="F23" s="364">
        <v>2</v>
      </c>
      <c r="G23" s="364" t="s">
        <v>1195</v>
      </c>
      <c r="H23" s="364" t="s">
        <v>756</v>
      </c>
      <c r="I23" s="7" t="s">
        <v>327</v>
      </c>
      <c r="J23" s="364">
        <v>202012</v>
      </c>
      <c r="K23" s="364">
        <v>999999</v>
      </c>
      <c r="L23" s="364">
        <v>0</v>
      </c>
      <c r="M23" s="364">
        <v>5164.5</v>
      </c>
      <c r="N23" s="364">
        <v>0</v>
      </c>
      <c r="O23" s="364">
        <v>35</v>
      </c>
      <c r="P23" s="364">
        <v>35</v>
      </c>
      <c r="Q23" s="364">
        <v>0</v>
      </c>
      <c r="R23" s="364">
        <v>20200630</v>
      </c>
    </row>
    <row r="24" spans="2:18" x14ac:dyDescent="0.25">
      <c r="B24" s="364">
        <v>1</v>
      </c>
      <c r="C24" s="364" t="s">
        <v>759</v>
      </c>
      <c r="D24" s="364" t="s">
        <v>1348</v>
      </c>
      <c r="E24" s="364" t="s">
        <v>328</v>
      </c>
      <c r="F24" s="364">
        <v>2</v>
      </c>
      <c r="G24" s="364" t="s">
        <v>1195</v>
      </c>
      <c r="H24" s="364" t="s">
        <v>759</v>
      </c>
      <c r="I24" s="7" t="s">
        <v>762</v>
      </c>
      <c r="J24" s="364">
        <v>202012</v>
      </c>
      <c r="K24" s="364">
        <v>999999</v>
      </c>
      <c r="L24" s="364">
        <v>0</v>
      </c>
      <c r="M24" s="364">
        <v>14611.06</v>
      </c>
      <c r="N24" s="364">
        <v>0</v>
      </c>
      <c r="O24" s="364">
        <v>35</v>
      </c>
      <c r="P24" s="364">
        <v>35</v>
      </c>
      <c r="Q24" s="364">
        <v>0</v>
      </c>
      <c r="R24" s="364">
        <v>20200630</v>
      </c>
    </row>
    <row r="25" spans="2:18" x14ac:dyDescent="0.25">
      <c r="B25" s="364">
        <v>1</v>
      </c>
      <c r="C25" s="364" t="s">
        <v>1354</v>
      </c>
      <c r="D25" s="364" t="s">
        <v>1355</v>
      </c>
      <c r="E25" s="364" t="s">
        <v>328</v>
      </c>
      <c r="F25" s="364">
        <v>2</v>
      </c>
      <c r="G25" s="364" t="s">
        <v>1195</v>
      </c>
      <c r="H25" s="364" t="s">
        <v>1621</v>
      </c>
      <c r="I25" s="7">
        <v>9</v>
      </c>
      <c r="J25" s="364">
        <v>202012</v>
      </c>
      <c r="K25" s="364">
        <v>999999</v>
      </c>
      <c r="L25" s="364">
        <v>0</v>
      </c>
      <c r="M25" s="364">
        <v>7384.35</v>
      </c>
      <c r="N25" s="364">
        <v>0</v>
      </c>
      <c r="O25" s="364">
        <v>35</v>
      </c>
      <c r="P25" s="364">
        <v>35</v>
      </c>
      <c r="Q25" s="364">
        <v>0</v>
      </c>
      <c r="R25" s="364">
        <v>20200630</v>
      </c>
    </row>
    <row r="26" spans="2:18" x14ac:dyDescent="0.25">
      <c r="B26" s="364">
        <v>1</v>
      </c>
      <c r="C26" s="364" t="s">
        <v>760</v>
      </c>
      <c r="D26" s="364" t="s">
        <v>1340</v>
      </c>
      <c r="E26" s="364" t="s">
        <v>328</v>
      </c>
      <c r="F26" s="364">
        <v>2</v>
      </c>
      <c r="G26" s="364" t="s">
        <v>1195</v>
      </c>
      <c r="H26" s="364" t="s">
        <v>760</v>
      </c>
      <c r="I26" s="7">
        <v>8</v>
      </c>
      <c r="J26" s="364">
        <v>202012</v>
      </c>
      <c r="K26" s="364">
        <v>999999</v>
      </c>
      <c r="L26" s="364">
        <v>0</v>
      </c>
      <c r="M26" s="364">
        <v>7380</v>
      </c>
      <c r="N26" s="364">
        <v>0</v>
      </c>
      <c r="O26" s="364">
        <v>35</v>
      </c>
      <c r="P26" s="364">
        <v>35</v>
      </c>
      <c r="Q26" s="364">
        <v>0</v>
      </c>
      <c r="R26" s="364">
        <v>20200630</v>
      </c>
    </row>
    <row r="27" spans="2:18" x14ac:dyDescent="0.25">
      <c r="B27" s="364">
        <v>1</v>
      </c>
      <c r="C27" s="364" t="s">
        <v>785</v>
      </c>
      <c r="D27" s="364" t="s">
        <v>749</v>
      </c>
      <c r="E27" s="364" t="s">
        <v>328</v>
      </c>
      <c r="F27" s="364">
        <v>2</v>
      </c>
      <c r="G27" s="364" t="s">
        <v>1195</v>
      </c>
      <c r="H27" s="364" t="s">
        <v>785</v>
      </c>
      <c r="I27" s="7">
        <v>3</v>
      </c>
      <c r="J27" s="364">
        <v>202012</v>
      </c>
      <c r="K27" s="364">
        <v>999999</v>
      </c>
      <c r="L27" s="364">
        <v>0</v>
      </c>
      <c r="M27" s="364">
        <v>6685.65</v>
      </c>
      <c r="N27" s="364">
        <v>0</v>
      </c>
      <c r="O27" s="364">
        <v>35</v>
      </c>
      <c r="P27" s="364">
        <v>35</v>
      </c>
      <c r="Q27" s="364">
        <v>0</v>
      </c>
      <c r="R27" s="364">
        <v>20200630</v>
      </c>
    </row>
    <row r="28" spans="2:18" x14ac:dyDescent="0.25">
      <c r="B28" s="364">
        <v>1</v>
      </c>
      <c r="C28" s="364" t="s">
        <v>325</v>
      </c>
      <c r="D28" s="364" t="s">
        <v>834</v>
      </c>
      <c r="E28" s="364" t="s">
        <v>328</v>
      </c>
      <c r="F28" s="364">
        <v>2</v>
      </c>
      <c r="G28" s="364" t="s">
        <v>1195</v>
      </c>
      <c r="H28" s="364" t="s">
        <v>325</v>
      </c>
      <c r="I28" s="7" t="s">
        <v>327</v>
      </c>
      <c r="J28" s="364">
        <v>202012</v>
      </c>
      <c r="K28" s="364">
        <v>999999</v>
      </c>
      <c r="L28" s="364">
        <v>0</v>
      </c>
      <c r="M28" s="364">
        <v>5164.5</v>
      </c>
      <c r="N28" s="364">
        <v>0</v>
      </c>
      <c r="O28" s="364">
        <v>35</v>
      </c>
      <c r="P28" s="364">
        <v>35</v>
      </c>
      <c r="Q28" s="364">
        <v>0</v>
      </c>
      <c r="R28" s="364">
        <v>20200630</v>
      </c>
    </row>
    <row r="29" spans="2:18" x14ac:dyDescent="0.25">
      <c r="B29" s="364">
        <v>1</v>
      </c>
      <c r="C29" s="364" t="s">
        <v>325</v>
      </c>
      <c r="D29" s="364" t="s">
        <v>1464</v>
      </c>
      <c r="E29" s="364" t="s">
        <v>328</v>
      </c>
      <c r="F29" s="364">
        <v>2</v>
      </c>
      <c r="G29" s="364" t="s">
        <v>1195</v>
      </c>
      <c r="H29" s="364" t="s">
        <v>325</v>
      </c>
      <c r="I29" s="7" t="s">
        <v>327</v>
      </c>
      <c r="J29" s="364">
        <v>202012</v>
      </c>
      <c r="K29" s="364">
        <v>999999</v>
      </c>
      <c r="L29" s="364">
        <v>0</v>
      </c>
      <c r="M29" s="364">
        <v>4190.8999999999996</v>
      </c>
      <c r="N29" s="364">
        <v>0</v>
      </c>
      <c r="O29" s="364">
        <v>35</v>
      </c>
      <c r="P29" s="364">
        <v>35</v>
      </c>
      <c r="Q29" s="364">
        <v>0</v>
      </c>
      <c r="R29" s="364">
        <v>20200630</v>
      </c>
    </row>
    <row r="30" spans="2:18" x14ac:dyDescent="0.25">
      <c r="B30" s="364">
        <v>1</v>
      </c>
      <c r="C30" s="364" t="s">
        <v>325</v>
      </c>
      <c r="D30" s="364" t="s">
        <v>1356</v>
      </c>
      <c r="E30" s="364" t="s">
        <v>328</v>
      </c>
      <c r="F30" s="364">
        <v>2</v>
      </c>
      <c r="G30" s="364" t="s">
        <v>1195</v>
      </c>
      <c r="H30" s="364" t="s">
        <v>325</v>
      </c>
      <c r="I30" s="7" t="s">
        <v>327</v>
      </c>
      <c r="J30" s="364">
        <v>202012</v>
      </c>
      <c r="K30" s="364">
        <v>999999</v>
      </c>
      <c r="L30" s="364">
        <v>0</v>
      </c>
      <c r="M30" s="364">
        <v>4328.8500000000004</v>
      </c>
      <c r="N30" s="364">
        <v>0</v>
      </c>
      <c r="O30" s="364">
        <v>35</v>
      </c>
      <c r="P30" s="364">
        <v>35</v>
      </c>
      <c r="Q30" s="364">
        <v>0</v>
      </c>
      <c r="R30" s="364">
        <v>20200630</v>
      </c>
    </row>
    <row r="31" spans="2:18" x14ac:dyDescent="0.25">
      <c r="B31" s="364">
        <v>1</v>
      </c>
      <c r="C31" s="364" t="s">
        <v>751</v>
      </c>
      <c r="D31" s="364" t="s">
        <v>1344</v>
      </c>
      <c r="E31" s="364" t="s">
        <v>328</v>
      </c>
      <c r="F31" s="364">
        <v>2</v>
      </c>
      <c r="G31" s="364" t="s">
        <v>1195</v>
      </c>
      <c r="H31" s="364" t="s">
        <v>751</v>
      </c>
      <c r="I31" s="7">
        <v>2</v>
      </c>
      <c r="J31" s="364">
        <v>202012</v>
      </c>
      <c r="K31" s="364">
        <v>999999</v>
      </c>
      <c r="L31" s="364">
        <v>0</v>
      </c>
      <c r="M31" s="364">
        <v>6511.95</v>
      </c>
      <c r="N31" s="364">
        <v>0</v>
      </c>
      <c r="O31" s="364">
        <v>35</v>
      </c>
      <c r="P31" s="364">
        <v>35</v>
      </c>
      <c r="Q31" s="364">
        <v>0</v>
      </c>
      <c r="R31" s="364">
        <v>20200630</v>
      </c>
    </row>
    <row r="32" spans="2:18" x14ac:dyDescent="0.25">
      <c r="B32" s="364">
        <v>1</v>
      </c>
      <c r="C32" s="364" t="s">
        <v>746</v>
      </c>
      <c r="D32" s="364" t="s">
        <v>745</v>
      </c>
      <c r="E32" s="364" t="s">
        <v>328</v>
      </c>
      <c r="F32" s="364">
        <v>2</v>
      </c>
      <c r="G32" s="364" t="s">
        <v>1195</v>
      </c>
      <c r="H32" s="364" t="s">
        <v>746</v>
      </c>
      <c r="I32" s="7">
        <v>2</v>
      </c>
      <c r="J32" s="364">
        <v>202012</v>
      </c>
      <c r="K32" s="364">
        <v>999999</v>
      </c>
      <c r="L32" s="364">
        <v>0</v>
      </c>
      <c r="M32" s="364">
        <v>6511.95</v>
      </c>
      <c r="N32" s="364">
        <v>0</v>
      </c>
      <c r="O32" s="364">
        <v>35</v>
      </c>
      <c r="P32" s="364">
        <v>35</v>
      </c>
      <c r="Q32" s="364">
        <v>0</v>
      </c>
      <c r="R32" s="364">
        <v>20200630</v>
      </c>
    </row>
    <row r="33" spans="2:18" x14ac:dyDescent="0.25">
      <c r="B33" s="364">
        <v>1</v>
      </c>
      <c r="C33" s="364" t="s">
        <v>753</v>
      </c>
      <c r="D33" s="364" t="s">
        <v>752</v>
      </c>
      <c r="E33" s="364" t="s">
        <v>328</v>
      </c>
      <c r="F33" s="364">
        <v>2</v>
      </c>
      <c r="G33" s="364" t="s">
        <v>1195</v>
      </c>
      <c r="H33" s="364" t="s">
        <v>753</v>
      </c>
      <c r="I33" s="7">
        <v>2</v>
      </c>
      <c r="J33" s="364">
        <v>202012</v>
      </c>
      <c r="K33" s="364">
        <v>999999</v>
      </c>
      <c r="L33" s="364">
        <v>0</v>
      </c>
      <c r="M33" s="364">
        <v>6511.95</v>
      </c>
      <c r="N33" s="364">
        <v>0</v>
      </c>
      <c r="O33" s="364">
        <v>35</v>
      </c>
      <c r="P33" s="364">
        <v>35</v>
      </c>
      <c r="Q33" s="364">
        <v>0</v>
      </c>
      <c r="R33" s="364">
        <v>20200630</v>
      </c>
    </row>
    <row r="34" spans="2:18" x14ac:dyDescent="0.25">
      <c r="B34" s="364">
        <v>1</v>
      </c>
      <c r="C34" s="364" t="s">
        <v>324</v>
      </c>
      <c r="D34" s="364" t="s">
        <v>323</v>
      </c>
      <c r="E34" s="364" t="s">
        <v>328</v>
      </c>
      <c r="F34" s="364">
        <v>2</v>
      </c>
      <c r="G34" s="364" t="s">
        <v>1195</v>
      </c>
      <c r="H34" s="364" t="s">
        <v>324</v>
      </c>
      <c r="I34" s="7">
        <v>7</v>
      </c>
      <c r="J34" s="364">
        <v>202012</v>
      </c>
      <c r="K34" s="364">
        <v>999999</v>
      </c>
      <c r="L34" s="364">
        <v>0</v>
      </c>
      <c r="M34" s="364">
        <v>7293.35</v>
      </c>
      <c r="N34" s="364">
        <v>0</v>
      </c>
      <c r="O34" s="364">
        <v>35</v>
      </c>
      <c r="P34" s="364">
        <v>35</v>
      </c>
      <c r="Q34" s="364">
        <v>0</v>
      </c>
      <c r="R34" s="364">
        <v>20200630</v>
      </c>
    </row>
    <row r="35" spans="2:18" x14ac:dyDescent="0.25">
      <c r="B35" s="364">
        <v>1</v>
      </c>
      <c r="C35" s="364" t="s">
        <v>761</v>
      </c>
      <c r="D35" s="364" t="s">
        <v>897</v>
      </c>
      <c r="E35" s="364" t="s">
        <v>328</v>
      </c>
      <c r="F35" s="364">
        <v>2</v>
      </c>
      <c r="G35" s="364" t="s">
        <v>1195</v>
      </c>
      <c r="H35" s="364" t="s">
        <v>761</v>
      </c>
      <c r="I35" s="7">
        <v>7</v>
      </c>
      <c r="J35" s="364">
        <v>202012</v>
      </c>
      <c r="K35" s="364">
        <v>999999</v>
      </c>
      <c r="L35" s="364">
        <v>0</v>
      </c>
      <c r="M35" s="364">
        <v>7293.35</v>
      </c>
      <c r="N35" s="364">
        <v>0</v>
      </c>
      <c r="O35" s="364">
        <v>35</v>
      </c>
      <c r="P35" s="364">
        <v>35</v>
      </c>
      <c r="Q35" s="364">
        <v>0</v>
      </c>
      <c r="R35" s="364">
        <v>20200630</v>
      </c>
    </row>
    <row r="36" spans="2:18" x14ac:dyDescent="0.25">
      <c r="B36" s="164" t="s">
        <v>1364</v>
      </c>
      <c r="C36" s="422">
        <f>SUM(Tabla16[Identificador origen presupuestal de la plaza])</f>
        <v>17</v>
      </c>
      <c r="D36" s="166"/>
      <c r="E36" s="165"/>
      <c r="F36" s="165"/>
      <c r="G36" s="165"/>
      <c r="H36" s="165"/>
      <c r="I36" s="165"/>
      <c r="K36" s="172" t="s">
        <v>201</v>
      </c>
      <c r="L36" s="273">
        <f>SUBTOTAL(109,Tabla16[Monto Mensual Jornada ó de HSM
Zona A])</f>
        <v>0</v>
      </c>
      <c r="M36" s="229"/>
      <c r="N36" s="229"/>
      <c r="O36" s="165"/>
      <c r="P36" s="165"/>
      <c r="Q36" s="165"/>
      <c r="R36" s="167"/>
    </row>
    <row r="37" spans="2:18" x14ac:dyDescent="0.25">
      <c r="B37" s="168"/>
      <c r="C37" s="78"/>
      <c r="D37" s="80"/>
      <c r="E37" s="78"/>
      <c r="F37" s="78"/>
      <c r="G37" s="78"/>
      <c r="H37" s="78"/>
      <c r="I37" s="78"/>
      <c r="L37" s="173" t="s">
        <v>202</v>
      </c>
      <c r="M37" s="273">
        <f>SUM(M19:M36)</f>
        <v>115792.16</v>
      </c>
      <c r="N37" s="230"/>
      <c r="O37" s="78"/>
      <c r="P37" s="78"/>
      <c r="Q37" s="78"/>
      <c r="R37" s="169"/>
    </row>
    <row r="38" spans="2:18" x14ac:dyDescent="0.25">
      <c r="B38" s="168"/>
      <c r="C38" s="78"/>
      <c r="D38" s="80"/>
      <c r="E38" s="78"/>
      <c r="F38" s="78"/>
      <c r="G38" s="78"/>
      <c r="H38" s="78"/>
      <c r="I38" s="78"/>
      <c r="M38" s="173" t="s">
        <v>203</v>
      </c>
      <c r="N38" s="273">
        <f>SUM(N19:N37)</f>
        <v>0</v>
      </c>
      <c r="O38" s="78"/>
      <c r="P38" s="78"/>
      <c r="Q38" s="78"/>
      <c r="R38" s="169"/>
    </row>
    <row r="39" spans="2:18" x14ac:dyDescent="0.25">
      <c r="B39" s="170"/>
      <c r="C39" s="79"/>
      <c r="D39" s="81"/>
      <c r="E39" s="79"/>
      <c r="F39" s="79"/>
      <c r="G39" s="79"/>
      <c r="H39" s="79"/>
      <c r="I39" s="79"/>
      <c r="J39" s="79"/>
      <c r="K39" s="79"/>
      <c r="L39" s="228"/>
      <c r="M39" s="228"/>
      <c r="N39" s="228"/>
      <c r="O39" s="79"/>
      <c r="P39" s="79"/>
      <c r="Q39" s="79"/>
      <c r="R39" s="171"/>
    </row>
    <row r="40" spans="2:18" x14ac:dyDescent="0.25">
      <c r="B40" s="47" t="s">
        <v>152</v>
      </c>
      <c r="C40" s="48"/>
      <c r="D40" s="48"/>
      <c r="E40" s="223"/>
      <c r="F40" s="48"/>
      <c r="G40" s="49"/>
      <c r="H40" s="48"/>
      <c r="I40" s="48"/>
      <c r="J40" s="48"/>
      <c r="K40" s="48"/>
      <c r="L40" s="48"/>
      <c r="M40" s="48"/>
      <c r="N40" s="48"/>
      <c r="O40" s="48"/>
      <c r="P40" s="48"/>
      <c r="Q40" s="48"/>
      <c r="R40" s="48"/>
    </row>
    <row r="41" spans="2:18" x14ac:dyDescent="0.25">
      <c r="B41" s="48"/>
      <c r="C41" s="48"/>
      <c r="D41" s="48"/>
      <c r="E41" s="48"/>
      <c r="F41" s="48"/>
      <c r="G41" s="49"/>
      <c r="H41" s="48"/>
      <c r="I41" s="48"/>
      <c r="J41" s="48"/>
      <c r="K41" s="48"/>
      <c r="L41" s="48"/>
      <c r="M41" s="48"/>
      <c r="N41" s="48"/>
      <c r="O41" s="48"/>
      <c r="P41" s="48"/>
      <c r="Q41" s="48"/>
      <c r="R41" s="48"/>
    </row>
  </sheetData>
  <mergeCells count="13">
    <mergeCell ref="I15:I16"/>
    <mergeCell ref="J15:N15"/>
    <mergeCell ref="O15:Q15"/>
    <mergeCell ref="Q11:R11"/>
    <mergeCell ref="B12:J12"/>
    <mergeCell ref="B15:B16"/>
    <mergeCell ref="C15:C16"/>
    <mergeCell ref="D15:D16"/>
    <mergeCell ref="R15:R16"/>
    <mergeCell ref="G15:G16"/>
    <mergeCell ref="H15:H16"/>
    <mergeCell ref="E15:E16"/>
    <mergeCell ref="F15:F16"/>
  </mergeCells>
  <dataValidations disablePrompts="1" count="1">
    <dataValidation allowBlank="1" showInputMessage="1" showErrorMessage="1" sqref="Q12 B12:J12"/>
  </dataValidations>
  <printOptions horizontalCentered="1"/>
  <pageMargins left="0.23622047244094491" right="0.23622047244094491" top="0.15748031496062992" bottom="1.5748031496062993" header="0" footer="0"/>
  <pageSetup paperSize="14" scale="50" fitToHeight="0" orientation="landscape" r:id="rId1"/>
  <headerFooter>
    <oddFooter>&amp;L&amp;G&amp;C&amp;D&amp;R&amp;P de &amp;N</oddFooter>
  </headerFooter>
  <drawing r:id="rId2"/>
  <legacyDrawing r:id="rId3"/>
  <legacyDrawingHF r:id="rId4"/>
  <tableParts count="1">
    <tablePart r:id="rId5"/>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theme="5" tint="-0.249977111117893"/>
    <pageSetUpPr fitToPage="1"/>
  </sheetPr>
  <dimension ref="B1:K199"/>
  <sheetViews>
    <sheetView showGridLines="0" zoomScale="80" zoomScaleNormal="80" zoomScalePageLayoutView="90" workbookViewId="0">
      <selection activeCell="A29" sqref="A29"/>
    </sheetView>
  </sheetViews>
  <sheetFormatPr baseColWidth="10" defaultColWidth="13.5703125" defaultRowHeight="15" x14ac:dyDescent="0.25"/>
  <cols>
    <col min="1" max="1" width="2.85546875" customWidth="1"/>
    <col min="2" max="2" width="13.85546875" customWidth="1"/>
    <col min="3" max="3" width="12.5703125" customWidth="1"/>
    <col min="4" max="4" width="15.5703125" customWidth="1"/>
    <col min="5" max="5" width="17.42578125" bestFit="1" customWidth="1"/>
    <col min="6" max="6" width="18.5703125" customWidth="1"/>
    <col min="7" max="7" width="12.140625" bestFit="1" customWidth="1"/>
    <col min="8" max="8" width="85.7109375" customWidth="1"/>
    <col min="9" max="9" width="14.28515625" customWidth="1"/>
    <col min="10" max="10" width="13.7109375" customWidth="1"/>
    <col min="11" max="11" width="17.42578125" customWidth="1"/>
    <col min="12" max="245" width="11.42578125" customWidth="1"/>
    <col min="246" max="246" width="2.85546875" customWidth="1"/>
    <col min="247" max="247" width="2.28515625" customWidth="1"/>
    <col min="248" max="248" width="12.85546875" customWidth="1"/>
    <col min="249" max="249" width="2.28515625" customWidth="1"/>
    <col min="250" max="250" width="11.42578125" customWidth="1"/>
    <col min="251" max="251" width="2.28515625" customWidth="1"/>
    <col min="252" max="252" width="15.42578125" customWidth="1"/>
    <col min="253" max="253" width="2.28515625" customWidth="1"/>
    <col min="254" max="254" width="13.28515625" customWidth="1"/>
    <col min="255" max="255" width="2.28515625" customWidth="1"/>
  </cols>
  <sheetData>
    <row r="1" spans="2:11" ht="15" customHeight="1" x14ac:dyDescent="0.25"/>
    <row r="2" spans="2:11" ht="15" customHeight="1" x14ac:dyDescent="0.25"/>
    <row r="3" spans="2:11" ht="15" customHeight="1" x14ac:dyDescent="0.25"/>
    <row r="4" spans="2:11" ht="15" customHeight="1" x14ac:dyDescent="0.25"/>
    <row r="5" spans="2:11" ht="15" customHeight="1" x14ac:dyDescent="0.25"/>
    <row r="6" spans="2:11" ht="15" customHeight="1" x14ac:dyDescent="0.25"/>
    <row r="7" spans="2:11" ht="15" customHeight="1" x14ac:dyDescent="0.25"/>
    <row r="8" spans="2:11" ht="15" customHeight="1" x14ac:dyDescent="0.25"/>
    <row r="9" spans="2:11" ht="18.75" x14ac:dyDescent="0.3">
      <c r="B9" s="41" t="s">
        <v>151</v>
      </c>
      <c r="C9" s="42"/>
      <c r="D9" s="42"/>
      <c r="E9" s="42"/>
      <c r="F9" s="42"/>
      <c r="G9" s="42"/>
      <c r="H9" s="42"/>
      <c r="I9" s="264" t="s">
        <v>135</v>
      </c>
      <c r="J9" s="491" t="str">
        <f>'A Y  II D3'!X9</f>
        <v>GUANAJUATO</v>
      </c>
      <c r="K9" s="492"/>
    </row>
    <row r="10" spans="2:11" ht="18.75" x14ac:dyDescent="0.3">
      <c r="B10" s="450" t="str">
        <f>'A Y  II D3'!B10:N10</f>
        <v>Fondo de Aportaciones para la Educación Tecnológica y de Adultos/Instituto Nacional para la Educación de los Adultos (FAETA/INEA)</v>
      </c>
      <c r="C10" s="451"/>
      <c r="D10" s="451"/>
      <c r="E10" s="451"/>
      <c r="F10" s="451"/>
      <c r="G10" s="451"/>
      <c r="H10" s="451"/>
      <c r="I10" s="259"/>
      <c r="J10" s="262"/>
      <c r="K10" s="365" t="str">
        <f>'A Y  II D3'!X10</f>
        <v>2do. Trimestre 2020</v>
      </c>
    </row>
    <row r="11" spans="2:11" x14ac:dyDescent="0.25">
      <c r="B11" s="37"/>
      <c r="C11" s="38"/>
      <c r="D11" s="38"/>
      <c r="E11" s="38"/>
      <c r="F11" s="38"/>
      <c r="G11" s="38"/>
      <c r="H11" s="38"/>
      <c r="I11" s="38"/>
      <c r="J11" s="38"/>
      <c r="K11" s="46"/>
    </row>
    <row r="12" spans="2:11" ht="5.0999999999999996" customHeight="1" x14ac:dyDescent="0.25"/>
    <row r="13" spans="2:11" ht="68.25" customHeight="1" x14ac:dyDescent="0.25">
      <c r="B13" s="288" t="s">
        <v>19</v>
      </c>
      <c r="C13" s="288" t="s">
        <v>101</v>
      </c>
      <c r="D13" s="288" t="s">
        <v>102</v>
      </c>
      <c r="E13" s="288" t="s">
        <v>103</v>
      </c>
      <c r="F13" s="288" t="s">
        <v>104</v>
      </c>
      <c r="G13" s="288" t="s">
        <v>87</v>
      </c>
      <c r="H13" s="288" t="s">
        <v>105</v>
      </c>
      <c r="I13" s="288" t="s">
        <v>106</v>
      </c>
      <c r="J13" s="288" t="s">
        <v>16</v>
      </c>
      <c r="K13" s="288" t="s">
        <v>107</v>
      </c>
    </row>
    <row r="14" spans="2:11" ht="5.0999999999999996" customHeight="1" x14ac:dyDescent="0.25"/>
    <row r="15" spans="2:11" ht="75" hidden="1" x14ac:dyDescent="0.25">
      <c r="B15" s="200" t="s">
        <v>19</v>
      </c>
      <c r="C15" s="200" t="s">
        <v>101</v>
      </c>
      <c r="D15" s="200" t="s">
        <v>102</v>
      </c>
      <c r="E15" s="200" t="s">
        <v>103</v>
      </c>
      <c r="F15" s="200" t="s">
        <v>104</v>
      </c>
      <c r="G15" s="200" t="s">
        <v>87</v>
      </c>
      <c r="H15" s="200" t="s">
        <v>105</v>
      </c>
      <c r="I15" s="200" t="s">
        <v>106</v>
      </c>
      <c r="J15" s="200" t="s">
        <v>16</v>
      </c>
      <c r="K15" s="200" t="s">
        <v>107</v>
      </c>
    </row>
    <row r="16" spans="2:11" x14ac:dyDescent="0.25">
      <c r="B16" s="364">
        <v>1</v>
      </c>
      <c r="C16" s="364" t="s">
        <v>328</v>
      </c>
      <c r="D16" s="364" t="s">
        <v>331</v>
      </c>
      <c r="E16" s="364">
        <v>100</v>
      </c>
      <c r="F16" s="364" t="s">
        <v>332</v>
      </c>
      <c r="G16" s="364" t="s">
        <v>1195</v>
      </c>
      <c r="H16" s="364" t="s">
        <v>333</v>
      </c>
      <c r="I16" s="364">
        <v>83101</v>
      </c>
      <c r="J16" s="364">
        <v>20170101</v>
      </c>
      <c r="K16" s="364">
        <v>20200624</v>
      </c>
    </row>
    <row r="17" spans="2:11" x14ac:dyDescent="0.25">
      <c r="B17" s="364">
        <v>1</v>
      </c>
      <c r="C17" s="364" t="s">
        <v>328</v>
      </c>
      <c r="D17" s="364" t="s">
        <v>331</v>
      </c>
      <c r="E17" s="364">
        <v>100</v>
      </c>
      <c r="F17" s="364" t="s">
        <v>332</v>
      </c>
      <c r="G17" s="364" t="s">
        <v>1230</v>
      </c>
      <c r="H17" s="364" t="s">
        <v>1231</v>
      </c>
      <c r="I17" s="364">
        <v>83101</v>
      </c>
      <c r="J17" s="364">
        <v>20170101</v>
      </c>
      <c r="K17" s="364">
        <v>20200624</v>
      </c>
    </row>
    <row r="18" spans="2:11" x14ac:dyDescent="0.25">
      <c r="B18" s="364">
        <v>1</v>
      </c>
      <c r="C18" s="364" t="s">
        <v>328</v>
      </c>
      <c r="D18" s="364" t="s">
        <v>331</v>
      </c>
      <c r="E18" s="364">
        <v>100</v>
      </c>
      <c r="F18" s="364" t="s">
        <v>332</v>
      </c>
      <c r="G18" s="364" t="s">
        <v>1232</v>
      </c>
      <c r="H18" s="364" t="s">
        <v>900</v>
      </c>
      <c r="I18" s="364">
        <v>83101</v>
      </c>
      <c r="J18" s="364">
        <v>20170101</v>
      </c>
      <c r="K18" s="364">
        <v>20200624</v>
      </c>
    </row>
    <row r="19" spans="2:11" x14ac:dyDescent="0.25">
      <c r="B19" s="364">
        <v>1</v>
      </c>
      <c r="C19" s="364" t="s">
        <v>328</v>
      </c>
      <c r="D19" s="364" t="s">
        <v>331</v>
      </c>
      <c r="E19" s="364">
        <v>100</v>
      </c>
      <c r="F19" s="364" t="s">
        <v>332</v>
      </c>
      <c r="G19" s="364" t="s">
        <v>1359</v>
      </c>
      <c r="H19" s="364" t="s">
        <v>1360</v>
      </c>
      <c r="I19" s="364">
        <v>83101</v>
      </c>
      <c r="J19" s="364">
        <v>20170101</v>
      </c>
      <c r="K19" s="364">
        <v>20200624</v>
      </c>
    </row>
    <row r="20" spans="2:11" x14ac:dyDescent="0.25">
      <c r="B20" s="364">
        <v>1</v>
      </c>
      <c r="C20" s="364" t="s">
        <v>328</v>
      </c>
      <c r="D20" s="364" t="s">
        <v>331</v>
      </c>
      <c r="E20" s="364">
        <v>100</v>
      </c>
      <c r="F20" s="364" t="s">
        <v>332</v>
      </c>
      <c r="G20" s="364" t="s">
        <v>1198</v>
      </c>
      <c r="H20" s="364" t="s">
        <v>1233</v>
      </c>
      <c r="I20" s="364">
        <v>83101</v>
      </c>
      <c r="J20" s="364">
        <v>20170101</v>
      </c>
      <c r="K20" s="364">
        <v>20200624</v>
      </c>
    </row>
    <row r="21" spans="2:11" x14ac:dyDescent="0.25">
      <c r="B21" s="364">
        <v>1</v>
      </c>
      <c r="C21" s="364" t="s">
        <v>328</v>
      </c>
      <c r="D21" s="364" t="s">
        <v>331</v>
      </c>
      <c r="E21" s="364">
        <v>100</v>
      </c>
      <c r="F21" s="364" t="s">
        <v>332</v>
      </c>
      <c r="G21" s="364" t="s">
        <v>1189</v>
      </c>
      <c r="H21" s="364" t="s">
        <v>1234</v>
      </c>
      <c r="I21" s="364">
        <v>83101</v>
      </c>
      <c r="J21" s="364">
        <v>20170101</v>
      </c>
      <c r="K21" s="364">
        <v>20200624</v>
      </c>
    </row>
    <row r="22" spans="2:11" x14ac:dyDescent="0.25">
      <c r="B22" s="364">
        <v>1</v>
      </c>
      <c r="C22" s="364" t="s">
        <v>328</v>
      </c>
      <c r="D22" s="364" t="s">
        <v>331</v>
      </c>
      <c r="E22" s="364">
        <v>100</v>
      </c>
      <c r="F22" s="364" t="s">
        <v>332</v>
      </c>
      <c r="G22" s="364" t="s">
        <v>1235</v>
      </c>
      <c r="H22" s="364" t="s">
        <v>1236</v>
      </c>
      <c r="I22" s="364">
        <v>83101</v>
      </c>
      <c r="J22" s="364">
        <v>20170101</v>
      </c>
      <c r="K22" s="364">
        <v>20200624</v>
      </c>
    </row>
    <row r="23" spans="2:11" x14ac:dyDescent="0.25">
      <c r="B23" s="364">
        <v>1</v>
      </c>
      <c r="C23" s="364" t="s">
        <v>328</v>
      </c>
      <c r="D23" s="364" t="s">
        <v>331</v>
      </c>
      <c r="E23" s="364">
        <v>100</v>
      </c>
      <c r="F23" s="364" t="s">
        <v>332</v>
      </c>
      <c r="G23" s="364" t="s">
        <v>1237</v>
      </c>
      <c r="H23" s="364" t="s">
        <v>1236</v>
      </c>
      <c r="I23" s="364">
        <v>83101</v>
      </c>
      <c r="J23" s="364">
        <v>20170101</v>
      </c>
      <c r="K23" s="364">
        <v>20200624</v>
      </c>
    </row>
    <row r="24" spans="2:11" x14ac:dyDescent="0.25">
      <c r="B24" s="364">
        <v>1</v>
      </c>
      <c r="C24" s="364" t="s">
        <v>328</v>
      </c>
      <c r="D24" s="364" t="s">
        <v>331</v>
      </c>
      <c r="E24" s="364">
        <v>100</v>
      </c>
      <c r="F24" s="364" t="s">
        <v>332</v>
      </c>
      <c r="G24" s="364" t="s">
        <v>1238</v>
      </c>
      <c r="H24" s="364" t="s">
        <v>1239</v>
      </c>
      <c r="I24" s="364">
        <v>83101</v>
      </c>
      <c r="J24" s="364">
        <v>20170101</v>
      </c>
      <c r="K24" s="364">
        <v>20200624</v>
      </c>
    </row>
    <row r="25" spans="2:11" x14ac:dyDescent="0.25">
      <c r="B25" s="364">
        <v>1</v>
      </c>
      <c r="C25" s="364" t="s">
        <v>328</v>
      </c>
      <c r="D25" s="364" t="s">
        <v>331</v>
      </c>
      <c r="E25" s="364">
        <v>100</v>
      </c>
      <c r="F25" s="364" t="s">
        <v>332</v>
      </c>
      <c r="G25" s="364" t="s">
        <v>1240</v>
      </c>
      <c r="H25" s="364" t="s">
        <v>1236</v>
      </c>
      <c r="I25" s="364">
        <v>83101</v>
      </c>
      <c r="J25" s="364">
        <v>20170101</v>
      </c>
      <c r="K25" s="364">
        <v>20200624</v>
      </c>
    </row>
    <row r="26" spans="2:11" x14ac:dyDescent="0.25">
      <c r="B26" s="364">
        <v>1</v>
      </c>
      <c r="C26" s="364" t="s">
        <v>328</v>
      </c>
      <c r="D26" s="364" t="s">
        <v>331</v>
      </c>
      <c r="E26" s="364">
        <v>100</v>
      </c>
      <c r="F26" s="364" t="s">
        <v>332</v>
      </c>
      <c r="G26" s="364" t="s">
        <v>1190</v>
      </c>
      <c r="H26" s="364" t="s">
        <v>1241</v>
      </c>
      <c r="I26" s="364">
        <v>83101</v>
      </c>
      <c r="J26" s="364">
        <v>20170101</v>
      </c>
      <c r="K26" s="364">
        <v>20200624</v>
      </c>
    </row>
    <row r="27" spans="2:11" x14ac:dyDescent="0.25">
      <c r="B27" s="364">
        <v>1</v>
      </c>
      <c r="C27" s="364" t="s">
        <v>328</v>
      </c>
      <c r="D27" s="364" t="s">
        <v>331</v>
      </c>
      <c r="E27" s="364">
        <v>100</v>
      </c>
      <c r="F27" s="364" t="s">
        <v>332</v>
      </c>
      <c r="G27" s="364" t="s">
        <v>1210</v>
      </c>
      <c r="H27" s="364" t="s">
        <v>772</v>
      </c>
      <c r="I27" s="364">
        <v>83101</v>
      </c>
      <c r="J27" s="364">
        <v>20170101</v>
      </c>
      <c r="K27" s="364">
        <v>20200624</v>
      </c>
    </row>
    <row r="28" spans="2:11" x14ac:dyDescent="0.25">
      <c r="B28" s="364">
        <v>1</v>
      </c>
      <c r="C28" s="364" t="s">
        <v>328</v>
      </c>
      <c r="D28" s="364" t="s">
        <v>331</v>
      </c>
      <c r="E28" s="364">
        <v>100</v>
      </c>
      <c r="F28" s="364" t="s">
        <v>332</v>
      </c>
      <c r="G28" s="364" t="s">
        <v>1212</v>
      </c>
      <c r="H28" s="364" t="s">
        <v>1242</v>
      </c>
      <c r="I28" s="364">
        <v>83101</v>
      </c>
      <c r="J28" s="364">
        <v>20170101</v>
      </c>
      <c r="K28" s="364">
        <v>20200624</v>
      </c>
    </row>
    <row r="29" spans="2:11" x14ac:dyDescent="0.25">
      <c r="B29" s="364">
        <v>1</v>
      </c>
      <c r="C29" s="364" t="s">
        <v>328</v>
      </c>
      <c r="D29" s="364" t="s">
        <v>331</v>
      </c>
      <c r="E29" s="364">
        <v>100</v>
      </c>
      <c r="F29" s="364" t="s">
        <v>332</v>
      </c>
      <c r="G29" s="364" t="s">
        <v>1200</v>
      </c>
      <c r="H29" s="364" t="s">
        <v>898</v>
      </c>
      <c r="I29" s="364">
        <v>83101</v>
      </c>
      <c r="J29" s="364">
        <v>20170101</v>
      </c>
      <c r="K29" s="364">
        <v>20200624</v>
      </c>
    </row>
    <row r="30" spans="2:11" x14ac:dyDescent="0.25">
      <c r="B30" s="364">
        <v>1</v>
      </c>
      <c r="C30" s="364" t="s">
        <v>328</v>
      </c>
      <c r="D30" s="364" t="s">
        <v>331</v>
      </c>
      <c r="E30" s="364">
        <v>100</v>
      </c>
      <c r="F30" s="364" t="s">
        <v>332</v>
      </c>
      <c r="G30" s="364" t="s">
        <v>1202</v>
      </c>
      <c r="H30" s="364" t="s">
        <v>899</v>
      </c>
      <c r="I30" s="364">
        <v>83101</v>
      </c>
      <c r="J30" s="364">
        <v>20170101</v>
      </c>
      <c r="K30" s="364">
        <v>20200624</v>
      </c>
    </row>
    <row r="31" spans="2:11" x14ac:dyDescent="0.25">
      <c r="B31" s="364">
        <v>1</v>
      </c>
      <c r="C31" s="364" t="s">
        <v>328</v>
      </c>
      <c r="D31" s="364" t="s">
        <v>331</v>
      </c>
      <c r="E31" s="364">
        <v>100</v>
      </c>
      <c r="F31" s="364" t="s">
        <v>332</v>
      </c>
      <c r="G31" s="364" t="s">
        <v>1213</v>
      </c>
      <c r="H31" s="364" t="s">
        <v>1243</v>
      </c>
      <c r="I31" s="364">
        <v>83101</v>
      </c>
      <c r="J31" s="364">
        <v>20170101</v>
      </c>
      <c r="K31" s="364">
        <v>20200624</v>
      </c>
    </row>
    <row r="32" spans="2:11" x14ac:dyDescent="0.25">
      <c r="B32" s="364">
        <v>1</v>
      </c>
      <c r="C32" s="364" t="s">
        <v>328</v>
      </c>
      <c r="D32" s="364" t="s">
        <v>331</v>
      </c>
      <c r="E32" s="364">
        <v>100</v>
      </c>
      <c r="F32" s="364" t="s">
        <v>332</v>
      </c>
      <c r="G32" s="364" t="s">
        <v>1244</v>
      </c>
      <c r="H32" s="364" t="s">
        <v>1245</v>
      </c>
      <c r="I32" s="364">
        <v>83101</v>
      </c>
      <c r="J32" s="364">
        <v>20170101</v>
      </c>
      <c r="K32" s="364">
        <v>20200624</v>
      </c>
    </row>
    <row r="33" spans="2:11" x14ac:dyDescent="0.25">
      <c r="B33" s="364">
        <v>1</v>
      </c>
      <c r="C33" s="364" t="s">
        <v>328</v>
      </c>
      <c r="D33" s="364" t="s">
        <v>331</v>
      </c>
      <c r="E33" s="364">
        <v>100</v>
      </c>
      <c r="F33" s="364" t="s">
        <v>332</v>
      </c>
      <c r="G33" s="364" t="s">
        <v>1217</v>
      </c>
      <c r="H33" s="364" t="s">
        <v>1246</v>
      </c>
      <c r="I33" s="364">
        <v>83101</v>
      </c>
      <c r="J33" s="364">
        <v>20170101</v>
      </c>
      <c r="K33" s="364">
        <v>20200624</v>
      </c>
    </row>
    <row r="34" spans="2:11" x14ac:dyDescent="0.25">
      <c r="B34" s="364">
        <v>1</v>
      </c>
      <c r="C34" s="364" t="s">
        <v>328</v>
      </c>
      <c r="D34" s="364" t="s">
        <v>331</v>
      </c>
      <c r="E34" s="364">
        <v>100</v>
      </c>
      <c r="F34" s="364" t="s">
        <v>332</v>
      </c>
      <c r="G34" s="364" t="s">
        <v>1473</v>
      </c>
      <c r="H34" s="364" t="s">
        <v>1474</v>
      </c>
      <c r="I34" s="364">
        <v>83101</v>
      </c>
      <c r="J34" s="364">
        <v>20170101</v>
      </c>
      <c r="K34" s="364">
        <v>20200624</v>
      </c>
    </row>
    <row r="35" spans="2:11" x14ac:dyDescent="0.25">
      <c r="B35" s="364">
        <v>1</v>
      </c>
      <c r="C35" s="364" t="s">
        <v>328</v>
      </c>
      <c r="D35" s="364" t="s">
        <v>331</v>
      </c>
      <c r="E35" s="364">
        <v>100</v>
      </c>
      <c r="F35" s="364" t="s">
        <v>332</v>
      </c>
      <c r="G35" s="364" t="s">
        <v>1475</v>
      </c>
      <c r="H35" s="364" t="s">
        <v>1476</v>
      </c>
      <c r="I35" s="364">
        <v>83101</v>
      </c>
      <c r="J35" s="364">
        <v>20170101</v>
      </c>
      <c r="K35" s="364">
        <v>20200624</v>
      </c>
    </row>
    <row r="36" spans="2:11" x14ac:dyDescent="0.25">
      <c r="B36" s="364">
        <v>1</v>
      </c>
      <c r="C36" s="364" t="s">
        <v>328</v>
      </c>
      <c r="D36" s="364" t="s">
        <v>331</v>
      </c>
      <c r="E36" s="364">
        <v>100</v>
      </c>
      <c r="F36" s="364" t="s">
        <v>332</v>
      </c>
      <c r="G36" s="364" t="s">
        <v>1477</v>
      </c>
      <c r="H36" s="364" t="s">
        <v>1478</v>
      </c>
      <c r="I36" s="364">
        <v>83101</v>
      </c>
      <c r="J36" s="364">
        <v>20170101</v>
      </c>
      <c r="K36" s="364">
        <v>20200624</v>
      </c>
    </row>
    <row r="37" spans="2:11" x14ac:dyDescent="0.25">
      <c r="B37" s="364">
        <v>1</v>
      </c>
      <c r="C37" s="364" t="s">
        <v>328</v>
      </c>
      <c r="D37" s="364" t="s">
        <v>331</v>
      </c>
      <c r="E37" s="364">
        <v>100</v>
      </c>
      <c r="F37" s="364" t="s">
        <v>332</v>
      </c>
      <c r="G37" s="364" t="s">
        <v>1479</v>
      </c>
      <c r="H37" s="364" t="s">
        <v>1480</v>
      </c>
      <c r="I37" s="364">
        <v>83101</v>
      </c>
      <c r="J37" s="364">
        <v>20170101</v>
      </c>
      <c r="K37" s="364">
        <v>20200624</v>
      </c>
    </row>
    <row r="38" spans="2:11" x14ac:dyDescent="0.25">
      <c r="B38" s="364">
        <v>1</v>
      </c>
      <c r="C38" s="364" t="s">
        <v>328</v>
      </c>
      <c r="D38" s="364" t="s">
        <v>331</v>
      </c>
      <c r="E38" s="364">
        <v>100</v>
      </c>
      <c r="F38" s="364" t="s">
        <v>332</v>
      </c>
      <c r="G38" s="364" t="s">
        <v>1481</v>
      </c>
      <c r="H38" s="364" t="s">
        <v>1482</v>
      </c>
      <c r="I38" s="364">
        <v>83101</v>
      </c>
      <c r="J38" s="364">
        <v>20170101</v>
      </c>
      <c r="K38" s="364">
        <v>20200624</v>
      </c>
    </row>
    <row r="39" spans="2:11" x14ac:dyDescent="0.25">
      <c r="B39" s="364">
        <v>1</v>
      </c>
      <c r="C39" s="364" t="s">
        <v>328</v>
      </c>
      <c r="D39" s="364" t="s">
        <v>331</v>
      </c>
      <c r="E39" s="364">
        <v>100</v>
      </c>
      <c r="F39" s="364" t="s">
        <v>332</v>
      </c>
      <c r="G39" s="364" t="s">
        <v>1483</v>
      </c>
      <c r="H39" s="364" t="s">
        <v>1484</v>
      </c>
      <c r="I39" s="364">
        <v>83101</v>
      </c>
      <c r="J39" s="364">
        <v>20170101</v>
      </c>
      <c r="K39" s="364">
        <v>20200624</v>
      </c>
    </row>
    <row r="40" spans="2:11" x14ac:dyDescent="0.25">
      <c r="B40" s="364">
        <v>1</v>
      </c>
      <c r="C40" s="364" t="s">
        <v>328</v>
      </c>
      <c r="D40" s="364" t="s">
        <v>331</v>
      </c>
      <c r="E40" s="364">
        <v>100</v>
      </c>
      <c r="F40" s="364" t="s">
        <v>332</v>
      </c>
      <c r="G40" s="364" t="s">
        <v>1485</v>
      </c>
      <c r="H40" s="364" t="s">
        <v>1486</v>
      </c>
      <c r="I40" s="364">
        <v>83101</v>
      </c>
      <c r="J40" s="364">
        <v>20170101</v>
      </c>
      <c r="K40" s="364">
        <v>20200624</v>
      </c>
    </row>
    <row r="41" spans="2:11" x14ac:dyDescent="0.25">
      <c r="B41" s="364">
        <v>1</v>
      </c>
      <c r="C41" s="364" t="s">
        <v>328</v>
      </c>
      <c r="D41" s="364" t="s">
        <v>331</v>
      </c>
      <c r="E41" s="364">
        <v>100</v>
      </c>
      <c r="F41" s="364" t="s">
        <v>332</v>
      </c>
      <c r="G41" s="364" t="s">
        <v>1487</v>
      </c>
      <c r="H41" s="364" t="s">
        <v>1488</v>
      </c>
      <c r="I41" s="364">
        <v>83101</v>
      </c>
      <c r="J41" s="364">
        <v>20170101</v>
      </c>
      <c r="K41" s="364">
        <v>20200624</v>
      </c>
    </row>
    <row r="42" spans="2:11" x14ac:dyDescent="0.25">
      <c r="B42" s="364">
        <v>1</v>
      </c>
      <c r="C42" s="364" t="s">
        <v>328</v>
      </c>
      <c r="D42" s="364" t="s">
        <v>331</v>
      </c>
      <c r="E42" s="364">
        <v>100</v>
      </c>
      <c r="F42" s="364" t="s">
        <v>332</v>
      </c>
      <c r="G42" s="364" t="s">
        <v>1489</v>
      </c>
      <c r="H42" s="364" t="s">
        <v>1490</v>
      </c>
      <c r="I42" s="364">
        <v>83101</v>
      </c>
      <c r="J42" s="364">
        <v>20170101</v>
      </c>
      <c r="K42" s="364">
        <v>20200624</v>
      </c>
    </row>
    <row r="43" spans="2:11" x14ac:dyDescent="0.25">
      <c r="B43" s="364">
        <v>1</v>
      </c>
      <c r="C43" s="364" t="s">
        <v>328</v>
      </c>
      <c r="D43" s="364" t="s">
        <v>331</v>
      </c>
      <c r="E43" s="364">
        <v>100</v>
      </c>
      <c r="F43" s="364" t="s">
        <v>332</v>
      </c>
      <c r="G43" s="364" t="s">
        <v>1491</v>
      </c>
      <c r="H43" s="364" t="s">
        <v>1492</v>
      </c>
      <c r="I43" s="364">
        <v>83101</v>
      </c>
      <c r="J43" s="364">
        <v>20170101</v>
      </c>
      <c r="K43" s="364">
        <v>20200624</v>
      </c>
    </row>
    <row r="44" spans="2:11" x14ac:dyDescent="0.25">
      <c r="B44" s="364">
        <v>1</v>
      </c>
      <c r="C44" s="364" t="s">
        <v>328</v>
      </c>
      <c r="D44" s="364" t="s">
        <v>331</v>
      </c>
      <c r="E44" s="364">
        <v>100</v>
      </c>
      <c r="F44" s="364" t="s">
        <v>332</v>
      </c>
      <c r="G44" s="364" t="s">
        <v>1493</v>
      </c>
      <c r="H44" s="364" t="s">
        <v>1494</v>
      </c>
      <c r="I44" s="364">
        <v>83101</v>
      </c>
      <c r="J44" s="364">
        <v>20170101</v>
      </c>
      <c r="K44" s="364">
        <v>20200624</v>
      </c>
    </row>
    <row r="45" spans="2:11" x14ac:dyDescent="0.25">
      <c r="B45" s="364">
        <v>1</v>
      </c>
      <c r="C45" s="364" t="s">
        <v>328</v>
      </c>
      <c r="D45" s="364" t="s">
        <v>331</v>
      </c>
      <c r="E45" s="364">
        <v>100</v>
      </c>
      <c r="F45" s="364" t="s">
        <v>332</v>
      </c>
      <c r="G45" s="364" t="s">
        <v>1495</v>
      </c>
      <c r="H45" s="364" t="s">
        <v>1496</v>
      </c>
      <c r="I45" s="364">
        <v>83101</v>
      </c>
      <c r="J45" s="364">
        <v>20170101</v>
      </c>
      <c r="K45" s="364">
        <v>20200624</v>
      </c>
    </row>
    <row r="46" spans="2:11" x14ac:dyDescent="0.25">
      <c r="B46" s="364">
        <v>1</v>
      </c>
      <c r="C46" s="364" t="s">
        <v>328</v>
      </c>
      <c r="D46" s="364" t="s">
        <v>331</v>
      </c>
      <c r="E46" s="364">
        <v>100</v>
      </c>
      <c r="F46" s="364" t="s">
        <v>332</v>
      </c>
      <c r="G46" s="364" t="s">
        <v>1215</v>
      </c>
      <c r="H46" s="364" t="s">
        <v>764</v>
      </c>
      <c r="I46" s="364">
        <v>83101</v>
      </c>
      <c r="J46" s="364">
        <v>20170101</v>
      </c>
      <c r="K46" s="364">
        <v>20200624</v>
      </c>
    </row>
    <row r="47" spans="2:11" x14ac:dyDescent="0.25">
      <c r="B47" s="364">
        <v>1</v>
      </c>
      <c r="C47" s="364" t="s">
        <v>328</v>
      </c>
      <c r="D47" s="364" t="s">
        <v>331</v>
      </c>
      <c r="E47" s="364">
        <v>100</v>
      </c>
      <c r="F47" s="364" t="s">
        <v>332</v>
      </c>
      <c r="G47" s="364" t="s">
        <v>1247</v>
      </c>
      <c r="H47" s="364" t="s">
        <v>1719</v>
      </c>
      <c r="I47" s="364">
        <v>83101</v>
      </c>
      <c r="J47" s="364">
        <v>20170101</v>
      </c>
      <c r="K47" s="364">
        <v>20200624</v>
      </c>
    </row>
    <row r="48" spans="2:11" x14ac:dyDescent="0.25">
      <c r="B48" s="364">
        <v>1</v>
      </c>
      <c r="C48" s="364" t="s">
        <v>328</v>
      </c>
      <c r="D48" s="364" t="s">
        <v>331</v>
      </c>
      <c r="E48" s="364">
        <v>100</v>
      </c>
      <c r="F48" s="364" t="s">
        <v>332</v>
      </c>
      <c r="G48" s="364" t="s">
        <v>1219</v>
      </c>
      <c r="H48" s="364" t="s">
        <v>765</v>
      </c>
      <c r="I48" s="364">
        <v>83101</v>
      </c>
      <c r="J48" s="364">
        <v>20170101</v>
      </c>
      <c r="K48" s="364">
        <v>20200624</v>
      </c>
    </row>
    <row r="49" spans="2:11" x14ac:dyDescent="0.25">
      <c r="B49" s="364">
        <v>1</v>
      </c>
      <c r="C49" s="364" t="s">
        <v>328</v>
      </c>
      <c r="D49" s="364" t="s">
        <v>331</v>
      </c>
      <c r="E49" s="364">
        <v>100</v>
      </c>
      <c r="F49" s="364" t="s">
        <v>332</v>
      </c>
      <c r="G49" s="364" t="s">
        <v>1763</v>
      </c>
      <c r="H49" s="364" t="s">
        <v>1764</v>
      </c>
      <c r="I49" s="364">
        <v>83101</v>
      </c>
      <c r="J49" s="364">
        <v>20170101</v>
      </c>
      <c r="K49" s="364">
        <v>20200624</v>
      </c>
    </row>
    <row r="50" spans="2:11" x14ac:dyDescent="0.25">
      <c r="B50" s="364">
        <v>1</v>
      </c>
      <c r="C50" s="364" t="s">
        <v>328</v>
      </c>
      <c r="D50" s="364" t="s">
        <v>331</v>
      </c>
      <c r="E50" s="364">
        <v>100</v>
      </c>
      <c r="F50" s="364" t="s">
        <v>332</v>
      </c>
      <c r="G50" s="364" t="s">
        <v>1221</v>
      </c>
      <c r="H50" s="364" t="s">
        <v>766</v>
      </c>
      <c r="I50" s="364">
        <v>83101</v>
      </c>
      <c r="J50" s="364">
        <v>20170101</v>
      </c>
      <c r="K50" s="364">
        <v>20200624</v>
      </c>
    </row>
    <row r="51" spans="2:11" x14ac:dyDescent="0.25">
      <c r="B51" s="364">
        <v>1</v>
      </c>
      <c r="C51" s="364" t="s">
        <v>328</v>
      </c>
      <c r="D51" s="364" t="s">
        <v>331</v>
      </c>
      <c r="E51" s="364">
        <v>100</v>
      </c>
      <c r="F51" s="364" t="s">
        <v>332</v>
      </c>
      <c r="G51" s="364" t="s">
        <v>1222</v>
      </c>
      <c r="H51" s="364" t="s">
        <v>1248</v>
      </c>
      <c r="I51" s="364">
        <v>83101</v>
      </c>
      <c r="J51" s="364">
        <v>20170101</v>
      </c>
      <c r="K51" s="364">
        <v>20200624</v>
      </c>
    </row>
    <row r="52" spans="2:11" x14ac:dyDescent="0.25">
      <c r="B52" s="364">
        <v>1</v>
      </c>
      <c r="C52" s="364" t="s">
        <v>328</v>
      </c>
      <c r="D52" s="364" t="s">
        <v>331</v>
      </c>
      <c r="E52" s="364">
        <v>100</v>
      </c>
      <c r="F52" s="364" t="s">
        <v>332</v>
      </c>
      <c r="G52" s="364" t="s">
        <v>1205</v>
      </c>
      <c r="H52" s="364" t="s">
        <v>768</v>
      </c>
      <c r="I52" s="364">
        <v>83101</v>
      </c>
      <c r="J52" s="364">
        <v>20170101</v>
      </c>
      <c r="K52" s="364">
        <v>20200624</v>
      </c>
    </row>
    <row r="53" spans="2:11" x14ac:dyDescent="0.25">
      <c r="B53" s="364">
        <v>1</v>
      </c>
      <c r="C53" s="364" t="s">
        <v>328</v>
      </c>
      <c r="D53" s="364" t="s">
        <v>331</v>
      </c>
      <c r="E53" s="364">
        <v>100</v>
      </c>
      <c r="F53" s="364" t="s">
        <v>332</v>
      </c>
      <c r="G53" s="364" t="s">
        <v>1204</v>
      </c>
      <c r="H53" s="364" t="s">
        <v>1249</v>
      </c>
      <c r="I53" s="364">
        <v>83101</v>
      </c>
      <c r="J53" s="364">
        <v>20170101</v>
      </c>
      <c r="K53" s="364">
        <v>20200624</v>
      </c>
    </row>
    <row r="54" spans="2:11" x14ac:dyDescent="0.25">
      <c r="B54" s="364">
        <v>1</v>
      </c>
      <c r="C54" s="364" t="s">
        <v>328</v>
      </c>
      <c r="D54" s="364" t="s">
        <v>331</v>
      </c>
      <c r="E54" s="364">
        <v>100</v>
      </c>
      <c r="F54" s="364" t="s">
        <v>332</v>
      </c>
      <c r="G54" s="364" t="s">
        <v>1229</v>
      </c>
      <c r="H54" s="364" t="s">
        <v>1250</v>
      </c>
      <c r="I54" s="364">
        <v>83101</v>
      </c>
      <c r="J54" s="364">
        <v>20170101</v>
      </c>
      <c r="K54" s="364">
        <v>20200624</v>
      </c>
    </row>
    <row r="55" spans="2:11" x14ac:dyDescent="0.25">
      <c r="B55" s="364">
        <v>1</v>
      </c>
      <c r="C55" s="364" t="s">
        <v>328</v>
      </c>
      <c r="D55" s="364" t="s">
        <v>331</v>
      </c>
      <c r="E55" s="364">
        <v>100</v>
      </c>
      <c r="F55" s="364" t="s">
        <v>332</v>
      </c>
      <c r="G55" s="364" t="s">
        <v>1251</v>
      </c>
      <c r="H55" s="364" t="s">
        <v>1252</v>
      </c>
      <c r="I55" s="364">
        <v>83101</v>
      </c>
      <c r="J55" s="364">
        <v>20170101</v>
      </c>
      <c r="K55" s="364">
        <v>20200624</v>
      </c>
    </row>
    <row r="56" spans="2:11" x14ac:dyDescent="0.25">
      <c r="B56" s="364">
        <v>1</v>
      </c>
      <c r="C56" s="364" t="s">
        <v>328</v>
      </c>
      <c r="D56" s="364" t="s">
        <v>331</v>
      </c>
      <c r="E56" s="364">
        <v>100</v>
      </c>
      <c r="F56" s="364" t="s">
        <v>332</v>
      </c>
      <c r="G56" s="364" t="s">
        <v>1253</v>
      </c>
      <c r="H56" s="364" t="s">
        <v>1254</v>
      </c>
      <c r="I56" s="364">
        <v>83101</v>
      </c>
      <c r="J56" s="364">
        <v>20170101</v>
      </c>
      <c r="K56" s="364">
        <v>20200624</v>
      </c>
    </row>
    <row r="57" spans="2:11" x14ac:dyDescent="0.25">
      <c r="B57" s="364">
        <v>1</v>
      </c>
      <c r="C57" s="364" t="s">
        <v>328</v>
      </c>
      <c r="D57" s="364" t="s">
        <v>331</v>
      </c>
      <c r="E57" s="364">
        <v>100</v>
      </c>
      <c r="F57" s="364" t="s">
        <v>332</v>
      </c>
      <c r="G57" s="364" t="s">
        <v>1255</v>
      </c>
      <c r="H57" s="364" t="s">
        <v>1256</v>
      </c>
      <c r="I57" s="364">
        <v>83101</v>
      </c>
      <c r="J57" s="364">
        <v>20170101</v>
      </c>
      <c r="K57" s="364">
        <v>20200624</v>
      </c>
    </row>
    <row r="58" spans="2:11" x14ac:dyDescent="0.25">
      <c r="B58" s="364">
        <v>1</v>
      </c>
      <c r="C58" s="364" t="s">
        <v>328</v>
      </c>
      <c r="D58" s="364" t="s">
        <v>331</v>
      </c>
      <c r="E58" s="364">
        <v>100</v>
      </c>
      <c r="F58" s="364" t="s">
        <v>332</v>
      </c>
      <c r="G58" s="364" t="s">
        <v>1257</v>
      </c>
      <c r="H58" s="364" t="s">
        <v>1258</v>
      </c>
      <c r="I58" s="364">
        <v>83101</v>
      </c>
      <c r="J58" s="364">
        <v>20170101</v>
      </c>
      <c r="K58" s="364">
        <v>20200624</v>
      </c>
    </row>
    <row r="59" spans="2:11" x14ac:dyDescent="0.25">
      <c r="B59" s="364">
        <v>1</v>
      </c>
      <c r="C59" s="364" t="s">
        <v>328</v>
      </c>
      <c r="D59" s="364" t="s">
        <v>331</v>
      </c>
      <c r="E59" s="364">
        <v>100</v>
      </c>
      <c r="F59" s="364" t="s">
        <v>332</v>
      </c>
      <c r="G59" s="364" t="s">
        <v>1259</v>
      </c>
      <c r="H59" s="364" t="s">
        <v>1260</v>
      </c>
      <c r="I59" s="364">
        <v>83101</v>
      </c>
      <c r="J59" s="364">
        <v>20170101</v>
      </c>
      <c r="K59" s="364">
        <v>20200624</v>
      </c>
    </row>
    <row r="60" spans="2:11" x14ac:dyDescent="0.25">
      <c r="B60" s="364">
        <v>1</v>
      </c>
      <c r="C60" s="364" t="s">
        <v>328</v>
      </c>
      <c r="D60" s="364" t="s">
        <v>331</v>
      </c>
      <c r="E60" s="364">
        <v>100</v>
      </c>
      <c r="F60" s="364" t="s">
        <v>332</v>
      </c>
      <c r="G60" s="364" t="s">
        <v>1261</v>
      </c>
      <c r="H60" s="364" t="s">
        <v>1262</v>
      </c>
      <c r="I60" s="364">
        <v>83101</v>
      </c>
      <c r="J60" s="364">
        <v>20170101</v>
      </c>
      <c r="K60" s="364">
        <v>20200624</v>
      </c>
    </row>
    <row r="61" spans="2:11" x14ac:dyDescent="0.25">
      <c r="B61" s="364">
        <v>1</v>
      </c>
      <c r="C61" s="364" t="s">
        <v>328</v>
      </c>
      <c r="D61" s="364" t="s">
        <v>331</v>
      </c>
      <c r="E61" s="364">
        <v>100</v>
      </c>
      <c r="F61" s="364" t="s">
        <v>332</v>
      </c>
      <c r="G61" s="364" t="s">
        <v>1263</v>
      </c>
      <c r="H61" s="364" t="s">
        <v>1264</v>
      </c>
      <c r="I61" s="364">
        <v>83101</v>
      </c>
      <c r="J61" s="364">
        <v>20170101</v>
      </c>
      <c r="K61" s="364">
        <v>20200624</v>
      </c>
    </row>
    <row r="62" spans="2:11" x14ac:dyDescent="0.25">
      <c r="B62" s="364">
        <v>1</v>
      </c>
      <c r="C62" s="364" t="s">
        <v>328</v>
      </c>
      <c r="D62" s="364" t="s">
        <v>331</v>
      </c>
      <c r="E62" s="364">
        <v>100</v>
      </c>
      <c r="F62" s="364" t="s">
        <v>332</v>
      </c>
      <c r="G62" s="364" t="s">
        <v>1265</v>
      </c>
      <c r="H62" s="364" t="s">
        <v>1266</v>
      </c>
      <c r="I62" s="364">
        <v>83101</v>
      </c>
      <c r="J62" s="364">
        <v>20170101</v>
      </c>
      <c r="K62" s="364">
        <v>20200624</v>
      </c>
    </row>
    <row r="63" spans="2:11" x14ac:dyDescent="0.25">
      <c r="B63" s="364">
        <v>1</v>
      </c>
      <c r="C63" s="364" t="s">
        <v>328</v>
      </c>
      <c r="D63" s="364" t="s">
        <v>331</v>
      </c>
      <c r="E63" s="364">
        <v>100</v>
      </c>
      <c r="F63" s="364" t="s">
        <v>332</v>
      </c>
      <c r="G63" s="364" t="s">
        <v>1267</v>
      </c>
      <c r="H63" s="364" t="s">
        <v>1268</v>
      </c>
      <c r="I63" s="364">
        <v>83101</v>
      </c>
      <c r="J63" s="364">
        <v>20170101</v>
      </c>
      <c r="K63" s="364">
        <v>20200624</v>
      </c>
    </row>
    <row r="64" spans="2:11" x14ac:dyDescent="0.25">
      <c r="B64" s="364">
        <v>1</v>
      </c>
      <c r="C64" s="364" t="s">
        <v>328</v>
      </c>
      <c r="D64" s="364" t="s">
        <v>331</v>
      </c>
      <c r="E64" s="364">
        <v>100</v>
      </c>
      <c r="F64" s="364" t="s">
        <v>332</v>
      </c>
      <c r="G64" s="364" t="s">
        <v>1269</v>
      </c>
      <c r="H64" s="364" t="s">
        <v>1270</v>
      </c>
      <c r="I64" s="364">
        <v>83101</v>
      </c>
      <c r="J64" s="364">
        <v>20170101</v>
      </c>
      <c r="K64" s="364">
        <v>20200624</v>
      </c>
    </row>
    <row r="65" spans="2:11" x14ac:dyDescent="0.25">
      <c r="B65" s="364">
        <v>1</v>
      </c>
      <c r="C65" s="364" t="s">
        <v>328</v>
      </c>
      <c r="D65" s="364" t="s">
        <v>331</v>
      </c>
      <c r="E65" s="364">
        <v>100</v>
      </c>
      <c r="F65" s="364" t="s">
        <v>332</v>
      </c>
      <c r="G65" s="364" t="s">
        <v>1271</v>
      </c>
      <c r="H65" s="364" t="s">
        <v>1272</v>
      </c>
      <c r="I65" s="364">
        <v>83101</v>
      </c>
      <c r="J65" s="364">
        <v>20170101</v>
      </c>
      <c r="K65" s="364">
        <v>20200624</v>
      </c>
    </row>
    <row r="66" spans="2:11" x14ac:dyDescent="0.25">
      <c r="B66" s="364">
        <v>1</v>
      </c>
      <c r="C66" s="364" t="s">
        <v>328</v>
      </c>
      <c r="D66" s="364" t="s">
        <v>331</v>
      </c>
      <c r="E66" s="364">
        <v>100</v>
      </c>
      <c r="F66" s="364" t="s">
        <v>332</v>
      </c>
      <c r="G66" s="364" t="s">
        <v>1273</v>
      </c>
      <c r="H66" s="364" t="s">
        <v>1274</v>
      </c>
      <c r="I66" s="364">
        <v>83101</v>
      </c>
      <c r="J66" s="364">
        <v>20170101</v>
      </c>
      <c r="K66" s="364">
        <v>20200624</v>
      </c>
    </row>
    <row r="67" spans="2:11" x14ac:dyDescent="0.25">
      <c r="B67" s="364">
        <v>1</v>
      </c>
      <c r="C67" s="364" t="s">
        <v>328</v>
      </c>
      <c r="D67" s="364" t="s">
        <v>331</v>
      </c>
      <c r="E67" s="364">
        <v>100</v>
      </c>
      <c r="F67" s="364" t="s">
        <v>332</v>
      </c>
      <c r="G67" s="364" t="s">
        <v>1275</v>
      </c>
      <c r="H67" s="364" t="s">
        <v>1276</v>
      </c>
      <c r="I67" s="364">
        <v>83101</v>
      </c>
      <c r="J67" s="364">
        <v>20170101</v>
      </c>
      <c r="K67" s="364">
        <v>20200624</v>
      </c>
    </row>
    <row r="68" spans="2:11" x14ac:dyDescent="0.25">
      <c r="B68" s="364">
        <v>1</v>
      </c>
      <c r="C68" s="364" t="s">
        <v>328</v>
      </c>
      <c r="D68" s="364" t="s">
        <v>331</v>
      </c>
      <c r="E68" s="364">
        <v>100</v>
      </c>
      <c r="F68" s="364" t="s">
        <v>332</v>
      </c>
      <c r="G68" s="364" t="s">
        <v>1277</v>
      </c>
      <c r="H68" s="364" t="s">
        <v>1278</v>
      </c>
      <c r="I68" s="364">
        <v>83101</v>
      </c>
      <c r="J68" s="364">
        <v>20170101</v>
      </c>
      <c r="K68" s="364">
        <v>20200624</v>
      </c>
    </row>
    <row r="69" spans="2:11" x14ac:dyDescent="0.25">
      <c r="B69" s="364">
        <v>1</v>
      </c>
      <c r="C69" s="364" t="s">
        <v>328</v>
      </c>
      <c r="D69" s="364" t="s">
        <v>331</v>
      </c>
      <c r="E69" s="364">
        <v>100</v>
      </c>
      <c r="F69" s="364" t="s">
        <v>332</v>
      </c>
      <c r="G69" s="364" t="s">
        <v>1279</v>
      </c>
      <c r="H69" s="364" t="s">
        <v>1280</v>
      </c>
      <c r="I69" s="364">
        <v>83101</v>
      </c>
      <c r="J69" s="364">
        <v>20170101</v>
      </c>
      <c r="K69" s="364">
        <v>20200624</v>
      </c>
    </row>
    <row r="70" spans="2:11" x14ac:dyDescent="0.25">
      <c r="B70" s="364">
        <v>1</v>
      </c>
      <c r="C70" s="364" t="s">
        <v>328</v>
      </c>
      <c r="D70" s="364" t="s">
        <v>331</v>
      </c>
      <c r="E70" s="364">
        <v>100</v>
      </c>
      <c r="F70" s="364" t="s">
        <v>332</v>
      </c>
      <c r="G70" s="364" t="s">
        <v>1281</v>
      </c>
      <c r="H70" s="364" t="s">
        <v>1282</v>
      </c>
      <c r="I70" s="364">
        <v>83101</v>
      </c>
      <c r="J70" s="364">
        <v>20170101</v>
      </c>
      <c r="K70" s="364">
        <v>20200624</v>
      </c>
    </row>
    <row r="71" spans="2:11" x14ac:dyDescent="0.25">
      <c r="B71" s="364">
        <v>1</v>
      </c>
      <c r="C71" s="364" t="s">
        <v>328</v>
      </c>
      <c r="D71" s="364" t="s">
        <v>331</v>
      </c>
      <c r="E71" s="364">
        <v>100</v>
      </c>
      <c r="F71" s="364" t="s">
        <v>332</v>
      </c>
      <c r="G71" s="364" t="s">
        <v>1283</v>
      </c>
      <c r="H71" s="364" t="s">
        <v>1284</v>
      </c>
      <c r="I71" s="364">
        <v>83101</v>
      </c>
      <c r="J71" s="364">
        <v>20170101</v>
      </c>
      <c r="K71" s="364">
        <v>20200624</v>
      </c>
    </row>
    <row r="72" spans="2:11" x14ac:dyDescent="0.25">
      <c r="B72" s="364">
        <v>1</v>
      </c>
      <c r="C72" s="364" t="s">
        <v>328</v>
      </c>
      <c r="D72" s="364" t="s">
        <v>331</v>
      </c>
      <c r="E72" s="364">
        <v>100</v>
      </c>
      <c r="F72" s="364" t="s">
        <v>332</v>
      </c>
      <c r="G72" s="364" t="s">
        <v>1285</v>
      </c>
      <c r="H72" s="364" t="s">
        <v>1286</v>
      </c>
      <c r="I72" s="364">
        <v>83101</v>
      </c>
      <c r="J72" s="364">
        <v>20170101</v>
      </c>
      <c r="K72" s="364">
        <v>20200624</v>
      </c>
    </row>
    <row r="73" spans="2:11" x14ac:dyDescent="0.25">
      <c r="B73" s="364">
        <v>1</v>
      </c>
      <c r="C73" s="364" t="s">
        <v>328</v>
      </c>
      <c r="D73" s="364" t="s">
        <v>331</v>
      </c>
      <c r="E73" s="364">
        <v>100</v>
      </c>
      <c r="F73" s="364" t="s">
        <v>332</v>
      </c>
      <c r="G73" s="364" t="s">
        <v>1287</v>
      </c>
      <c r="H73" s="364" t="s">
        <v>1184</v>
      </c>
      <c r="I73" s="364">
        <v>83101</v>
      </c>
      <c r="J73" s="364">
        <v>20170101</v>
      </c>
      <c r="K73" s="364">
        <v>20200624</v>
      </c>
    </row>
    <row r="74" spans="2:11" x14ac:dyDescent="0.25">
      <c r="B74" s="364">
        <v>1</v>
      </c>
      <c r="C74" s="364" t="s">
        <v>328</v>
      </c>
      <c r="D74" s="364" t="s">
        <v>331</v>
      </c>
      <c r="E74" s="364">
        <v>100</v>
      </c>
      <c r="F74" s="364" t="s">
        <v>332</v>
      </c>
      <c r="G74" s="364" t="s">
        <v>1288</v>
      </c>
      <c r="H74" s="364" t="s">
        <v>1289</v>
      </c>
      <c r="I74" s="364">
        <v>83101</v>
      </c>
      <c r="J74" s="364">
        <v>20170101</v>
      </c>
      <c r="K74" s="364">
        <v>20200624</v>
      </c>
    </row>
    <row r="75" spans="2:11" x14ac:dyDescent="0.25">
      <c r="B75" s="364">
        <v>1</v>
      </c>
      <c r="C75" s="364" t="s">
        <v>328</v>
      </c>
      <c r="D75" s="364" t="s">
        <v>331</v>
      </c>
      <c r="E75" s="364">
        <v>100</v>
      </c>
      <c r="F75" s="364" t="s">
        <v>332</v>
      </c>
      <c r="G75" s="364" t="s">
        <v>1290</v>
      </c>
      <c r="H75" s="364" t="s">
        <v>1291</v>
      </c>
      <c r="I75" s="364">
        <v>83101</v>
      </c>
      <c r="J75" s="364">
        <v>20170101</v>
      </c>
      <c r="K75" s="364">
        <v>20200624</v>
      </c>
    </row>
    <row r="76" spans="2:11" x14ac:dyDescent="0.25">
      <c r="B76" s="364">
        <v>1</v>
      </c>
      <c r="C76" s="364" t="s">
        <v>328</v>
      </c>
      <c r="D76" s="364" t="s">
        <v>331</v>
      </c>
      <c r="E76" s="364">
        <v>100</v>
      </c>
      <c r="F76" s="364" t="s">
        <v>332</v>
      </c>
      <c r="G76" s="364" t="s">
        <v>1292</v>
      </c>
      <c r="H76" s="364" t="s">
        <v>1293</v>
      </c>
      <c r="I76" s="364">
        <v>83101</v>
      </c>
      <c r="J76" s="364">
        <v>20170101</v>
      </c>
      <c r="K76" s="364">
        <v>20200624</v>
      </c>
    </row>
    <row r="77" spans="2:11" x14ac:dyDescent="0.25">
      <c r="B77" s="364">
        <v>1</v>
      </c>
      <c r="C77" s="364" t="s">
        <v>328</v>
      </c>
      <c r="D77" s="364" t="s">
        <v>331</v>
      </c>
      <c r="E77" s="364">
        <v>100</v>
      </c>
      <c r="F77" s="364" t="s">
        <v>332</v>
      </c>
      <c r="G77" s="364" t="s">
        <v>1294</v>
      </c>
      <c r="H77" s="364" t="s">
        <v>1295</v>
      </c>
      <c r="I77" s="364">
        <v>83101</v>
      </c>
      <c r="J77" s="364">
        <v>20170101</v>
      </c>
      <c r="K77" s="364">
        <v>20200624</v>
      </c>
    </row>
    <row r="78" spans="2:11" x14ac:dyDescent="0.25">
      <c r="B78" s="364">
        <v>1</v>
      </c>
      <c r="C78" s="364" t="s">
        <v>328</v>
      </c>
      <c r="D78" s="364" t="s">
        <v>331</v>
      </c>
      <c r="E78" s="364">
        <v>100</v>
      </c>
      <c r="F78" s="364" t="s">
        <v>332</v>
      </c>
      <c r="G78" s="364" t="s">
        <v>1296</v>
      </c>
      <c r="H78" s="364" t="s">
        <v>1297</v>
      </c>
      <c r="I78" s="364">
        <v>83101</v>
      </c>
      <c r="J78" s="364">
        <v>20170101</v>
      </c>
      <c r="K78" s="364">
        <v>20200624</v>
      </c>
    </row>
    <row r="79" spans="2:11" x14ac:dyDescent="0.25">
      <c r="B79" s="364">
        <v>1</v>
      </c>
      <c r="C79" s="364" t="s">
        <v>328</v>
      </c>
      <c r="D79" s="364" t="s">
        <v>331</v>
      </c>
      <c r="E79" s="364">
        <v>100</v>
      </c>
      <c r="F79" s="364" t="s">
        <v>332</v>
      </c>
      <c r="G79" s="364" t="s">
        <v>1227</v>
      </c>
      <c r="H79" s="364" t="s">
        <v>774</v>
      </c>
      <c r="I79" s="364">
        <v>83101</v>
      </c>
      <c r="J79" s="364">
        <v>20170101</v>
      </c>
      <c r="K79" s="364">
        <v>20200624</v>
      </c>
    </row>
    <row r="80" spans="2:11" x14ac:dyDescent="0.25">
      <c r="B80" s="364">
        <v>1</v>
      </c>
      <c r="C80" s="364" t="s">
        <v>328</v>
      </c>
      <c r="D80" s="364" t="s">
        <v>331</v>
      </c>
      <c r="E80" s="364">
        <v>100</v>
      </c>
      <c r="F80" s="364" t="s">
        <v>332</v>
      </c>
      <c r="G80" s="364" t="s">
        <v>1193</v>
      </c>
      <c r="H80" s="364" t="s">
        <v>835</v>
      </c>
      <c r="I80" s="364">
        <v>83101</v>
      </c>
      <c r="J80" s="364">
        <v>20170101</v>
      </c>
      <c r="K80" s="364">
        <v>20200624</v>
      </c>
    </row>
    <row r="81" spans="2:11" x14ac:dyDescent="0.25">
      <c r="B81" s="364">
        <v>1</v>
      </c>
      <c r="C81" s="364" t="s">
        <v>328</v>
      </c>
      <c r="D81" s="364" t="s">
        <v>331</v>
      </c>
      <c r="E81" s="364">
        <v>100</v>
      </c>
      <c r="F81" s="364" t="s">
        <v>332</v>
      </c>
      <c r="G81" s="364" t="s">
        <v>1298</v>
      </c>
      <c r="H81" s="364" t="s">
        <v>1765</v>
      </c>
      <c r="I81" s="364">
        <v>83101</v>
      </c>
      <c r="J81" s="364">
        <v>20170101</v>
      </c>
      <c r="K81" s="364">
        <v>20200624</v>
      </c>
    </row>
    <row r="82" spans="2:11" x14ac:dyDescent="0.25">
      <c r="B82" s="364">
        <v>1</v>
      </c>
      <c r="C82" s="364" t="s">
        <v>328</v>
      </c>
      <c r="D82" s="364" t="s">
        <v>331</v>
      </c>
      <c r="E82" s="364">
        <v>100</v>
      </c>
      <c r="F82" s="364" t="s">
        <v>332</v>
      </c>
      <c r="G82" s="364" t="s">
        <v>1299</v>
      </c>
      <c r="H82" s="364" t="s">
        <v>1766</v>
      </c>
      <c r="I82" s="364">
        <v>83101</v>
      </c>
      <c r="J82" s="364">
        <v>20170101</v>
      </c>
      <c r="K82" s="364">
        <v>20200624</v>
      </c>
    </row>
    <row r="83" spans="2:11" x14ac:dyDescent="0.25">
      <c r="B83" s="364">
        <v>1</v>
      </c>
      <c r="C83" s="364" t="s">
        <v>328</v>
      </c>
      <c r="D83" s="364" t="s">
        <v>331</v>
      </c>
      <c r="E83" s="364">
        <v>100</v>
      </c>
      <c r="F83" s="364" t="s">
        <v>332</v>
      </c>
      <c r="G83" s="364" t="s">
        <v>1300</v>
      </c>
      <c r="H83" s="364" t="s">
        <v>1767</v>
      </c>
      <c r="I83" s="364">
        <v>83101</v>
      </c>
      <c r="J83" s="364">
        <v>20170101</v>
      </c>
      <c r="K83" s="364">
        <v>20200624</v>
      </c>
    </row>
    <row r="84" spans="2:11" x14ac:dyDescent="0.25">
      <c r="B84" s="364">
        <v>1</v>
      </c>
      <c r="C84" s="364" t="s">
        <v>328</v>
      </c>
      <c r="D84" s="364" t="s">
        <v>331</v>
      </c>
      <c r="E84" s="364">
        <v>100</v>
      </c>
      <c r="F84" s="364" t="s">
        <v>332</v>
      </c>
      <c r="G84" s="364" t="s">
        <v>1301</v>
      </c>
      <c r="H84" s="364" t="s">
        <v>1768</v>
      </c>
      <c r="I84" s="364">
        <v>83101</v>
      </c>
      <c r="J84" s="364">
        <v>20170101</v>
      </c>
      <c r="K84" s="364">
        <v>20200624</v>
      </c>
    </row>
    <row r="85" spans="2:11" x14ac:dyDescent="0.25">
      <c r="B85" s="364">
        <v>1</v>
      </c>
      <c r="C85" s="364" t="s">
        <v>328</v>
      </c>
      <c r="D85" s="364" t="s">
        <v>331</v>
      </c>
      <c r="E85" s="364">
        <v>100</v>
      </c>
      <c r="F85" s="364" t="s">
        <v>332</v>
      </c>
      <c r="G85" s="364" t="s">
        <v>1302</v>
      </c>
      <c r="H85" s="364" t="s">
        <v>1769</v>
      </c>
      <c r="I85" s="364">
        <v>83101</v>
      </c>
      <c r="J85" s="364">
        <v>20170101</v>
      </c>
      <c r="K85" s="364">
        <v>20200624</v>
      </c>
    </row>
    <row r="86" spans="2:11" x14ac:dyDescent="0.25">
      <c r="B86" s="364">
        <v>1</v>
      </c>
      <c r="C86" s="364" t="s">
        <v>328</v>
      </c>
      <c r="D86" s="364" t="s">
        <v>331</v>
      </c>
      <c r="E86" s="364">
        <v>100</v>
      </c>
      <c r="F86" s="364" t="s">
        <v>332</v>
      </c>
      <c r="G86" s="364" t="s">
        <v>1303</v>
      </c>
      <c r="H86" s="364" t="s">
        <v>1304</v>
      </c>
      <c r="I86" s="364">
        <v>83101</v>
      </c>
      <c r="J86" s="364">
        <v>20170101</v>
      </c>
      <c r="K86" s="364">
        <v>20200624</v>
      </c>
    </row>
    <row r="87" spans="2:11" x14ac:dyDescent="0.25">
      <c r="B87" s="364">
        <v>1</v>
      </c>
      <c r="C87" s="364" t="s">
        <v>328</v>
      </c>
      <c r="D87" s="364" t="s">
        <v>331</v>
      </c>
      <c r="E87" s="364">
        <v>100</v>
      </c>
      <c r="F87" s="364" t="s">
        <v>332</v>
      </c>
      <c r="G87" s="364" t="s">
        <v>1192</v>
      </c>
      <c r="H87" s="364" t="s">
        <v>1305</v>
      </c>
      <c r="I87" s="364">
        <v>83101</v>
      </c>
      <c r="J87" s="364">
        <v>20170101</v>
      </c>
      <c r="K87" s="364">
        <v>20200624</v>
      </c>
    </row>
    <row r="88" spans="2:11" x14ac:dyDescent="0.25">
      <c r="B88" s="364">
        <v>1</v>
      </c>
      <c r="C88" s="364" t="s">
        <v>328</v>
      </c>
      <c r="D88" s="364" t="s">
        <v>331</v>
      </c>
      <c r="E88" s="364">
        <v>100</v>
      </c>
      <c r="F88" s="364" t="s">
        <v>332</v>
      </c>
      <c r="G88" s="364" t="s">
        <v>1306</v>
      </c>
      <c r="H88" s="364" t="s">
        <v>767</v>
      </c>
      <c r="I88" s="364">
        <v>83101</v>
      </c>
      <c r="J88" s="364">
        <v>20170101</v>
      </c>
      <c r="K88" s="364">
        <v>20200624</v>
      </c>
    </row>
    <row r="89" spans="2:11" x14ac:dyDescent="0.25">
      <c r="B89" s="364">
        <v>1</v>
      </c>
      <c r="C89" s="364" t="s">
        <v>328</v>
      </c>
      <c r="D89" s="364" t="s">
        <v>331</v>
      </c>
      <c r="E89" s="364">
        <v>100</v>
      </c>
      <c r="F89" s="364" t="s">
        <v>332</v>
      </c>
      <c r="G89" s="364" t="s">
        <v>1361</v>
      </c>
      <c r="H89" s="364" t="s">
        <v>1362</v>
      </c>
      <c r="I89" s="364">
        <v>83101</v>
      </c>
      <c r="J89" s="364">
        <v>20170101</v>
      </c>
      <c r="K89" s="364">
        <v>20200624</v>
      </c>
    </row>
    <row r="90" spans="2:11" x14ac:dyDescent="0.25">
      <c r="B90" s="364">
        <v>1</v>
      </c>
      <c r="C90" s="364" t="s">
        <v>328</v>
      </c>
      <c r="D90" s="364" t="s">
        <v>331</v>
      </c>
      <c r="E90" s="364">
        <v>100</v>
      </c>
      <c r="F90" s="364" t="s">
        <v>332</v>
      </c>
      <c r="G90" s="364" t="s">
        <v>1197</v>
      </c>
      <c r="H90" s="364" t="s">
        <v>1307</v>
      </c>
      <c r="I90" s="364">
        <v>83101</v>
      </c>
      <c r="J90" s="364">
        <v>20170101</v>
      </c>
      <c r="K90" s="364">
        <v>20200624</v>
      </c>
    </row>
    <row r="91" spans="2:11" x14ac:dyDescent="0.25">
      <c r="B91" s="364">
        <v>1</v>
      </c>
      <c r="C91" s="364" t="s">
        <v>328</v>
      </c>
      <c r="D91" s="364" t="s">
        <v>331</v>
      </c>
      <c r="E91" s="364">
        <v>100</v>
      </c>
      <c r="F91" s="364" t="s">
        <v>332</v>
      </c>
      <c r="G91" s="364" t="s">
        <v>1224</v>
      </c>
      <c r="H91" s="364" t="s">
        <v>1308</v>
      </c>
      <c r="I91" s="364">
        <v>83101</v>
      </c>
      <c r="J91" s="364">
        <v>20170101</v>
      </c>
      <c r="K91" s="364">
        <v>20200624</v>
      </c>
    </row>
    <row r="92" spans="2:11" x14ac:dyDescent="0.25">
      <c r="B92" s="364">
        <v>1</v>
      </c>
      <c r="C92" s="364" t="s">
        <v>328</v>
      </c>
      <c r="D92" s="364" t="s">
        <v>331</v>
      </c>
      <c r="E92" s="364">
        <v>100</v>
      </c>
      <c r="F92" s="364" t="s">
        <v>332</v>
      </c>
      <c r="G92" s="364" t="s">
        <v>1225</v>
      </c>
      <c r="H92" s="364" t="s">
        <v>1438</v>
      </c>
      <c r="I92" s="364">
        <v>83101</v>
      </c>
      <c r="J92" s="364">
        <v>20170101</v>
      </c>
      <c r="K92" s="364">
        <v>20200624</v>
      </c>
    </row>
    <row r="93" spans="2:11" x14ac:dyDescent="0.25">
      <c r="B93" s="364">
        <v>1</v>
      </c>
      <c r="C93" s="364" t="s">
        <v>328</v>
      </c>
      <c r="D93" s="364" t="s">
        <v>331</v>
      </c>
      <c r="E93" s="364">
        <v>100</v>
      </c>
      <c r="F93" s="364" t="s">
        <v>332</v>
      </c>
      <c r="G93" s="364" t="s">
        <v>1309</v>
      </c>
      <c r="H93" s="364" t="s">
        <v>1497</v>
      </c>
      <c r="I93" s="364">
        <v>83101</v>
      </c>
      <c r="J93" s="364">
        <v>20170101</v>
      </c>
      <c r="K93" s="364">
        <v>20200624</v>
      </c>
    </row>
    <row r="94" spans="2:11" x14ac:dyDescent="0.25">
      <c r="B94" s="364">
        <v>1</v>
      </c>
      <c r="C94" s="364" t="s">
        <v>328</v>
      </c>
      <c r="D94" s="364" t="s">
        <v>331</v>
      </c>
      <c r="E94" s="364">
        <v>100</v>
      </c>
      <c r="F94" s="364" t="s">
        <v>332</v>
      </c>
      <c r="G94" s="364" t="s">
        <v>1311</v>
      </c>
      <c r="H94" s="364" t="s">
        <v>1310</v>
      </c>
      <c r="I94" s="364">
        <v>83101</v>
      </c>
      <c r="J94" s="364">
        <v>20170101</v>
      </c>
      <c r="K94" s="364">
        <v>20200624</v>
      </c>
    </row>
    <row r="95" spans="2:11" x14ac:dyDescent="0.25">
      <c r="B95" s="364">
        <v>1</v>
      </c>
      <c r="C95" s="364" t="s">
        <v>328</v>
      </c>
      <c r="D95" s="364" t="s">
        <v>331</v>
      </c>
      <c r="E95" s="364">
        <v>100</v>
      </c>
      <c r="F95" s="364" t="s">
        <v>332</v>
      </c>
      <c r="G95" s="364" t="s">
        <v>1312</v>
      </c>
      <c r="H95" s="364" t="s">
        <v>1310</v>
      </c>
      <c r="I95" s="364">
        <v>83101</v>
      </c>
      <c r="J95" s="364">
        <v>20170101</v>
      </c>
      <c r="K95" s="364">
        <v>20200624</v>
      </c>
    </row>
    <row r="96" spans="2:11" x14ac:dyDescent="0.25">
      <c r="B96" s="364">
        <v>1</v>
      </c>
      <c r="C96" s="364" t="s">
        <v>328</v>
      </c>
      <c r="D96" s="364" t="s">
        <v>331</v>
      </c>
      <c r="E96" s="364">
        <v>100</v>
      </c>
      <c r="F96" s="364" t="s">
        <v>332</v>
      </c>
      <c r="G96" s="364" t="s">
        <v>1439</v>
      </c>
      <c r="H96" s="364" t="s">
        <v>1440</v>
      </c>
      <c r="I96" s="364">
        <v>83101</v>
      </c>
      <c r="J96" s="364">
        <v>20170101</v>
      </c>
      <c r="K96" s="364">
        <v>20200624</v>
      </c>
    </row>
    <row r="97" spans="2:11" x14ac:dyDescent="0.25">
      <c r="B97" s="364">
        <v>1</v>
      </c>
      <c r="C97" s="364" t="s">
        <v>328</v>
      </c>
      <c r="D97" s="364" t="s">
        <v>331</v>
      </c>
      <c r="E97" s="364">
        <v>100</v>
      </c>
      <c r="F97" s="364" t="s">
        <v>332</v>
      </c>
      <c r="G97" s="364" t="s">
        <v>1188</v>
      </c>
      <c r="H97" s="364" t="s">
        <v>1378</v>
      </c>
      <c r="I97" s="364">
        <v>83101</v>
      </c>
      <c r="J97" s="364">
        <v>20170101</v>
      </c>
      <c r="K97" s="364">
        <v>20200624</v>
      </c>
    </row>
    <row r="98" spans="2:11" x14ac:dyDescent="0.25">
      <c r="B98" s="364">
        <v>1</v>
      </c>
      <c r="C98" s="364" t="s">
        <v>328</v>
      </c>
      <c r="D98" s="364" t="s">
        <v>331</v>
      </c>
      <c r="E98" s="364">
        <v>100</v>
      </c>
      <c r="F98" s="364" t="s">
        <v>332</v>
      </c>
      <c r="G98" s="364" t="s">
        <v>1379</v>
      </c>
      <c r="H98" s="364" t="s">
        <v>1498</v>
      </c>
      <c r="I98" s="364">
        <v>83101</v>
      </c>
      <c r="J98" s="364">
        <v>20170101</v>
      </c>
      <c r="K98" s="364">
        <v>20200624</v>
      </c>
    </row>
    <row r="99" spans="2:11" x14ac:dyDescent="0.25">
      <c r="B99" s="364">
        <v>1</v>
      </c>
      <c r="C99" s="364" t="s">
        <v>328</v>
      </c>
      <c r="D99" s="364" t="s">
        <v>331</v>
      </c>
      <c r="E99" s="364">
        <v>100</v>
      </c>
      <c r="F99" s="364" t="s">
        <v>332</v>
      </c>
      <c r="G99" s="364" t="s">
        <v>1313</v>
      </c>
      <c r="H99" s="364" t="s">
        <v>1314</v>
      </c>
      <c r="I99" s="364">
        <v>83101</v>
      </c>
      <c r="J99" s="364">
        <v>20170101</v>
      </c>
      <c r="K99" s="364">
        <v>20200624</v>
      </c>
    </row>
    <row r="100" spans="2:11" x14ac:dyDescent="0.25">
      <c r="B100" s="364">
        <v>1</v>
      </c>
      <c r="C100" s="364" t="s">
        <v>328</v>
      </c>
      <c r="D100" s="364" t="s">
        <v>331</v>
      </c>
      <c r="E100" s="364">
        <v>100</v>
      </c>
      <c r="F100" s="364" t="s">
        <v>332</v>
      </c>
      <c r="G100" s="364" t="s">
        <v>1315</v>
      </c>
      <c r="H100" s="364" t="s">
        <v>769</v>
      </c>
      <c r="I100" s="364">
        <v>83101</v>
      </c>
      <c r="J100" s="364">
        <v>20170101</v>
      </c>
      <c r="K100" s="364">
        <v>20200624</v>
      </c>
    </row>
    <row r="101" spans="2:11" x14ac:dyDescent="0.25">
      <c r="B101" s="364">
        <v>1</v>
      </c>
      <c r="C101" s="364" t="s">
        <v>328</v>
      </c>
      <c r="D101" s="364" t="s">
        <v>331</v>
      </c>
      <c r="E101" s="364">
        <v>100</v>
      </c>
      <c r="F101" s="364" t="s">
        <v>332</v>
      </c>
      <c r="G101" s="364" t="s">
        <v>1316</v>
      </c>
      <c r="H101" s="364" t="s">
        <v>770</v>
      </c>
      <c r="I101" s="364">
        <v>83101</v>
      </c>
      <c r="J101" s="364">
        <v>20170101</v>
      </c>
      <c r="K101" s="364">
        <v>20200624</v>
      </c>
    </row>
    <row r="102" spans="2:11" x14ac:dyDescent="0.25">
      <c r="B102" s="364">
        <v>1</v>
      </c>
      <c r="C102" s="364" t="s">
        <v>328</v>
      </c>
      <c r="D102" s="364" t="s">
        <v>331</v>
      </c>
      <c r="E102" s="364">
        <v>100</v>
      </c>
      <c r="F102" s="364" t="s">
        <v>332</v>
      </c>
      <c r="G102" s="364" t="s">
        <v>1317</v>
      </c>
      <c r="H102" s="364" t="s">
        <v>1318</v>
      </c>
      <c r="I102" s="364">
        <v>83101</v>
      </c>
      <c r="J102" s="364">
        <v>20170101</v>
      </c>
      <c r="K102" s="364">
        <v>20200624</v>
      </c>
    </row>
    <row r="103" spans="2:11" x14ac:dyDescent="0.25">
      <c r="B103" s="364">
        <v>1</v>
      </c>
      <c r="C103" s="364" t="s">
        <v>328</v>
      </c>
      <c r="D103" s="364" t="s">
        <v>331</v>
      </c>
      <c r="E103" s="364">
        <v>100</v>
      </c>
      <c r="F103" s="364" t="s">
        <v>332</v>
      </c>
      <c r="G103" s="364" t="s">
        <v>1319</v>
      </c>
      <c r="H103" s="364" t="s">
        <v>1320</v>
      </c>
      <c r="I103" s="364">
        <v>83101</v>
      </c>
      <c r="J103" s="364">
        <v>20170101</v>
      </c>
      <c r="K103" s="364">
        <v>20200624</v>
      </c>
    </row>
    <row r="104" spans="2:11" x14ac:dyDescent="0.25">
      <c r="B104" s="364">
        <v>1</v>
      </c>
      <c r="C104" s="364" t="s">
        <v>328</v>
      </c>
      <c r="D104" s="364" t="s">
        <v>331</v>
      </c>
      <c r="E104" s="364">
        <v>100</v>
      </c>
      <c r="F104" s="364" t="s">
        <v>332</v>
      </c>
      <c r="G104" s="364" t="s">
        <v>1321</v>
      </c>
      <c r="H104" s="364" t="s">
        <v>1322</v>
      </c>
      <c r="I104" s="364">
        <v>83101</v>
      </c>
      <c r="J104" s="364">
        <v>20170101</v>
      </c>
      <c r="K104" s="364">
        <v>20200624</v>
      </c>
    </row>
    <row r="105" spans="2:11" x14ac:dyDescent="0.25">
      <c r="B105" s="364">
        <v>1</v>
      </c>
      <c r="C105" s="364" t="s">
        <v>328</v>
      </c>
      <c r="D105" s="364" t="s">
        <v>331</v>
      </c>
      <c r="E105" s="364">
        <v>100</v>
      </c>
      <c r="F105" s="364" t="s">
        <v>332</v>
      </c>
      <c r="G105" s="364" t="s">
        <v>1323</v>
      </c>
      <c r="H105" s="364" t="s">
        <v>773</v>
      </c>
      <c r="I105" s="364">
        <v>83101</v>
      </c>
      <c r="J105" s="364">
        <v>20170101</v>
      </c>
      <c r="K105" s="364">
        <v>20200624</v>
      </c>
    </row>
    <row r="106" spans="2:11" x14ac:dyDescent="0.25">
      <c r="B106" s="364">
        <v>1</v>
      </c>
      <c r="C106" s="364" t="s">
        <v>328</v>
      </c>
      <c r="D106" s="364" t="s">
        <v>331</v>
      </c>
      <c r="E106" s="364">
        <v>100</v>
      </c>
      <c r="F106" s="364" t="s">
        <v>332</v>
      </c>
      <c r="G106" s="364" t="s">
        <v>1324</v>
      </c>
      <c r="H106" s="364" t="s">
        <v>1770</v>
      </c>
      <c r="I106" s="364">
        <v>83101</v>
      </c>
      <c r="J106" s="364">
        <v>20170101</v>
      </c>
      <c r="K106" s="364">
        <v>20200624</v>
      </c>
    </row>
    <row r="107" spans="2:11" x14ac:dyDescent="0.25">
      <c r="B107" s="364">
        <v>1</v>
      </c>
      <c r="C107" s="364" t="s">
        <v>328</v>
      </c>
      <c r="D107" s="364" t="s">
        <v>331</v>
      </c>
      <c r="E107" s="364">
        <v>100</v>
      </c>
      <c r="F107" s="364" t="s">
        <v>332</v>
      </c>
      <c r="G107" s="364" t="s">
        <v>1325</v>
      </c>
      <c r="H107" s="364" t="s">
        <v>1499</v>
      </c>
      <c r="I107" s="364">
        <v>83101</v>
      </c>
      <c r="J107" s="364">
        <v>20170101</v>
      </c>
      <c r="K107" s="364">
        <v>20200624</v>
      </c>
    </row>
    <row r="108" spans="2:11" x14ac:dyDescent="0.25">
      <c r="B108" s="364">
        <v>1</v>
      </c>
      <c r="C108" s="364" t="s">
        <v>328</v>
      </c>
      <c r="D108" s="364" t="s">
        <v>331</v>
      </c>
      <c r="E108" s="364">
        <v>100</v>
      </c>
      <c r="F108" s="364" t="s">
        <v>332</v>
      </c>
      <c r="G108" s="364" t="s">
        <v>1167</v>
      </c>
      <c r="H108" s="364" t="s">
        <v>1771</v>
      </c>
      <c r="I108" s="364">
        <v>83101</v>
      </c>
      <c r="J108" s="364">
        <v>20170101</v>
      </c>
      <c r="K108" s="364">
        <v>20200624</v>
      </c>
    </row>
    <row r="109" spans="2:11" x14ac:dyDescent="0.25">
      <c r="B109" s="364">
        <v>1</v>
      </c>
      <c r="C109" s="364" t="s">
        <v>328</v>
      </c>
      <c r="D109" s="364" t="s">
        <v>331</v>
      </c>
      <c r="E109" s="364">
        <v>100</v>
      </c>
      <c r="F109" s="364" t="s">
        <v>332</v>
      </c>
      <c r="G109" s="364" t="s">
        <v>1168</v>
      </c>
      <c r="H109" s="364" t="s">
        <v>1651</v>
      </c>
      <c r="I109" s="364">
        <v>83101</v>
      </c>
      <c r="J109" s="364">
        <v>20170101</v>
      </c>
      <c r="K109" s="364">
        <v>20200624</v>
      </c>
    </row>
    <row r="110" spans="2:11" x14ac:dyDescent="0.25">
      <c r="B110" s="364">
        <v>1</v>
      </c>
      <c r="C110" s="364" t="s">
        <v>328</v>
      </c>
      <c r="D110" s="364" t="s">
        <v>331</v>
      </c>
      <c r="E110" s="364">
        <v>100</v>
      </c>
      <c r="F110" s="364" t="s">
        <v>332</v>
      </c>
      <c r="G110" s="364" t="s">
        <v>1169</v>
      </c>
      <c r="H110" s="364" t="s">
        <v>775</v>
      </c>
      <c r="I110" s="364">
        <v>83101</v>
      </c>
      <c r="J110" s="364">
        <v>20170101</v>
      </c>
      <c r="K110" s="364">
        <v>20200624</v>
      </c>
    </row>
    <row r="111" spans="2:11" x14ac:dyDescent="0.25">
      <c r="B111" s="364">
        <v>1</v>
      </c>
      <c r="C111" s="364" t="s">
        <v>328</v>
      </c>
      <c r="D111" s="364" t="s">
        <v>331</v>
      </c>
      <c r="E111" s="364">
        <v>100</v>
      </c>
      <c r="F111" s="364" t="s">
        <v>332</v>
      </c>
      <c r="G111" s="364" t="s">
        <v>1170</v>
      </c>
      <c r="H111" s="364" t="s">
        <v>1171</v>
      </c>
      <c r="I111" s="364">
        <v>83101</v>
      </c>
      <c r="J111" s="364">
        <v>20170101</v>
      </c>
      <c r="K111" s="364">
        <v>20200624</v>
      </c>
    </row>
    <row r="112" spans="2:11" x14ac:dyDescent="0.25">
      <c r="B112" s="364">
        <v>1</v>
      </c>
      <c r="C112" s="364" t="s">
        <v>328</v>
      </c>
      <c r="D112" s="364" t="s">
        <v>331</v>
      </c>
      <c r="E112" s="364">
        <v>100</v>
      </c>
      <c r="F112" s="364" t="s">
        <v>332</v>
      </c>
      <c r="G112" s="364" t="s">
        <v>1172</v>
      </c>
      <c r="H112" s="364" t="s">
        <v>1173</v>
      </c>
      <c r="I112" s="364">
        <v>83101</v>
      </c>
      <c r="J112" s="364">
        <v>20170101</v>
      </c>
      <c r="K112" s="364">
        <v>20200624</v>
      </c>
    </row>
    <row r="113" spans="2:11" x14ac:dyDescent="0.25">
      <c r="B113" s="364">
        <v>1</v>
      </c>
      <c r="C113" s="364" t="s">
        <v>328</v>
      </c>
      <c r="D113" s="364" t="s">
        <v>331</v>
      </c>
      <c r="E113" s="364">
        <v>100</v>
      </c>
      <c r="F113" s="364" t="s">
        <v>332</v>
      </c>
      <c r="G113" s="364" t="s">
        <v>1174</v>
      </c>
      <c r="H113" s="364" t="s">
        <v>1175</v>
      </c>
      <c r="I113" s="364">
        <v>83101</v>
      </c>
      <c r="J113" s="364">
        <v>20170101</v>
      </c>
      <c r="K113" s="364">
        <v>20200624</v>
      </c>
    </row>
    <row r="114" spans="2:11" x14ac:dyDescent="0.25">
      <c r="B114" s="364">
        <v>1</v>
      </c>
      <c r="C114" s="364" t="s">
        <v>328</v>
      </c>
      <c r="D114" s="364" t="s">
        <v>331</v>
      </c>
      <c r="E114" s="364">
        <v>100</v>
      </c>
      <c r="F114" s="364" t="s">
        <v>332</v>
      </c>
      <c r="G114" s="364" t="s">
        <v>1357</v>
      </c>
      <c r="H114" s="364" t="s">
        <v>1358</v>
      </c>
      <c r="I114" s="364">
        <v>83101</v>
      </c>
      <c r="J114" s="364">
        <v>20170101</v>
      </c>
      <c r="K114" s="364">
        <v>20200624</v>
      </c>
    </row>
    <row r="115" spans="2:11" x14ac:dyDescent="0.25">
      <c r="B115" s="364">
        <v>1</v>
      </c>
      <c r="C115" s="364" t="s">
        <v>328</v>
      </c>
      <c r="D115" s="364" t="s">
        <v>331</v>
      </c>
      <c r="E115" s="364">
        <v>100</v>
      </c>
      <c r="F115" s="364" t="s">
        <v>332</v>
      </c>
      <c r="G115" s="364" t="s">
        <v>1380</v>
      </c>
      <c r="H115" s="364" t="s">
        <v>1226</v>
      </c>
      <c r="I115" s="364">
        <v>83101</v>
      </c>
      <c r="J115" s="364">
        <v>20170101</v>
      </c>
      <c r="K115" s="364">
        <v>20200624</v>
      </c>
    </row>
    <row r="116" spans="2:11" x14ac:dyDescent="0.25">
      <c r="B116" s="364">
        <v>1</v>
      </c>
      <c r="C116" s="364" t="s">
        <v>328</v>
      </c>
      <c r="D116" s="364" t="s">
        <v>331</v>
      </c>
      <c r="E116" s="364">
        <v>100</v>
      </c>
      <c r="F116" s="364" t="s">
        <v>332</v>
      </c>
      <c r="G116" s="364" t="s">
        <v>1381</v>
      </c>
      <c r="H116" s="364" t="s">
        <v>1382</v>
      </c>
      <c r="I116" s="364">
        <v>83101</v>
      </c>
      <c r="J116" s="364">
        <v>20170101</v>
      </c>
      <c r="K116" s="364">
        <v>20200624</v>
      </c>
    </row>
    <row r="117" spans="2:11" x14ac:dyDescent="0.25">
      <c r="B117" s="364">
        <v>1</v>
      </c>
      <c r="C117" s="364" t="s">
        <v>328</v>
      </c>
      <c r="D117" s="364" t="s">
        <v>331</v>
      </c>
      <c r="E117" s="364">
        <v>100</v>
      </c>
      <c r="F117" s="364" t="s">
        <v>332</v>
      </c>
      <c r="G117" s="364" t="s">
        <v>1383</v>
      </c>
      <c r="H117" s="364" t="s">
        <v>1384</v>
      </c>
      <c r="I117" s="364">
        <v>83101</v>
      </c>
      <c r="J117" s="364">
        <v>20170101</v>
      </c>
      <c r="K117" s="364">
        <v>20200624</v>
      </c>
    </row>
    <row r="118" spans="2:11" x14ac:dyDescent="0.25">
      <c r="B118" s="364">
        <v>1</v>
      </c>
      <c r="C118" s="364" t="s">
        <v>328</v>
      </c>
      <c r="D118" s="364" t="s">
        <v>331</v>
      </c>
      <c r="E118" s="364">
        <v>100</v>
      </c>
      <c r="F118" s="364" t="s">
        <v>332</v>
      </c>
      <c r="G118" s="364" t="s">
        <v>1410</v>
      </c>
      <c r="H118" s="364" t="s">
        <v>1411</v>
      </c>
      <c r="I118" s="364">
        <v>83101</v>
      </c>
      <c r="J118" s="364">
        <v>20170101</v>
      </c>
      <c r="K118" s="364">
        <v>20200624</v>
      </c>
    </row>
    <row r="119" spans="2:11" x14ac:dyDescent="0.25">
      <c r="B119" s="364">
        <v>1</v>
      </c>
      <c r="C119" s="364" t="s">
        <v>328</v>
      </c>
      <c r="D119" s="364" t="s">
        <v>331</v>
      </c>
      <c r="E119" s="364">
        <v>100</v>
      </c>
      <c r="F119" s="364" t="s">
        <v>332</v>
      </c>
      <c r="G119" s="364" t="s">
        <v>1412</v>
      </c>
      <c r="H119" s="364" t="s">
        <v>1720</v>
      </c>
      <c r="I119" s="364">
        <v>83101</v>
      </c>
      <c r="J119" s="364">
        <v>20170101</v>
      </c>
      <c r="K119" s="364">
        <v>20200624</v>
      </c>
    </row>
    <row r="120" spans="2:11" x14ac:dyDescent="0.25">
      <c r="B120" s="364">
        <v>1</v>
      </c>
      <c r="C120" s="364" t="s">
        <v>328</v>
      </c>
      <c r="D120" s="364" t="s">
        <v>331</v>
      </c>
      <c r="E120" s="364">
        <v>100</v>
      </c>
      <c r="F120" s="364" t="s">
        <v>332</v>
      </c>
      <c r="G120" s="364" t="s">
        <v>1413</v>
      </c>
      <c r="H120" s="364" t="s">
        <v>1721</v>
      </c>
      <c r="I120" s="364">
        <v>83101</v>
      </c>
      <c r="J120" s="364">
        <v>20170101</v>
      </c>
      <c r="K120" s="364">
        <v>20200624</v>
      </c>
    </row>
    <row r="121" spans="2:11" x14ac:dyDescent="0.25">
      <c r="B121" s="364">
        <v>1</v>
      </c>
      <c r="C121" s="364" t="s">
        <v>328</v>
      </c>
      <c r="D121" s="364" t="s">
        <v>331</v>
      </c>
      <c r="E121" s="364">
        <v>100</v>
      </c>
      <c r="F121" s="364" t="s">
        <v>332</v>
      </c>
      <c r="G121" s="364" t="s">
        <v>1414</v>
      </c>
      <c r="H121" s="364" t="s">
        <v>1722</v>
      </c>
      <c r="I121" s="364">
        <v>83101</v>
      </c>
      <c r="J121" s="364">
        <v>20170101</v>
      </c>
      <c r="K121" s="364">
        <v>20200624</v>
      </c>
    </row>
    <row r="122" spans="2:11" x14ac:dyDescent="0.25">
      <c r="B122" s="364">
        <v>1</v>
      </c>
      <c r="C122" s="364" t="s">
        <v>328</v>
      </c>
      <c r="D122" s="364" t="s">
        <v>331</v>
      </c>
      <c r="E122" s="364">
        <v>100</v>
      </c>
      <c r="F122" s="364" t="s">
        <v>332</v>
      </c>
      <c r="G122" s="364" t="s">
        <v>1415</v>
      </c>
      <c r="H122" s="364" t="s">
        <v>1652</v>
      </c>
      <c r="I122" s="364">
        <v>83101</v>
      </c>
      <c r="J122" s="364">
        <v>20170101</v>
      </c>
      <c r="K122" s="364">
        <v>20200624</v>
      </c>
    </row>
    <row r="123" spans="2:11" x14ac:dyDescent="0.25">
      <c r="B123" s="364">
        <v>1</v>
      </c>
      <c r="C123" s="364" t="s">
        <v>328</v>
      </c>
      <c r="D123" s="364" t="s">
        <v>331</v>
      </c>
      <c r="E123" s="364">
        <v>100</v>
      </c>
      <c r="F123" s="364" t="s">
        <v>332</v>
      </c>
      <c r="G123" s="364" t="s">
        <v>1441</v>
      </c>
      <c r="H123" s="364" t="s">
        <v>1772</v>
      </c>
      <c r="I123" s="364">
        <v>83101</v>
      </c>
      <c r="J123" s="364">
        <v>20170101</v>
      </c>
      <c r="K123" s="364">
        <v>20200624</v>
      </c>
    </row>
    <row r="124" spans="2:11" x14ac:dyDescent="0.25">
      <c r="B124" s="364">
        <v>1</v>
      </c>
      <c r="C124" s="364" t="s">
        <v>328</v>
      </c>
      <c r="D124" s="364" t="s">
        <v>331</v>
      </c>
      <c r="E124" s="364">
        <v>100</v>
      </c>
      <c r="F124" s="364" t="s">
        <v>332</v>
      </c>
      <c r="G124" s="364" t="s">
        <v>1442</v>
      </c>
      <c r="H124" s="364" t="s">
        <v>1500</v>
      </c>
      <c r="I124" s="364">
        <v>83101</v>
      </c>
      <c r="J124" s="364">
        <v>20170101</v>
      </c>
      <c r="K124" s="364">
        <v>20200624</v>
      </c>
    </row>
    <row r="125" spans="2:11" x14ac:dyDescent="0.25">
      <c r="B125" s="364">
        <v>1</v>
      </c>
      <c r="C125" s="364" t="s">
        <v>328</v>
      </c>
      <c r="D125" s="364" t="s">
        <v>331</v>
      </c>
      <c r="E125" s="364">
        <v>100</v>
      </c>
      <c r="F125" s="364" t="s">
        <v>332</v>
      </c>
      <c r="G125" s="364" t="s">
        <v>1416</v>
      </c>
      <c r="H125" s="364" t="s">
        <v>1653</v>
      </c>
      <c r="I125" s="364">
        <v>83101</v>
      </c>
      <c r="J125" s="364">
        <v>20170101</v>
      </c>
      <c r="K125" s="364">
        <v>20200624</v>
      </c>
    </row>
    <row r="126" spans="2:11" x14ac:dyDescent="0.25">
      <c r="B126" s="364">
        <v>1</v>
      </c>
      <c r="C126" s="364" t="s">
        <v>328</v>
      </c>
      <c r="D126" s="364" t="s">
        <v>331</v>
      </c>
      <c r="E126" s="364">
        <v>100</v>
      </c>
      <c r="F126" s="364" t="s">
        <v>332</v>
      </c>
      <c r="G126" s="364" t="s">
        <v>1417</v>
      </c>
      <c r="H126" s="364" t="s">
        <v>1723</v>
      </c>
      <c r="I126" s="364">
        <v>83101</v>
      </c>
      <c r="J126" s="364">
        <v>20170101</v>
      </c>
      <c r="K126" s="364">
        <v>20200624</v>
      </c>
    </row>
    <row r="127" spans="2:11" x14ac:dyDescent="0.25">
      <c r="B127" s="364">
        <v>1</v>
      </c>
      <c r="C127" s="364" t="s">
        <v>328</v>
      </c>
      <c r="D127" s="364" t="s">
        <v>331</v>
      </c>
      <c r="E127" s="364">
        <v>100</v>
      </c>
      <c r="F127" s="364" t="s">
        <v>332</v>
      </c>
      <c r="G127" s="364" t="s">
        <v>1418</v>
      </c>
      <c r="H127" s="364" t="s">
        <v>1654</v>
      </c>
      <c r="I127" s="364">
        <v>83101</v>
      </c>
      <c r="J127" s="364">
        <v>20170101</v>
      </c>
      <c r="K127" s="364">
        <v>20200624</v>
      </c>
    </row>
    <row r="128" spans="2:11" x14ac:dyDescent="0.25">
      <c r="B128" s="364">
        <v>1</v>
      </c>
      <c r="C128" s="364" t="s">
        <v>328</v>
      </c>
      <c r="D128" s="364" t="s">
        <v>331</v>
      </c>
      <c r="E128" s="364">
        <v>100</v>
      </c>
      <c r="F128" s="364" t="s">
        <v>332</v>
      </c>
      <c r="G128" s="364" t="s">
        <v>1419</v>
      </c>
      <c r="H128" s="364" t="s">
        <v>1655</v>
      </c>
      <c r="I128" s="364">
        <v>83101</v>
      </c>
      <c r="J128" s="364">
        <v>20170101</v>
      </c>
      <c r="K128" s="364">
        <v>20200624</v>
      </c>
    </row>
    <row r="129" spans="2:11" x14ac:dyDescent="0.25">
      <c r="B129" s="364">
        <v>1</v>
      </c>
      <c r="C129" s="364" t="s">
        <v>328</v>
      </c>
      <c r="D129" s="364" t="s">
        <v>331</v>
      </c>
      <c r="E129" s="364">
        <v>100</v>
      </c>
      <c r="F129" s="364" t="s">
        <v>332</v>
      </c>
      <c r="G129" s="364" t="s">
        <v>1420</v>
      </c>
      <c r="H129" s="364" t="s">
        <v>1724</v>
      </c>
      <c r="I129" s="364">
        <v>83101</v>
      </c>
      <c r="J129" s="364">
        <v>20170101</v>
      </c>
      <c r="K129" s="364">
        <v>20200624</v>
      </c>
    </row>
    <row r="130" spans="2:11" x14ac:dyDescent="0.25">
      <c r="B130" s="364">
        <v>1</v>
      </c>
      <c r="C130" s="364" t="s">
        <v>328</v>
      </c>
      <c r="D130" s="364" t="s">
        <v>331</v>
      </c>
      <c r="E130" s="364">
        <v>100</v>
      </c>
      <c r="F130" s="364" t="s">
        <v>332</v>
      </c>
      <c r="G130" s="364" t="s">
        <v>1443</v>
      </c>
      <c r="H130" s="364" t="s">
        <v>1773</v>
      </c>
      <c r="I130" s="364">
        <v>83101</v>
      </c>
      <c r="J130" s="364">
        <v>20170101</v>
      </c>
      <c r="K130" s="364">
        <v>20200624</v>
      </c>
    </row>
    <row r="131" spans="2:11" x14ac:dyDescent="0.25">
      <c r="B131" s="364">
        <v>1</v>
      </c>
      <c r="C131" s="364" t="s">
        <v>328</v>
      </c>
      <c r="D131" s="364" t="s">
        <v>331</v>
      </c>
      <c r="E131" s="364">
        <v>100</v>
      </c>
      <c r="F131" s="364" t="s">
        <v>332</v>
      </c>
      <c r="G131" s="364" t="s">
        <v>1444</v>
      </c>
      <c r="H131" s="364" t="s">
        <v>1774</v>
      </c>
      <c r="I131" s="364">
        <v>83101</v>
      </c>
      <c r="J131" s="364">
        <v>20170101</v>
      </c>
      <c r="K131" s="364">
        <v>20200624</v>
      </c>
    </row>
    <row r="132" spans="2:11" x14ac:dyDescent="0.25">
      <c r="B132" s="364">
        <v>1</v>
      </c>
      <c r="C132" s="364" t="s">
        <v>328</v>
      </c>
      <c r="D132" s="364" t="s">
        <v>331</v>
      </c>
      <c r="E132" s="364">
        <v>100</v>
      </c>
      <c r="F132" s="364" t="s">
        <v>332</v>
      </c>
      <c r="G132" s="364" t="s">
        <v>1421</v>
      </c>
      <c r="H132" s="364" t="s">
        <v>1725</v>
      </c>
      <c r="I132" s="364">
        <v>83101</v>
      </c>
      <c r="J132" s="364">
        <v>20170101</v>
      </c>
      <c r="K132" s="364">
        <v>20200624</v>
      </c>
    </row>
    <row r="133" spans="2:11" x14ac:dyDescent="0.25">
      <c r="B133" s="364">
        <v>1</v>
      </c>
      <c r="C133" s="364" t="s">
        <v>328</v>
      </c>
      <c r="D133" s="364" t="s">
        <v>331</v>
      </c>
      <c r="E133" s="364">
        <v>100</v>
      </c>
      <c r="F133" s="364" t="s">
        <v>332</v>
      </c>
      <c r="G133" s="364" t="s">
        <v>1422</v>
      </c>
      <c r="H133" s="364" t="s">
        <v>1726</v>
      </c>
      <c r="I133" s="364">
        <v>83101</v>
      </c>
      <c r="J133" s="364">
        <v>20170101</v>
      </c>
      <c r="K133" s="364">
        <v>20200624</v>
      </c>
    </row>
    <row r="134" spans="2:11" x14ac:dyDescent="0.25">
      <c r="B134" s="364">
        <v>1</v>
      </c>
      <c r="C134" s="364" t="s">
        <v>328</v>
      </c>
      <c r="D134" s="364" t="s">
        <v>331</v>
      </c>
      <c r="E134" s="364">
        <v>100</v>
      </c>
      <c r="F134" s="364" t="s">
        <v>332</v>
      </c>
      <c r="G134" s="364" t="s">
        <v>1423</v>
      </c>
      <c r="H134" s="364" t="s">
        <v>1501</v>
      </c>
      <c r="I134" s="364">
        <v>83101</v>
      </c>
      <c r="J134" s="364">
        <v>20170101</v>
      </c>
      <c r="K134" s="364">
        <v>20200624</v>
      </c>
    </row>
    <row r="135" spans="2:11" x14ac:dyDescent="0.25">
      <c r="B135" s="364">
        <v>1</v>
      </c>
      <c r="C135" s="364" t="s">
        <v>328</v>
      </c>
      <c r="D135" s="364" t="s">
        <v>331</v>
      </c>
      <c r="E135" s="364">
        <v>100</v>
      </c>
      <c r="F135" s="364" t="s">
        <v>332</v>
      </c>
      <c r="G135" s="364" t="s">
        <v>1562</v>
      </c>
      <c r="H135" s="364" t="s">
        <v>1563</v>
      </c>
      <c r="I135" s="364">
        <v>83101</v>
      </c>
      <c r="J135" s="364">
        <v>20170101</v>
      </c>
      <c r="K135" s="364">
        <v>20200624</v>
      </c>
    </row>
    <row r="136" spans="2:11" x14ac:dyDescent="0.25">
      <c r="B136" s="364">
        <v>1</v>
      </c>
      <c r="C136" s="364" t="s">
        <v>328</v>
      </c>
      <c r="D136" s="364" t="s">
        <v>331</v>
      </c>
      <c r="E136" s="364">
        <v>100</v>
      </c>
      <c r="F136" s="364" t="s">
        <v>332</v>
      </c>
      <c r="G136" s="364" t="s">
        <v>1718</v>
      </c>
      <c r="H136" s="364" t="s">
        <v>1727</v>
      </c>
      <c r="I136" s="364">
        <v>83101</v>
      </c>
      <c r="J136" s="364">
        <v>20170101</v>
      </c>
      <c r="K136" s="364">
        <v>20200624</v>
      </c>
    </row>
    <row r="137" spans="2:11" x14ac:dyDescent="0.25">
      <c r="B137" s="364">
        <v>1</v>
      </c>
      <c r="C137" s="364" t="s">
        <v>328</v>
      </c>
      <c r="D137" s="364" t="s">
        <v>331</v>
      </c>
      <c r="E137" s="364">
        <v>100</v>
      </c>
      <c r="F137" s="364" t="s">
        <v>332</v>
      </c>
      <c r="G137" s="364" t="s">
        <v>1445</v>
      </c>
      <c r="H137" s="364" t="s">
        <v>1502</v>
      </c>
      <c r="I137" s="364">
        <v>83101</v>
      </c>
      <c r="J137" s="364">
        <v>20170101</v>
      </c>
      <c r="K137" s="364">
        <v>20200624</v>
      </c>
    </row>
    <row r="138" spans="2:11" x14ac:dyDescent="0.25">
      <c r="B138" s="364">
        <v>1</v>
      </c>
      <c r="C138" s="364" t="s">
        <v>328</v>
      </c>
      <c r="D138" s="364" t="s">
        <v>331</v>
      </c>
      <c r="E138" s="364">
        <v>100</v>
      </c>
      <c r="F138" s="364" t="s">
        <v>332</v>
      </c>
      <c r="G138" s="364" t="s">
        <v>1656</v>
      </c>
      <c r="H138" s="364" t="s">
        <v>1775</v>
      </c>
      <c r="I138" s="364">
        <v>83101</v>
      </c>
      <c r="J138" s="364">
        <v>20190101</v>
      </c>
      <c r="K138" s="364">
        <v>20200624</v>
      </c>
    </row>
    <row r="139" spans="2:11" x14ac:dyDescent="0.25">
      <c r="B139" s="364">
        <v>1</v>
      </c>
      <c r="C139" s="364" t="s">
        <v>328</v>
      </c>
      <c r="D139" s="364" t="s">
        <v>331</v>
      </c>
      <c r="E139" s="364">
        <v>100</v>
      </c>
      <c r="F139" s="364" t="s">
        <v>332</v>
      </c>
      <c r="G139" s="364" t="s">
        <v>1657</v>
      </c>
      <c r="H139" s="364" t="s">
        <v>1776</v>
      </c>
      <c r="I139" s="364">
        <v>83101</v>
      </c>
      <c r="J139" s="364">
        <v>20190101</v>
      </c>
      <c r="K139" s="364">
        <v>20200624</v>
      </c>
    </row>
    <row r="140" spans="2:11" x14ac:dyDescent="0.25">
      <c r="B140" s="364">
        <v>1</v>
      </c>
      <c r="C140" s="364" t="s">
        <v>328</v>
      </c>
      <c r="D140" s="364" t="s">
        <v>331</v>
      </c>
      <c r="E140" s="364">
        <v>100</v>
      </c>
      <c r="F140" s="364" t="s">
        <v>332</v>
      </c>
      <c r="G140" s="364" t="s">
        <v>1176</v>
      </c>
      <c r="H140" s="364" t="s">
        <v>771</v>
      </c>
      <c r="I140" s="364">
        <v>83101</v>
      </c>
      <c r="J140" s="364">
        <v>20170101</v>
      </c>
      <c r="K140" s="364">
        <v>20200624</v>
      </c>
    </row>
    <row r="141" spans="2:11" x14ac:dyDescent="0.25">
      <c r="B141" s="364">
        <v>1</v>
      </c>
      <c r="C141" s="364" t="s">
        <v>328</v>
      </c>
      <c r="D141" s="364" t="s">
        <v>331</v>
      </c>
      <c r="E141" s="364">
        <v>100</v>
      </c>
      <c r="F141" s="364" t="s">
        <v>332</v>
      </c>
      <c r="G141" s="364" t="s">
        <v>1177</v>
      </c>
      <c r="H141" s="364" t="s">
        <v>1178</v>
      </c>
      <c r="I141" s="364">
        <v>83101</v>
      </c>
      <c r="J141" s="364">
        <v>20170101</v>
      </c>
      <c r="K141" s="364">
        <v>20200624</v>
      </c>
    </row>
    <row r="142" spans="2:11" x14ac:dyDescent="0.25">
      <c r="B142" s="364">
        <v>1</v>
      </c>
      <c r="C142" s="364" t="s">
        <v>328</v>
      </c>
      <c r="D142" s="364" t="s">
        <v>331</v>
      </c>
      <c r="E142" s="364">
        <v>100</v>
      </c>
      <c r="F142" s="364" t="s">
        <v>332</v>
      </c>
      <c r="G142" s="364" t="s">
        <v>1446</v>
      </c>
      <c r="H142" s="364" t="s">
        <v>1447</v>
      </c>
      <c r="I142" s="364">
        <v>83101</v>
      </c>
      <c r="J142" s="364">
        <v>20170101</v>
      </c>
      <c r="K142" s="364">
        <v>20200624</v>
      </c>
    </row>
    <row r="143" spans="2:11" x14ac:dyDescent="0.25">
      <c r="B143" s="364">
        <v>1</v>
      </c>
      <c r="C143" s="364" t="s">
        <v>328</v>
      </c>
      <c r="D143" s="364" t="s">
        <v>331</v>
      </c>
      <c r="E143" s="364">
        <v>100</v>
      </c>
      <c r="F143" s="364" t="s">
        <v>332</v>
      </c>
      <c r="G143" s="364" t="s">
        <v>1448</v>
      </c>
      <c r="H143" s="364" t="s">
        <v>1449</v>
      </c>
      <c r="I143" s="364">
        <v>83101</v>
      </c>
      <c r="J143" s="364">
        <v>20170101</v>
      </c>
      <c r="K143" s="364">
        <v>20200624</v>
      </c>
    </row>
    <row r="144" spans="2:11" x14ac:dyDescent="0.25">
      <c r="B144" s="364">
        <v>1</v>
      </c>
      <c r="C144" s="364" t="s">
        <v>328</v>
      </c>
      <c r="D144" s="364" t="s">
        <v>331</v>
      </c>
      <c r="E144" s="364">
        <v>100</v>
      </c>
      <c r="F144" s="364" t="s">
        <v>332</v>
      </c>
      <c r="G144" s="364" t="s">
        <v>1503</v>
      </c>
      <c r="H144" s="364" t="s">
        <v>1504</v>
      </c>
      <c r="I144" s="364">
        <v>83101</v>
      </c>
      <c r="J144" s="364">
        <v>20170101</v>
      </c>
      <c r="K144" s="364">
        <v>20200624</v>
      </c>
    </row>
    <row r="145" spans="2:11" x14ac:dyDescent="0.25">
      <c r="B145" s="364">
        <v>1</v>
      </c>
      <c r="C145" s="364" t="s">
        <v>328</v>
      </c>
      <c r="D145" s="364" t="s">
        <v>331</v>
      </c>
      <c r="E145" s="364">
        <v>100</v>
      </c>
      <c r="F145" s="364" t="s">
        <v>332</v>
      </c>
      <c r="G145" s="364" t="s">
        <v>1505</v>
      </c>
      <c r="H145" s="364" t="s">
        <v>1506</v>
      </c>
      <c r="I145" s="364">
        <v>83101</v>
      </c>
      <c r="J145" s="364">
        <v>20170101</v>
      </c>
      <c r="K145" s="364">
        <v>20200624</v>
      </c>
    </row>
    <row r="146" spans="2:11" x14ac:dyDescent="0.25">
      <c r="B146" s="364">
        <v>1</v>
      </c>
      <c r="C146" s="364" t="s">
        <v>328</v>
      </c>
      <c r="D146" s="364" t="s">
        <v>331</v>
      </c>
      <c r="E146" s="364">
        <v>100</v>
      </c>
      <c r="F146" s="364" t="s">
        <v>332</v>
      </c>
      <c r="G146" s="364" t="s">
        <v>1179</v>
      </c>
      <c r="H146" s="364" t="s">
        <v>1180</v>
      </c>
      <c r="I146" s="364">
        <v>83101</v>
      </c>
      <c r="J146" s="364">
        <v>20170101</v>
      </c>
      <c r="K146" s="364">
        <v>20200624</v>
      </c>
    </row>
    <row r="147" spans="2:11" x14ac:dyDescent="0.25">
      <c r="B147" s="364">
        <v>1</v>
      </c>
      <c r="C147" s="364" t="s">
        <v>328</v>
      </c>
      <c r="D147" s="364" t="s">
        <v>331</v>
      </c>
      <c r="E147" s="364">
        <v>100</v>
      </c>
      <c r="F147" s="364" t="s">
        <v>332</v>
      </c>
      <c r="G147" s="364" t="s">
        <v>1181</v>
      </c>
      <c r="H147" s="364" t="s">
        <v>1182</v>
      </c>
      <c r="I147" s="364">
        <v>83101</v>
      </c>
      <c r="J147" s="364">
        <v>20170101</v>
      </c>
      <c r="K147" s="364">
        <v>20200624</v>
      </c>
    </row>
    <row r="148" spans="2:11" x14ac:dyDescent="0.25">
      <c r="B148" s="364">
        <v>1</v>
      </c>
      <c r="C148" s="364" t="s">
        <v>328</v>
      </c>
      <c r="D148" s="364" t="s">
        <v>331</v>
      </c>
      <c r="E148" s="364">
        <v>100</v>
      </c>
      <c r="F148" s="364" t="s">
        <v>332</v>
      </c>
      <c r="G148" s="364" t="s">
        <v>1183</v>
      </c>
      <c r="H148" s="364" t="s">
        <v>1184</v>
      </c>
      <c r="I148" s="364">
        <v>83101</v>
      </c>
      <c r="J148" s="364">
        <v>20170101</v>
      </c>
      <c r="K148" s="364">
        <v>20200624</v>
      </c>
    </row>
    <row r="149" spans="2:11" x14ac:dyDescent="0.25">
      <c r="B149" s="364">
        <v>1</v>
      </c>
      <c r="C149" s="364" t="s">
        <v>328</v>
      </c>
      <c r="D149" s="364" t="s">
        <v>331</v>
      </c>
      <c r="E149" s="364">
        <v>100</v>
      </c>
      <c r="F149" s="364" t="s">
        <v>332</v>
      </c>
      <c r="G149" s="364" t="s">
        <v>1564</v>
      </c>
      <c r="H149" s="364" t="s">
        <v>1777</v>
      </c>
      <c r="I149" s="364">
        <v>83101</v>
      </c>
      <c r="J149" s="364">
        <v>20170101</v>
      </c>
      <c r="K149" s="364">
        <v>20200624</v>
      </c>
    </row>
    <row r="150" spans="2:11" x14ac:dyDescent="0.25">
      <c r="B150" s="364">
        <v>1</v>
      </c>
      <c r="C150" s="364" t="s">
        <v>328</v>
      </c>
      <c r="D150" s="364" t="s">
        <v>331</v>
      </c>
      <c r="E150" s="364">
        <v>100</v>
      </c>
      <c r="F150" s="364" t="s">
        <v>332</v>
      </c>
      <c r="G150" s="364" t="s">
        <v>1565</v>
      </c>
      <c r="H150" s="364" t="s">
        <v>1566</v>
      </c>
      <c r="I150" s="364">
        <v>83101</v>
      </c>
      <c r="J150" s="364">
        <v>20170101</v>
      </c>
      <c r="K150" s="364">
        <v>20200624</v>
      </c>
    </row>
    <row r="151" spans="2:11" x14ac:dyDescent="0.25">
      <c r="B151" s="364">
        <v>1</v>
      </c>
      <c r="C151" s="364" t="s">
        <v>776</v>
      </c>
      <c r="D151" s="364" t="s">
        <v>331</v>
      </c>
      <c r="E151" s="364">
        <v>100</v>
      </c>
      <c r="F151" s="364" t="s">
        <v>777</v>
      </c>
      <c r="G151" s="364" t="s">
        <v>1185</v>
      </c>
      <c r="H151" s="364" t="s">
        <v>1658</v>
      </c>
      <c r="I151" s="364">
        <v>83101</v>
      </c>
      <c r="J151" s="364">
        <v>20170101</v>
      </c>
      <c r="K151" s="364">
        <v>20200624</v>
      </c>
    </row>
    <row r="152" spans="2:11" x14ac:dyDescent="0.25">
      <c r="B152" s="364">
        <v>1</v>
      </c>
      <c r="C152" s="364" t="s">
        <v>776</v>
      </c>
      <c r="D152" s="364" t="s">
        <v>331</v>
      </c>
      <c r="E152" s="364">
        <v>100</v>
      </c>
      <c r="F152" s="364" t="s">
        <v>777</v>
      </c>
      <c r="G152" s="364" t="s">
        <v>1186</v>
      </c>
      <c r="H152" s="364" t="s">
        <v>1778</v>
      </c>
      <c r="I152" s="364">
        <v>83101</v>
      </c>
      <c r="J152" s="364">
        <v>20170101</v>
      </c>
      <c r="K152" s="364">
        <v>20200624</v>
      </c>
    </row>
    <row r="153" spans="2:11" x14ac:dyDescent="0.25">
      <c r="B153" s="364">
        <v>1</v>
      </c>
      <c r="C153" s="364" t="s">
        <v>776</v>
      </c>
      <c r="D153" s="364" t="s">
        <v>331</v>
      </c>
      <c r="E153" s="364">
        <v>100</v>
      </c>
      <c r="F153" s="364" t="s">
        <v>777</v>
      </c>
      <c r="G153" s="364" t="s">
        <v>1187</v>
      </c>
      <c r="H153" s="364" t="s">
        <v>1659</v>
      </c>
      <c r="I153" s="364">
        <v>83101</v>
      </c>
      <c r="J153" s="364">
        <v>20170101</v>
      </c>
      <c r="K153" s="364">
        <v>20200624</v>
      </c>
    </row>
    <row r="154" spans="2:11" x14ac:dyDescent="0.25">
      <c r="B154" s="364">
        <v>1</v>
      </c>
      <c r="C154" s="364" t="s">
        <v>776</v>
      </c>
      <c r="D154" s="364" t="s">
        <v>331</v>
      </c>
      <c r="E154" s="364">
        <v>100</v>
      </c>
      <c r="F154" s="364" t="s">
        <v>777</v>
      </c>
      <c r="G154" s="364" t="s">
        <v>1188</v>
      </c>
      <c r="H154" s="364" t="s">
        <v>901</v>
      </c>
      <c r="I154" s="364">
        <v>83101</v>
      </c>
      <c r="J154" s="364">
        <v>20170101</v>
      </c>
      <c r="K154" s="364">
        <v>20200624</v>
      </c>
    </row>
    <row r="155" spans="2:11" x14ac:dyDescent="0.25">
      <c r="B155" s="364">
        <v>1</v>
      </c>
      <c r="C155" s="364" t="s">
        <v>776</v>
      </c>
      <c r="D155" s="364" t="s">
        <v>331</v>
      </c>
      <c r="E155" s="364">
        <v>100</v>
      </c>
      <c r="F155" s="364" t="s">
        <v>777</v>
      </c>
      <c r="G155" s="364" t="s">
        <v>1189</v>
      </c>
      <c r="H155" s="364" t="s">
        <v>779</v>
      </c>
      <c r="I155" s="364">
        <v>83101</v>
      </c>
      <c r="J155" s="364">
        <v>20170101</v>
      </c>
      <c r="K155" s="364">
        <v>20200624</v>
      </c>
    </row>
    <row r="156" spans="2:11" x14ac:dyDescent="0.25">
      <c r="B156" s="364">
        <v>1</v>
      </c>
      <c r="C156" s="364" t="s">
        <v>776</v>
      </c>
      <c r="D156" s="364" t="s">
        <v>331</v>
      </c>
      <c r="E156" s="364">
        <v>100</v>
      </c>
      <c r="F156" s="364" t="s">
        <v>777</v>
      </c>
      <c r="G156" s="364" t="s">
        <v>1190</v>
      </c>
      <c r="H156" s="364" t="s">
        <v>1191</v>
      </c>
      <c r="I156" s="364">
        <v>83101</v>
      </c>
      <c r="J156" s="364">
        <v>20170101</v>
      </c>
      <c r="K156" s="364">
        <v>20200624</v>
      </c>
    </row>
    <row r="157" spans="2:11" x14ac:dyDescent="0.25">
      <c r="B157" s="364">
        <v>1</v>
      </c>
      <c r="C157" s="364" t="s">
        <v>776</v>
      </c>
      <c r="D157" s="364" t="s">
        <v>331</v>
      </c>
      <c r="E157" s="364">
        <v>100</v>
      </c>
      <c r="F157" s="364" t="s">
        <v>777</v>
      </c>
      <c r="G157" s="364" t="s">
        <v>1192</v>
      </c>
      <c r="H157" s="364" t="s">
        <v>778</v>
      </c>
      <c r="I157" s="364">
        <v>83101</v>
      </c>
      <c r="J157" s="364">
        <v>20170101</v>
      </c>
      <c r="K157" s="364">
        <v>20200624</v>
      </c>
    </row>
    <row r="158" spans="2:11" x14ac:dyDescent="0.25">
      <c r="B158" s="364">
        <v>1</v>
      </c>
      <c r="C158" s="364" t="s">
        <v>776</v>
      </c>
      <c r="D158" s="364" t="s">
        <v>331</v>
      </c>
      <c r="E158" s="364">
        <v>100</v>
      </c>
      <c r="F158" s="364" t="s">
        <v>777</v>
      </c>
      <c r="G158" s="364" t="s">
        <v>1193</v>
      </c>
      <c r="H158" s="364" t="s">
        <v>1194</v>
      </c>
      <c r="I158" s="364">
        <v>83101</v>
      </c>
      <c r="J158" s="364">
        <v>20170101</v>
      </c>
      <c r="K158" s="364">
        <v>20200624</v>
      </c>
    </row>
    <row r="159" spans="2:11" x14ac:dyDescent="0.25">
      <c r="B159" s="364">
        <v>1</v>
      </c>
      <c r="C159" s="364" t="s">
        <v>776</v>
      </c>
      <c r="D159" s="364" t="s">
        <v>331</v>
      </c>
      <c r="E159" s="364">
        <v>100</v>
      </c>
      <c r="F159" s="364" t="s">
        <v>777</v>
      </c>
      <c r="G159" s="364" t="s">
        <v>1195</v>
      </c>
      <c r="H159" s="364" t="s">
        <v>1196</v>
      </c>
      <c r="I159" s="364">
        <v>83101</v>
      </c>
      <c r="J159" s="364">
        <v>20170101</v>
      </c>
      <c r="K159" s="364">
        <v>20200624</v>
      </c>
    </row>
    <row r="160" spans="2:11" x14ac:dyDescent="0.25">
      <c r="B160" s="364">
        <v>1</v>
      </c>
      <c r="C160" s="364" t="s">
        <v>776</v>
      </c>
      <c r="D160" s="364" t="s">
        <v>331</v>
      </c>
      <c r="E160" s="364">
        <v>100</v>
      </c>
      <c r="F160" s="364" t="s">
        <v>777</v>
      </c>
      <c r="G160" s="364" t="s">
        <v>1197</v>
      </c>
      <c r="H160" s="364" t="s">
        <v>780</v>
      </c>
      <c r="I160" s="364">
        <v>83101</v>
      </c>
      <c r="J160" s="364">
        <v>20170101</v>
      </c>
      <c r="K160" s="364">
        <v>20200624</v>
      </c>
    </row>
    <row r="161" spans="2:11" x14ac:dyDescent="0.25">
      <c r="B161" s="364">
        <v>1</v>
      </c>
      <c r="C161" s="364" t="s">
        <v>776</v>
      </c>
      <c r="D161" s="364" t="s">
        <v>331</v>
      </c>
      <c r="E161" s="364">
        <v>100</v>
      </c>
      <c r="F161" s="364" t="s">
        <v>777</v>
      </c>
      <c r="G161" s="364" t="s">
        <v>1198</v>
      </c>
      <c r="H161" s="364" t="s">
        <v>1199</v>
      </c>
      <c r="I161" s="364">
        <v>83101</v>
      </c>
      <c r="J161" s="364">
        <v>20170101</v>
      </c>
      <c r="K161" s="364">
        <v>20200624</v>
      </c>
    </row>
    <row r="162" spans="2:11" x14ac:dyDescent="0.25">
      <c r="B162" s="364">
        <v>1</v>
      </c>
      <c r="C162" s="364" t="s">
        <v>776</v>
      </c>
      <c r="D162" s="364" t="s">
        <v>331</v>
      </c>
      <c r="E162" s="364">
        <v>100</v>
      </c>
      <c r="F162" s="364" t="s">
        <v>777</v>
      </c>
      <c r="G162" s="364" t="s">
        <v>1200</v>
      </c>
      <c r="H162" s="364" t="s">
        <v>1201</v>
      </c>
      <c r="I162" s="364">
        <v>83101</v>
      </c>
      <c r="J162" s="364">
        <v>20170101</v>
      </c>
      <c r="K162" s="364">
        <v>20200624</v>
      </c>
    </row>
    <row r="163" spans="2:11" x14ac:dyDescent="0.25">
      <c r="B163" s="364">
        <v>1</v>
      </c>
      <c r="C163" s="364" t="s">
        <v>776</v>
      </c>
      <c r="D163" s="364" t="s">
        <v>331</v>
      </c>
      <c r="E163" s="364">
        <v>100</v>
      </c>
      <c r="F163" s="364" t="s">
        <v>777</v>
      </c>
      <c r="G163" s="364" t="s">
        <v>1202</v>
      </c>
      <c r="H163" s="364" t="s">
        <v>1203</v>
      </c>
      <c r="I163" s="364">
        <v>83101</v>
      </c>
      <c r="J163" s="364">
        <v>20170101</v>
      </c>
      <c r="K163" s="364">
        <v>20200624</v>
      </c>
    </row>
    <row r="164" spans="2:11" x14ac:dyDescent="0.25">
      <c r="B164" s="364">
        <v>1</v>
      </c>
      <c r="C164" s="364" t="s">
        <v>776</v>
      </c>
      <c r="D164" s="364" t="s">
        <v>331</v>
      </c>
      <c r="E164" s="364">
        <v>100</v>
      </c>
      <c r="F164" s="364" t="s">
        <v>777</v>
      </c>
      <c r="G164" s="364" t="s">
        <v>1205</v>
      </c>
      <c r="H164" s="364" t="s">
        <v>1206</v>
      </c>
      <c r="I164" s="364">
        <v>83101</v>
      </c>
      <c r="J164" s="364">
        <v>20170101</v>
      </c>
      <c r="K164" s="364">
        <v>20200624</v>
      </c>
    </row>
    <row r="165" spans="2:11" x14ac:dyDescent="0.25">
      <c r="B165" s="364">
        <v>1</v>
      </c>
      <c r="C165" s="364" t="s">
        <v>776</v>
      </c>
      <c r="D165" s="364" t="s">
        <v>331</v>
      </c>
      <c r="E165" s="364">
        <v>100</v>
      </c>
      <c r="F165" s="364" t="s">
        <v>777</v>
      </c>
      <c r="G165" s="364" t="s">
        <v>1207</v>
      </c>
      <c r="H165" s="364" t="s">
        <v>1208</v>
      </c>
      <c r="I165" s="364">
        <v>83101</v>
      </c>
      <c r="J165" s="364">
        <v>20170101</v>
      </c>
      <c r="K165" s="364">
        <v>20200624</v>
      </c>
    </row>
    <row r="166" spans="2:11" x14ac:dyDescent="0.25">
      <c r="B166" s="364">
        <v>1</v>
      </c>
      <c r="C166" s="364" t="s">
        <v>776</v>
      </c>
      <c r="D166" s="364" t="s">
        <v>331</v>
      </c>
      <c r="E166" s="364">
        <v>100</v>
      </c>
      <c r="F166" s="364" t="s">
        <v>777</v>
      </c>
      <c r="G166" s="364" t="s">
        <v>1381</v>
      </c>
      <c r="H166" s="364" t="s">
        <v>1507</v>
      </c>
      <c r="I166" s="364">
        <v>83101</v>
      </c>
      <c r="J166" s="364">
        <v>20170101</v>
      </c>
      <c r="K166" s="364">
        <v>20200624</v>
      </c>
    </row>
    <row r="167" spans="2:11" x14ac:dyDescent="0.25">
      <c r="B167" s="364">
        <v>1</v>
      </c>
      <c r="C167" s="364" t="s">
        <v>776</v>
      </c>
      <c r="D167" s="364" t="s">
        <v>331</v>
      </c>
      <c r="E167" s="364">
        <v>100</v>
      </c>
      <c r="F167" s="364" t="s">
        <v>777</v>
      </c>
      <c r="G167" s="364" t="s">
        <v>1450</v>
      </c>
      <c r="H167" s="364" t="s">
        <v>1451</v>
      </c>
      <c r="I167" s="364">
        <v>83101</v>
      </c>
      <c r="J167" s="364">
        <v>20170101</v>
      </c>
      <c r="K167" s="364">
        <v>20200624</v>
      </c>
    </row>
    <row r="168" spans="2:11" x14ac:dyDescent="0.25">
      <c r="B168" s="364">
        <v>1</v>
      </c>
      <c r="C168" s="364" t="s">
        <v>776</v>
      </c>
      <c r="D168" s="364" t="s">
        <v>331</v>
      </c>
      <c r="E168" s="364">
        <v>100</v>
      </c>
      <c r="F168" s="364" t="s">
        <v>777</v>
      </c>
      <c r="G168" s="364" t="s">
        <v>1423</v>
      </c>
      <c r="H168" s="364" t="s">
        <v>1452</v>
      </c>
      <c r="I168" s="364">
        <v>83101</v>
      </c>
      <c r="J168" s="364">
        <v>20170101</v>
      </c>
      <c r="K168" s="364">
        <v>20200624</v>
      </c>
    </row>
    <row r="169" spans="2:11" x14ac:dyDescent="0.25">
      <c r="B169" s="364">
        <v>1</v>
      </c>
      <c r="C169" s="364" t="s">
        <v>776</v>
      </c>
      <c r="D169" s="364" t="s">
        <v>331</v>
      </c>
      <c r="E169" s="364">
        <v>100</v>
      </c>
      <c r="F169" s="364" t="s">
        <v>777</v>
      </c>
      <c r="G169" s="364" t="s">
        <v>1209</v>
      </c>
      <c r="H169" s="364" t="s">
        <v>781</v>
      </c>
      <c r="I169" s="364">
        <v>83101</v>
      </c>
      <c r="J169" s="364">
        <v>20170101</v>
      </c>
      <c r="K169" s="364">
        <v>20200624</v>
      </c>
    </row>
    <row r="170" spans="2:11" x14ac:dyDescent="0.25">
      <c r="B170" s="364">
        <v>1</v>
      </c>
      <c r="C170" s="364" t="s">
        <v>776</v>
      </c>
      <c r="D170" s="364" t="s">
        <v>331</v>
      </c>
      <c r="E170" s="364">
        <v>100</v>
      </c>
      <c r="F170" s="364" t="s">
        <v>777</v>
      </c>
      <c r="G170" s="364" t="s">
        <v>1210</v>
      </c>
      <c r="H170" s="364" t="s">
        <v>1211</v>
      </c>
      <c r="I170" s="364">
        <v>83101</v>
      </c>
      <c r="J170" s="364">
        <v>20170101</v>
      </c>
      <c r="K170" s="364">
        <v>20200624</v>
      </c>
    </row>
    <row r="171" spans="2:11" x14ac:dyDescent="0.25">
      <c r="B171" s="364">
        <v>1</v>
      </c>
      <c r="C171" s="364" t="s">
        <v>776</v>
      </c>
      <c r="D171" s="364" t="s">
        <v>331</v>
      </c>
      <c r="E171" s="364">
        <v>100</v>
      </c>
      <c r="F171" s="364" t="s">
        <v>777</v>
      </c>
      <c r="G171" s="364" t="s">
        <v>1212</v>
      </c>
      <c r="H171" s="364" t="s">
        <v>1211</v>
      </c>
      <c r="I171" s="364">
        <v>83101</v>
      </c>
      <c r="J171" s="364">
        <v>20170101</v>
      </c>
      <c r="K171" s="364">
        <v>20200624</v>
      </c>
    </row>
    <row r="172" spans="2:11" x14ac:dyDescent="0.25">
      <c r="B172" s="364">
        <v>1</v>
      </c>
      <c r="C172" s="364" t="s">
        <v>776</v>
      </c>
      <c r="D172" s="364" t="s">
        <v>331</v>
      </c>
      <c r="E172" s="364">
        <v>100</v>
      </c>
      <c r="F172" s="364" t="s">
        <v>777</v>
      </c>
      <c r="G172" s="364" t="s">
        <v>1213</v>
      </c>
      <c r="H172" s="364" t="s">
        <v>1214</v>
      </c>
      <c r="I172" s="364">
        <v>83101</v>
      </c>
      <c r="J172" s="364">
        <v>20170101</v>
      </c>
      <c r="K172" s="364">
        <v>20200624</v>
      </c>
    </row>
    <row r="173" spans="2:11" x14ac:dyDescent="0.25">
      <c r="B173" s="364">
        <v>1</v>
      </c>
      <c r="C173" s="364" t="s">
        <v>776</v>
      </c>
      <c r="D173" s="364" t="s">
        <v>331</v>
      </c>
      <c r="E173" s="364">
        <v>100</v>
      </c>
      <c r="F173" s="364" t="s">
        <v>777</v>
      </c>
      <c r="G173" s="364" t="s">
        <v>1215</v>
      </c>
      <c r="H173" s="364" t="s">
        <v>1216</v>
      </c>
      <c r="I173" s="364">
        <v>83101</v>
      </c>
      <c r="J173" s="364">
        <v>20170101</v>
      </c>
      <c r="K173" s="364">
        <v>20200624</v>
      </c>
    </row>
    <row r="174" spans="2:11" x14ac:dyDescent="0.25">
      <c r="B174" s="364">
        <v>1</v>
      </c>
      <c r="C174" s="364" t="s">
        <v>776</v>
      </c>
      <c r="D174" s="364" t="s">
        <v>331</v>
      </c>
      <c r="E174" s="364">
        <v>100</v>
      </c>
      <c r="F174" s="364" t="s">
        <v>777</v>
      </c>
      <c r="G174" s="364" t="s">
        <v>1217</v>
      </c>
      <c r="H174" s="364" t="s">
        <v>1218</v>
      </c>
      <c r="I174" s="364">
        <v>83101</v>
      </c>
      <c r="J174" s="364">
        <v>20170101</v>
      </c>
      <c r="K174" s="364">
        <v>20200624</v>
      </c>
    </row>
    <row r="175" spans="2:11" x14ac:dyDescent="0.25">
      <c r="B175" s="364">
        <v>1</v>
      </c>
      <c r="C175" s="364" t="s">
        <v>776</v>
      </c>
      <c r="D175" s="364" t="s">
        <v>331</v>
      </c>
      <c r="E175" s="364">
        <v>100</v>
      </c>
      <c r="F175" s="364" t="s">
        <v>777</v>
      </c>
      <c r="G175" s="364" t="s">
        <v>1219</v>
      </c>
      <c r="H175" s="364" t="s">
        <v>1220</v>
      </c>
      <c r="I175" s="364">
        <v>83101</v>
      </c>
      <c r="J175" s="364">
        <v>20170101</v>
      </c>
      <c r="K175" s="364">
        <v>20200624</v>
      </c>
    </row>
    <row r="176" spans="2:11" x14ac:dyDescent="0.25">
      <c r="B176" s="364">
        <v>1</v>
      </c>
      <c r="C176" s="364" t="s">
        <v>776</v>
      </c>
      <c r="D176" s="364" t="s">
        <v>331</v>
      </c>
      <c r="E176" s="364">
        <v>100</v>
      </c>
      <c r="F176" s="364" t="s">
        <v>777</v>
      </c>
      <c r="G176" s="364" t="s">
        <v>1221</v>
      </c>
      <c r="H176" s="364" t="s">
        <v>782</v>
      </c>
      <c r="I176" s="364">
        <v>83101</v>
      </c>
      <c r="J176" s="364">
        <v>20170101</v>
      </c>
      <c r="K176" s="364">
        <v>20200624</v>
      </c>
    </row>
    <row r="177" spans="2:11" x14ac:dyDescent="0.25">
      <c r="B177" s="364">
        <v>1</v>
      </c>
      <c r="C177" s="364" t="s">
        <v>776</v>
      </c>
      <c r="D177" s="364" t="s">
        <v>331</v>
      </c>
      <c r="E177" s="364">
        <v>100</v>
      </c>
      <c r="F177" s="364" t="s">
        <v>777</v>
      </c>
      <c r="G177" s="364" t="s">
        <v>1222</v>
      </c>
      <c r="H177" s="364" t="s">
        <v>783</v>
      </c>
      <c r="I177" s="364">
        <v>83101</v>
      </c>
      <c r="J177" s="364">
        <v>20170101</v>
      </c>
      <c r="K177" s="364">
        <v>20200624</v>
      </c>
    </row>
    <row r="178" spans="2:11" x14ac:dyDescent="0.25">
      <c r="B178" s="364">
        <v>1</v>
      </c>
      <c r="C178" s="364" t="s">
        <v>776</v>
      </c>
      <c r="D178" s="364" t="s">
        <v>331</v>
      </c>
      <c r="E178" s="364">
        <v>100</v>
      </c>
      <c r="F178" s="364" t="s">
        <v>777</v>
      </c>
      <c r="G178" s="364" t="s">
        <v>1223</v>
      </c>
      <c r="H178" s="364" t="s">
        <v>781</v>
      </c>
      <c r="I178" s="364">
        <v>83101</v>
      </c>
      <c r="J178" s="364">
        <v>20170101</v>
      </c>
      <c r="K178" s="364">
        <v>20200624</v>
      </c>
    </row>
    <row r="179" spans="2:11" x14ac:dyDescent="0.25">
      <c r="B179" s="364">
        <v>1</v>
      </c>
      <c r="C179" s="364" t="s">
        <v>776</v>
      </c>
      <c r="D179" s="364" t="s">
        <v>331</v>
      </c>
      <c r="E179" s="364">
        <v>100</v>
      </c>
      <c r="F179" s="364" t="s">
        <v>777</v>
      </c>
      <c r="G179" s="364" t="s">
        <v>1224</v>
      </c>
      <c r="H179" s="364" t="s">
        <v>1660</v>
      </c>
      <c r="I179" s="364">
        <v>83101</v>
      </c>
      <c r="J179" s="364">
        <v>20170101</v>
      </c>
      <c r="K179" s="364">
        <v>20200624</v>
      </c>
    </row>
    <row r="180" spans="2:11" s="364" customFormat="1" x14ac:dyDescent="0.25">
      <c r="B180" s="364">
        <v>1</v>
      </c>
      <c r="C180" s="364" t="s">
        <v>776</v>
      </c>
      <c r="D180" s="364" t="s">
        <v>331</v>
      </c>
      <c r="E180" s="364">
        <v>100</v>
      </c>
      <c r="F180" s="364" t="s">
        <v>777</v>
      </c>
      <c r="G180" s="364" t="s">
        <v>1227</v>
      </c>
      <c r="H180" s="364" t="s">
        <v>1228</v>
      </c>
      <c r="I180" s="364">
        <v>83101</v>
      </c>
      <c r="J180" s="364">
        <v>20170101</v>
      </c>
      <c r="K180" s="364">
        <v>20200624</v>
      </c>
    </row>
    <row r="181" spans="2:11" s="364" customFormat="1" x14ac:dyDescent="0.25">
      <c r="B181" s="364">
        <v>1</v>
      </c>
      <c r="C181" s="364" t="s">
        <v>776</v>
      </c>
      <c r="D181" s="364" t="s">
        <v>331</v>
      </c>
      <c r="E181" s="364">
        <v>100</v>
      </c>
      <c r="F181" s="364" t="s">
        <v>777</v>
      </c>
      <c r="G181" s="364" t="s">
        <v>1263</v>
      </c>
      <c r="H181" s="364" t="s">
        <v>1779</v>
      </c>
      <c r="I181" s="364">
        <v>83101</v>
      </c>
      <c r="J181" s="364">
        <v>20190101</v>
      </c>
      <c r="K181" s="364">
        <v>20200624</v>
      </c>
    </row>
    <row r="182" spans="2:11" s="364" customFormat="1" x14ac:dyDescent="0.25">
      <c r="B182" s="364">
        <v>1</v>
      </c>
      <c r="C182" s="364" t="s">
        <v>776</v>
      </c>
      <c r="D182" s="364" t="s">
        <v>331</v>
      </c>
      <c r="E182" s="364">
        <v>100</v>
      </c>
      <c r="F182" s="364" t="s">
        <v>777</v>
      </c>
      <c r="G182" s="364" t="s">
        <v>1229</v>
      </c>
      <c r="H182" s="364" t="s">
        <v>1780</v>
      </c>
      <c r="I182" s="364">
        <v>83101</v>
      </c>
      <c r="J182" s="364">
        <v>20170101</v>
      </c>
      <c r="K182" s="364">
        <v>20200624</v>
      </c>
    </row>
    <row r="183" spans="2:11" s="364" customFormat="1" x14ac:dyDescent="0.25">
      <c r="B183" s="364">
        <v>1</v>
      </c>
      <c r="C183" s="364" t="s">
        <v>776</v>
      </c>
      <c r="D183" s="364" t="s">
        <v>331</v>
      </c>
      <c r="E183" s="364">
        <v>100</v>
      </c>
      <c r="F183" s="364" t="s">
        <v>777</v>
      </c>
      <c r="G183" s="364" t="s">
        <v>1204</v>
      </c>
      <c r="H183" s="364" t="s">
        <v>1781</v>
      </c>
      <c r="I183" s="364">
        <v>83101</v>
      </c>
      <c r="J183" s="364">
        <v>20170101</v>
      </c>
      <c r="K183" s="364">
        <v>20200624</v>
      </c>
    </row>
    <row r="184" spans="2:11" s="364" customFormat="1" x14ac:dyDescent="0.25">
      <c r="B184" s="364">
        <v>1</v>
      </c>
      <c r="C184" s="364" t="s">
        <v>776</v>
      </c>
      <c r="D184" s="364" t="s">
        <v>331</v>
      </c>
      <c r="E184" s="364">
        <v>100</v>
      </c>
      <c r="F184" s="364" t="s">
        <v>777</v>
      </c>
      <c r="G184" s="364" t="s">
        <v>1782</v>
      </c>
      <c r="H184" s="364" t="s">
        <v>1783</v>
      </c>
      <c r="I184" s="364">
        <v>83101</v>
      </c>
      <c r="J184" s="364">
        <v>20170101</v>
      </c>
      <c r="K184" s="364">
        <v>20200624</v>
      </c>
    </row>
    <row r="185" spans="2:11" s="364" customFormat="1" x14ac:dyDescent="0.25">
      <c r="B185" s="364">
        <v>1</v>
      </c>
      <c r="C185" s="364" t="s">
        <v>776</v>
      </c>
      <c r="D185" s="364" t="s">
        <v>331</v>
      </c>
      <c r="E185" s="364">
        <v>100</v>
      </c>
      <c r="F185" s="364" t="s">
        <v>777</v>
      </c>
      <c r="G185" s="364" t="s">
        <v>1383</v>
      </c>
      <c r="H185" s="364" t="s">
        <v>1784</v>
      </c>
      <c r="I185" s="364">
        <v>83101</v>
      </c>
      <c r="J185" s="364">
        <v>20170101</v>
      </c>
      <c r="K185" s="364">
        <v>20200624</v>
      </c>
    </row>
    <row r="186" spans="2:11" s="364" customFormat="1" x14ac:dyDescent="0.25">
      <c r="B186" s="364">
        <v>1</v>
      </c>
      <c r="C186" s="364" t="s">
        <v>776</v>
      </c>
      <c r="D186" s="364" t="s">
        <v>331</v>
      </c>
      <c r="E186" s="364">
        <v>100</v>
      </c>
      <c r="F186" s="364" t="s">
        <v>777</v>
      </c>
      <c r="G186" s="364" t="s">
        <v>1785</v>
      </c>
      <c r="H186" s="364" t="s">
        <v>1786</v>
      </c>
      <c r="I186" s="364">
        <v>83101</v>
      </c>
      <c r="J186" s="364">
        <v>20170101</v>
      </c>
      <c r="K186" s="364">
        <v>20200624</v>
      </c>
    </row>
    <row r="187" spans="2:11" s="364" customFormat="1" x14ac:dyDescent="0.25">
      <c r="B187" s="364">
        <v>1</v>
      </c>
      <c r="C187" s="364" t="s">
        <v>776</v>
      </c>
      <c r="D187" s="364" t="s">
        <v>331</v>
      </c>
      <c r="E187" s="364">
        <v>100</v>
      </c>
      <c r="F187" s="364" t="s">
        <v>777</v>
      </c>
      <c r="G187" s="364" t="s">
        <v>1787</v>
      </c>
      <c r="H187" s="364" t="s">
        <v>1788</v>
      </c>
      <c r="I187" s="364">
        <v>83101</v>
      </c>
      <c r="J187" s="364">
        <v>20170101</v>
      </c>
      <c r="K187" s="364">
        <v>20200624</v>
      </c>
    </row>
    <row r="188" spans="2:11" s="364" customFormat="1" x14ac:dyDescent="0.25">
      <c r="B188" s="364">
        <v>1</v>
      </c>
      <c r="C188" s="364" t="s">
        <v>776</v>
      </c>
      <c r="D188" s="364" t="s">
        <v>331</v>
      </c>
      <c r="E188" s="364">
        <v>100</v>
      </c>
      <c r="F188" s="364" t="s">
        <v>777</v>
      </c>
      <c r="G188" s="364" t="s">
        <v>1789</v>
      </c>
      <c r="H188" s="364" t="s">
        <v>1790</v>
      </c>
      <c r="I188" s="364">
        <v>83101</v>
      </c>
      <c r="J188" s="364">
        <v>20170101</v>
      </c>
      <c r="K188" s="364">
        <v>20200624</v>
      </c>
    </row>
    <row r="189" spans="2:11" s="364" customFormat="1" x14ac:dyDescent="0.25">
      <c r="B189" s="364">
        <v>1</v>
      </c>
      <c r="C189" s="364" t="s">
        <v>776</v>
      </c>
      <c r="D189" s="364" t="s">
        <v>331</v>
      </c>
      <c r="E189" s="364">
        <v>100</v>
      </c>
      <c r="F189" s="364" t="s">
        <v>777</v>
      </c>
      <c r="G189" s="364" t="s">
        <v>1791</v>
      </c>
      <c r="H189" s="364" t="s">
        <v>1792</v>
      </c>
      <c r="I189" s="364">
        <v>83101</v>
      </c>
      <c r="J189" s="364">
        <v>20170101</v>
      </c>
      <c r="K189" s="364">
        <v>20200624</v>
      </c>
    </row>
    <row r="190" spans="2:11" s="364" customFormat="1" x14ac:dyDescent="0.25">
      <c r="B190" s="364">
        <v>1</v>
      </c>
      <c r="C190" s="364" t="s">
        <v>776</v>
      </c>
      <c r="D190" s="364" t="s">
        <v>331</v>
      </c>
      <c r="E190" s="364">
        <v>100</v>
      </c>
      <c r="F190" s="364" t="s">
        <v>777</v>
      </c>
      <c r="G190" s="364" t="s">
        <v>1793</v>
      </c>
      <c r="H190" s="364" t="s">
        <v>1794</v>
      </c>
      <c r="I190" s="364">
        <v>83101</v>
      </c>
      <c r="J190" s="364">
        <v>20170101</v>
      </c>
      <c r="K190" s="364">
        <v>20200624</v>
      </c>
    </row>
    <row r="191" spans="2:11" s="364" customFormat="1" x14ac:dyDescent="0.25">
      <c r="B191" s="364">
        <v>1</v>
      </c>
      <c r="C191" s="364" t="s">
        <v>776</v>
      </c>
      <c r="D191" s="364" t="s">
        <v>331</v>
      </c>
      <c r="E191" s="364">
        <v>100</v>
      </c>
      <c r="F191" s="364" t="s">
        <v>777</v>
      </c>
      <c r="G191" s="364" t="s">
        <v>1795</v>
      </c>
      <c r="H191" s="364" t="s">
        <v>1796</v>
      </c>
      <c r="I191" s="364">
        <v>83101</v>
      </c>
      <c r="J191" s="364">
        <v>20170101</v>
      </c>
      <c r="K191" s="364">
        <v>20200624</v>
      </c>
    </row>
    <row r="192" spans="2:11" s="364" customFormat="1" x14ac:dyDescent="0.25">
      <c r="B192" s="364">
        <v>1</v>
      </c>
      <c r="C192" s="364" t="s">
        <v>776</v>
      </c>
      <c r="D192" s="364" t="s">
        <v>331</v>
      </c>
      <c r="E192" s="364">
        <v>100</v>
      </c>
      <c r="F192" s="364" t="s">
        <v>777</v>
      </c>
      <c r="G192" s="364" t="s">
        <v>1797</v>
      </c>
      <c r="H192" s="364" t="s">
        <v>1798</v>
      </c>
      <c r="I192" s="364">
        <v>83101</v>
      </c>
      <c r="J192" s="364">
        <v>20170101</v>
      </c>
      <c r="K192" s="364">
        <v>20200624</v>
      </c>
    </row>
    <row r="193" spans="2:11" s="364" customFormat="1" x14ac:dyDescent="0.25">
      <c r="B193" s="364">
        <v>1</v>
      </c>
      <c r="C193" s="364" t="s">
        <v>776</v>
      </c>
      <c r="D193" s="364" t="s">
        <v>331</v>
      </c>
      <c r="E193" s="364">
        <v>100</v>
      </c>
      <c r="F193" s="364" t="s">
        <v>777</v>
      </c>
      <c r="G193" s="364" t="s">
        <v>1799</v>
      </c>
      <c r="H193" s="364" t="s">
        <v>1800</v>
      </c>
      <c r="I193" s="364">
        <v>83101</v>
      </c>
      <c r="J193" s="364">
        <v>20170101</v>
      </c>
      <c r="K193" s="364">
        <v>20200624</v>
      </c>
    </row>
    <row r="194" spans="2:11" s="364" customFormat="1" x14ac:dyDescent="0.25">
      <c r="B194" s="364">
        <v>1</v>
      </c>
      <c r="C194" s="364" t="s">
        <v>776</v>
      </c>
      <c r="D194" s="364" t="s">
        <v>331</v>
      </c>
      <c r="E194" s="364">
        <v>100</v>
      </c>
      <c r="F194" s="364" t="s">
        <v>777</v>
      </c>
      <c r="G194" s="364" t="s">
        <v>1801</v>
      </c>
      <c r="H194" s="364" t="s">
        <v>1802</v>
      </c>
      <c r="I194" s="364">
        <v>83101</v>
      </c>
      <c r="J194" s="364">
        <v>20170101</v>
      </c>
      <c r="K194" s="364">
        <v>20200624</v>
      </c>
    </row>
    <row r="195" spans="2:11" s="364" customFormat="1" x14ac:dyDescent="0.25">
      <c r="B195" s="364">
        <v>1</v>
      </c>
      <c r="C195" s="364" t="s">
        <v>776</v>
      </c>
      <c r="D195" s="364" t="s">
        <v>331</v>
      </c>
      <c r="E195" s="364">
        <v>100</v>
      </c>
      <c r="F195" s="364" t="s">
        <v>777</v>
      </c>
      <c r="G195" s="364" t="s">
        <v>1265</v>
      </c>
      <c r="H195" s="364" t="s">
        <v>1803</v>
      </c>
      <c r="I195" s="364">
        <v>83101</v>
      </c>
      <c r="J195" s="364">
        <v>20190101</v>
      </c>
      <c r="K195" s="364">
        <v>20200624</v>
      </c>
    </row>
    <row r="196" spans="2:11" s="364" customFormat="1" x14ac:dyDescent="0.25">
      <c r="B196" s="364">
        <v>1</v>
      </c>
      <c r="C196" s="364" t="s">
        <v>776</v>
      </c>
      <c r="D196" s="364" t="s">
        <v>331</v>
      </c>
      <c r="E196" s="364">
        <v>100</v>
      </c>
      <c r="F196" s="364" t="s">
        <v>777</v>
      </c>
      <c r="G196" s="364" t="s">
        <v>1261</v>
      </c>
      <c r="H196" s="364" t="s">
        <v>1804</v>
      </c>
      <c r="I196" s="364">
        <v>83101</v>
      </c>
      <c r="J196" s="364">
        <v>20190101</v>
      </c>
      <c r="K196" s="364">
        <v>20200624</v>
      </c>
    </row>
    <row r="197" spans="2:11" s="364" customFormat="1" x14ac:dyDescent="0.25">
      <c r="B197" s="423"/>
      <c r="C197" s="423"/>
      <c r="D197" s="423"/>
      <c r="E197" s="423"/>
      <c r="F197" s="423"/>
      <c r="G197" s="423"/>
      <c r="H197" s="424"/>
      <c r="I197" s="423"/>
      <c r="J197" s="423"/>
      <c r="K197" s="423"/>
    </row>
    <row r="198" spans="2:11" x14ac:dyDescent="0.25">
      <c r="B198" s="47" t="s">
        <v>152</v>
      </c>
      <c r="C198" s="48"/>
      <c r="D198" s="48"/>
      <c r="E198" s="48"/>
      <c r="F198" s="223"/>
      <c r="G198" s="49"/>
      <c r="H198" s="48"/>
      <c r="I198" s="48"/>
      <c r="J198" s="48"/>
      <c r="K198" s="48"/>
    </row>
    <row r="199" spans="2:11" x14ac:dyDescent="0.25">
      <c r="B199" s="48">
        <f>SUM(Tabla17[Identificador origen presupuestal de la plaza])</f>
        <v>181</v>
      </c>
      <c r="C199" s="48"/>
      <c r="D199" s="48"/>
      <c r="E199" s="48"/>
      <c r="F199" s="48"/>
      <c r="G199" s="48"/>
      <c r="H199" s="48"/>
      <c r="I199" s="48"/>
      <c r="J199" s="48"/>
      <c r="K199" s="48"/>
    </row>
  </sheetData>
  <mergeCells count="2">
    <mergeCell ref="B10:H10"/>
    <mergeCell ref="J9:K9"/>
  </mergeCells>
  <dataValidations disablePrompts="1" count="1">
    <dataValidation allowBlank="1" showInputMessage="1" showErrorMessage="1" sqref="J10 B10:H10"/>
  </dataValidations>
  <printOptions horizontalCentered="1"/>
  <pageMargins left="0.23622047244094491" right="0.23622047244094491" top="0.15748031496062992" bottom="1.7716535433070868" header="0" footer="0"/>
  <pageSetup paperSize="14" scale="59" fitToHeight="0" orientation="landscape" r:id="rId1"/>
  <headerFooter>
    <oddFooter>&amp;L&amp;G&amp;C&amp;D&amp;R&amp;P de &amp;N</oddFooter>
  </headerFooter>
  <drawing r:id="rId2"/>
  <legacyDrawing r:id="rId3"/>
  <legacyDrawingHF r:id="rId4"/>
  <tableParts count="1">
    <tablePart r:id="rId5"/>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tabColor theme="5" tint="-0.499984740745262"/>
    <pageSetUpPr fitToPage="1"/>
  </sheetPr>
  <dimension ref="B1:I28"/>
  <sheetViews>
    <sheetView showGridLines="0" zoomScale="80" zoomScaleNormal="80" workbookViewId="0">
      <selection activeCell="E19" sqref="E19"/>
    </sheetView>
  </sheetViews>
  <sheetFormatPr baseColWidth="10" defaultColWidth="14.85546875" defaultRowHeight="15" x14ac:dyDescent="0.25"/>
  <cols>
    <col min="1" max="1" width="3.7109375" customWidth="1"/>
    <col min="2" max="2" width="22.28515625" customWidth="1"/>
    <col min="3" max="3" width="20" customWidth="1"/>
    <col min="4" max="4" width="28" customWidth="1"/>
    <col min="5" max="5" width="61" customWidth="1"/>
    <col min="6" max="6" width="24.140625" bestFit="1" customWidth="1"/>
    <col min="7" max="7" width="23.7109375" bestFit="1" customWidth="1"/>
    <col min="8" max="8" width="26" bestFit="1" customWidth="1"/>
    <col min="9" max="9" width="17.28515625" bestFit="1" customWidth="1"/>
    <col min="10" max="10" width="21.42578125" bestFit="1" customWidth="1"/>
    <col min="11" max="11" width="20.42578125" bestFit="1" customWidth="1"/>
    <col min="12" max="254" width="11.42578125" customWidth="1"/>
    <col min="255" max="255" width="3.7109375" customWidth="1"/>
  </cols>
  <sheetData>
    <row r="1" spans="2:9" ht="15" customHeight="1" x14ac:dyDescent="0.25"/>
    <row r="2" spans="2:9" ht="15" customHeight="1" x14ac:dyDescent="0.25">
      <c r="G2" s="186"/>
      <c r="H2" s="186"/>
    </row>
    <row r="3" spans="2:9" ht="15" customHeight="1" x14ac:dyDescent="0.25">
      <c r="G3" s="186"/>
      <c r="H3" s="186"/>
    </row>
    <row r="4" spans="2:9" ht="15" customHeight="1" x14ac:dyDescent="0.3">
      <c r="G4" s="186"/>
      <c r="H4" s="368"/>
    </row>
    <row r="5" spans="2:9" ht="15" customHeight="1" x14ac:dyDescent="0.25">
      <c r="G5" s="186"/>
      <c r="H5" s="186"/>
    </row>
    <row r="6" spans="2:9" ht="15" customHeight="1" x14ac:dyDescent="0.25">
      <c r="G6" s="186"/>
      <c r="H6" s="186"/>
    </row>
    <row r="7" spans="2:9" ht="15" customHeight="1" x14ac:dyDescent="0.25">
      <c r="G7" s="186"/>
      <c r="H7" s="186"/>
    </row>
    <row r="8" spans="2:9" ht="15" customHeight="1" x14ac:dyDescent="0.25"/>
    <row r="9" spans="2:9" ht="18.75" x14ac:dyDescent="0.3">
      <c r="B9" s="41" t="s">
        <v>310</v>
      </c>
      <c r="C9" s="42"/>
      <c r="D9" s="42"/>
      <c r="E9" s="42"/>
      <c r="F9" s="42"/>
      <c r="G9" s="264" t="str">
        <f>'A Y  II D3'!W9</f>
        <v>Entidad Federativa:</v>
      </c>
      <c r="H9" s="43" t="str">
        <f>'A Y  II D3'!X9</f>
        <v>GUANAJUATO</v>
      </c>
    </row>
    <row r="10" spans="2:9" ht="18.75" x14ac:dyDescent="0.3">
      <c r="B10" s="450" t="str">
        <f>'A Y  II D3'!B10:N10</f>
        <v>Fondo de Aportaciones para la Educación Tecnológica y de Adultos/Instituto Nacional para la Educación de los Adultos (FAETA/INEA)</v>
      </c>
      <c r="C10" s="451"/>
      <c r="D10" s="451"/>
      <c r="E10" s="451"/>
      <c r="F10" s="451"/>
      <c r="G10" s="262"/>
      <c r="H10" s="45" t="str">
        <f>'A Y  II D3'!X10</f>
        <v>2do. Trimestre 2020</v>
      </c>
      <c r="I10" s="254"/>
    </row>
    <row r="11" spans="2:9" x14ac:dyDescent="0.25">
      <c r="B11" s="37"/>
      <c r="C11" s="38"/>
      <c r="D11" s="38"/>
      <c r="E11" s="38"/>
      <c r="F11" s="38"/>
      <c r="G11" s="38"/>
      <c r="H11" s="46"/>
    </row>
    <row r="12" spans="2:9" ht="5.0999999999999996" customHeight="1" x14ac:dyDescent="0.25"/>
    <row r="13" spans="2:9" ht="15" customHeight="1" x14ac:dyDescent="0.25">
      <c r="B13" s="497" t="s">
        <v>0</v>
      </c>
      <c r="C13" s="497" t="s">
        <v>17</v>
      </c>
      <c r="D13" s="497" t="s">
        <v>18</v>
      </c>
      <c r="E13" s="473" t="s">
        <v>113</v>
      </c>
      <c r="F13" s="501" t="s">
        <v>114</v>
      </c>
      <c r="G13" s="501"/>
      <c r="H13" s="501"/>
    </row>
    <row r="14" spans="2:9" ht="30" customHeight="1" x14ac:dyDescent="0.25">
      <c r="B14" s="498"/>
      <c r="C14" s="498"/>
      <c r="D14" s="498"/>
      <c r="E14" s="500"/>
      <c r="F14" s="479" t="s">
        <v>116</v>
      </c>
      <c r="G14" s="479" t="s">
        <v>115</v>
      </c>
      <c r="H14" s="479" t="s">
        <v>117</v>
      </c>
    </row>
    <row r="15" spans="2:9" x14ac:dyDescent="0.25">
      <c r="B15" s="499"/>
      <c r="C15" s="499"/>
      <c r="D15" s="499"/>
      <c r="E15" s="474"/>
      <c r="F15" s="479"/>
      <c r="G15" s="479"/>
      <c r="H15" s="479"/>
    </row>
    <row r="16" spans="2:9" ht="5.0999999999999996" customHeight="1" x14ac:dyDescent="0.25">
      <c r="G16" s="7"/>
      <c r="H16" s="7"/>
    </row>
    <row r="17" spans="2:8" s="48" customFormat="1" ht="12.75" hidden="1" x14ac:dyDescent="0.2">
      <c r="B17" s="218" t="s">
        <v>0</v>
      </c>
      <c r="C17" s="218" t="s">
        <v>17</v>
      </c>
      <c r="D17" s="218" t="s">
        <v>18</v>
      </c>
      <c r="E17" s="213" t="s">
        <v>113</v>
      </c>
      <c r="F17" s="213" t="s">
        <v>116</v>
      </c>
      <c r="G17" s="213" t="s">
        <v>115</v>
      </c>
      <c r="H17" s="213" t="s">
        <v>117</v>
      </c>
    </row>
    <row r="18" spans="2:8" s="48" customFormat="1" ht="15.75" x14ac:dyDescent="0.25">
      <c r="B18" s="359"/>
      <c r="C18" s="359"/>
      <c r="D18" s="359"/>
      <c r="E18" s="360"/>
      <c r="F18" s="361"/>
      <c r="G18" s="361"/>
      <c r="H18" s="361"/>
    </row>
    <row r="19" spans="2:8" s="48" customFormat="1" ht="15.75" x14ac:dyDescent="0.25">
      <c r="B19" s="359"/>
      <c r="C19" s="359"/>
      <c r="D19" s="359"/>
      <c r="E19" s="360"/>
      <c r="F19" s="361"/>
      <c r="G19" s="361"/>
      <c r="H19" s="361"/>
    </row>
    <row r="20" spans="2:8" s="48" customFormat="1" ht="15.75" x14ac:dyDescent="0.25">
      <c r="B20" s="359"/>
      <c r="C20" s="359"/>
      <c r="D20" s="359"/>
      <c r="E20" s="360"/>
      <c r="F20" s="361"/>
      <c r="G20" s="361"/>
      <c r="H20" s="361"/>
    </row>
    <row r="21" spans="2:8" s="48" customFormat="1" ht="15.75" x14ac:dyDescent="0.25">
      <c r="B21" s="359"/>
      <c r="C21" s="359"/>
      <c r="D21" s="359"/>
      <c r="E21" s="360"/>
      <c r="F21" s="361"/>
      <c r="G21" s="361"/>
      <c r="H21" s="361"/>
    </row>
    <row r="22" spans="2:8" s="48" customFormat="1" ht="15.75" x14ac:dyDescent="0.25">
      <c r="B22" s="282"/>
      <c r="C22" s="282"/>
      <c r="D22" s="282"/>
      <c r="E22" s="250"/>
      <c r="F22" s="260"/>
      <c r="G22" s="260"/>
      <c r="H22" s="260"/>
    </row>
    <row r="23" spans="2:8" x14ac:dyDescent="0.25">
      <c r="B23" s="253" t="s">
        <v>136</v>
      </c>
      <c r="C23" s="249"/>
      <c r="D23" s="99"/>
      <c r="E23" s="177" t="s">
        <v>204</v>
      </c>
      <c r="F23" s="135"/>
      <c r="G23" s="178"/>
      <c r="H23" s="179"/>
    </row>
    <row r="24" spans="2:8" x14ac:dyDescent="0.25">
      <c r="B24" s="106"/>
      <c r="C24" s="185"/>
      <c r="D24" s="75"/>
      <c r="E24" s="180"/>
      <c r="F24" s="180" t="s">
        <v>205</v>
      </c>
      <c r="G24" s="116"/>
      <c r="H24" s="181"/>
    </row>
    <row r="25" spans="2:8" x14ac:dyDescent="0.25">
      <c r="B25" s="175"/>
      <c r="C25" s="176"/>
      <c r="D25" s="240"/>
      <c r="E25" s="182"/>
      <c r="F25" s="183"/>
      <c r="G25" s="184" t="s">
        <v>206</v>
      </c>
      <c r="H25" s="243"/>
    </row>
    <row r="26" spans="2:8" x14ac:dyDescent="0.25">
      <c r="B26" s="47" t="s">
        <v>152</v>
      </c>
      <c r="C26" s="48"/>
      <c r="D26" s="48"/>
      <c r="E26" s="223"/>
      <c r="F26" s="49"/>
      <c r="G26" s="48"/>
      <c r="H26" s="48"/>
    </row>
    <row r="28" spans="2:8" x14ac:dyDescent="0.25">
      <c r="B28" s="76"/>
      <c r="C28" s="76"/>
      <c r="D28" s="76"/>
      <c r="E28" s="76"/>
    </row>
  </sheetData>
  <mergeCells count="9">
    <mergeCell ref="B10:F10"/>
    <mergeCell ref="B13:B15"/>
    <mergeCell ref="C13:C15"/>
    <mergeCell ref="H14:H15"/>
    <mergeCell ref="D13:D15"/>
    <mergeCell ref="E13:E15"/>
    <mergeCell ref="F13:H13"/>
    <mergeCell ref="F14:F15"/>
    <mergeCell ref="G14:G15"/>
  </mergeCells>
  <conditionalFormatting sqref="F18:H22">
    <cfRule type="iconSet" priority="8">
      <iconSet iconSet="3Symbols2" showValue="0">
        <cfvo type="percent" val="0"/>
        <cfvo type="num" val="1000000" gte="0"/>
        <cfvo type="num" val="1000000"/>
      </iconSet>
    </cfRule>
  </conditionalFormatting>
  <dataValidations disablePrompts="1" count="1">
    <dataValidation allowBlank="1" showInputMessage="1" showErrorMessage="1" sqref="B10:G10"/>
  </dataValidations>
  <printOptions horizontalCentered="1"/>
  <pageMargins left="0.23622047244094491" right="0.23622047244094491" top="0.15748031496062992" bottom="1.5354330708661419" header="0" footer="0"/>
  <pageSetup paperSize="14" scale="64" fitToHeight="0" orientation="landscape" r:id="rId1"/>
  <headerFooter>
    <oddFooter>&amp;L&amp;G&amp;C&amp;D&amp;R&amp;P de &amp;N</oddFooter>
  </headerFooter>
  <drawing r:id="rId2"/>
  <legacyDrawing r:id="rId3"/>
  <legacyDrawingHF r:id="rId4"/>
  <tableParts count="1">
    <tablePart r:id="rId5"/>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tabColor theme="5" tint="-0.249977111117893"/>
    <pageSetUpPr fitToPage="1"/>
  </sheetPr>
  <dimension ref="B1:S26"/>
  <sheetViews>
    <sheetView showGridLines="0" zoomScale="80" zoomScaleNormal="80" zoomScalePageLayoutView="90" workbookViewId="0">
      <selection activeCell="A31" sqref="A31"/>
    </sheetView>
  </sheetViews>
  <sheetFormatPr baseColWidth="10" defaultColWidth="11" defaultRowHeight="15" x14ac:dyDescent="0.25"/>
  <cols>
    <col min="1" max="1" width="3.5703125" style="1" customWidth="1"/>
    <col min="2" max="2" width="17.140625" style="1" customWidth="1"/>
    <col min="3" max="3" width="24.140625" style="1" bestFit="1" customWidth="1"/>
    <col min="4" max="4" width="41.85546875" style="1" bestFit="1" customWidth="1"/>
    <col min="5" max="5" width="18.85546875" style="1" bestFit="1" customWidth="1"/>
    <col min="6" max="6" width="26" style="1" bestFit="1" customWidth="1"/>
    <col min="7" max="7" width="32" style="1" bestFit="1" customWidth="1"/>
    <col min="8" max="8" width="26.5703125" style="1" bestFit="1" customWidth="1"/>
    <col min="9" max="9" width="11.5703125" style="1" customWidth="1"/>
    <col min="10" max="12" width="9.5703125" style="1" customWidth="1"/>
    <col min="13" max="13" width="11.42578125" style="1" customWidth="1"/>
    <col min="14" max="14" width="9.28515625" style="1" customWidth="1"/>
    <col min="15" max="15" width="12" style="1" customWidth="1"/>
    <col min="16" max="16" width="13.85546875" style="1" customWidth="1"/>
    <col min="17" max="17" width="68.28515625" style="1" bestFit="1" customWidth="1"/>
    <col min="18" max="18" width="15.140625" style="1" customWidth="1"/>
    <col min="19" max="19" width="17.42578125" style="1" customWidth="1"/>
    <col min="20" max="16384" width="11" style="1"/>
  </cols>
  <sheetData>
    <row r="1" spans="2:19" ht="15" customHeight="1" x14ac:dyDescent="0.25"/>
    <row r="2" spans="2:19" ht="15" customHeight="1" x14ac:dyDescent="0.25"/>
    <row r="3" spans="2:19" ht="15" customHeight="1" x14ac:dyDescent="0.25"/>
    <row r="4" spans="2:19" ht="15" customHeight="1" x14ac:dyDescent="0.25"/>
    <row r="5" spans="2:19" ht="15" customHeight="1" x14ac:dyDescent="0.25"/>
    <row r="6" spans="2:19" ht="15" customHeight="1" x14ac:dyDescent="0.25"/>
    <row r="7" spans="2:19" ht="15" customHeight="1" x14ac:dyDescent="0.25"/>
    <row r="8" spans="2:19" ht="15" customHeight="1" x14ac:dyDescent="0.25"/>
    <row r="9" spans="2:19" ht="18.75" x14ac:dyDescent="0.3">
      <c r="B9" s="41" t="s">
        <v>153</v>
      </c>
      <c r="C9" s="42"/>
      <c r="D9" s="42"/>
      <c r="E9" s="42"/>
      <c r="F9" s="42"/>
      <c r="G9" s="42"/>
      <c r="H9" s="42"/>
      <c r="I9" s="42"/>
      <c r="J9" s="42"/>
      <c r="K9" s="42"/>
      <c r="L9" s="42"/>
      <c r="M9" s="42"/>
      <c r="N9" s="42"/>
      <c r="O9" s="42"/>
      <c r="P9" s="42"/>
      <c r="Q9" s="42"/>
      <c r="R9" s="264" t="str">
        <f>'A Y  II D3'!W9</f>
        <v>Entidad Federativa:</v>
      </c>
      <c r="S9" s="43" t="str">
        <f>'A Y  II D3'!X9</f>
        <v>GUANAJUATO</v>
      </c>
    </row>
    <row r="10" spans="2:19" ht="18.75" x14ac:dyDescent="0.3">
      <c r="B10" s="450" t="str">
        <f>'A Y  II D3'!B10:N10</f>
        <v>Fondo de Aportaciones para la Educación Tecnológica y de Adultos/Instituto Nacional para la Educación de los Adultos (FAETA/INEA)</v>
      </c>
      <c r="C10" s="451"/>
      <c r="D10" s="451"/>
      <c r="E10" s="451"/>
      <c r="F10" s="451"/>
      <c r="G10" s="451"/>
      <c r="H10" s="259"/>
      <c r="I10" s="259"/>
      <c r="J10" s="44"/>
      <c r="K10" s="44"/>
      <c r="L10" s="44"/>
      <c r="M10" s="44"/>
      <c r="N10" s="44"/>
      <c r="O10" s="44"/>
      <c r="P10" s="44"/>
      <c r="Q10" s="44"/>
      <c r="R10" s="375" t="str">
        <f>'A Y  II D3'!X10</f>
        <v>2do. Trimestre 2020</v>
      </c>
      <c r="S10" s="366"/>
    </row>
    <row r="11" spans="2:19" x14ac:dyDescent="0.25">
      <c r="B11" s="37"/>
      <c r="C11" s="38"/>
      <c r="D11" s="38"/>
      <c r="E11" s="38"/>
      <c r="F11" s="38"/>
      <c r="G11" s="38"/>
      <c r="H11" s="38"/>
      <c r="I11" s="38"/>
      <c r="J11" s="38"/>
      <c r="K11" s="38"/>
      <c r="L11" s="38"/>
      <c r="M11" s="38"/>
      <c r="N11" s="38"/>
      <c r="O11" s="38"/>
      <c r="P11" s="38"/>
      <c r="Q11" s="38"/>
      <c r="R11" s="38"/>
      <c r="S11" s="46"/>
    </row>
    <row r="12" spans="2:19" ht="5.0999999999999996" customHeight="1" x14ac:dyDescent="0.3">
      <c r="B12" s="36"/>
    </row>
    <row r="13" spans="2:19" ht="15" customHeight="1" x14ac:dyDescent="0.25">
      <c r="B13" s="444" t="s">
        <v>0</v>
      </c>
      <c r="C13" s="493" t="s">
        <v>128</v>
      </c>
      <c r="D13" s="493" t="s">
        <v>129</v>
      </c>
      <c r="E13" s="493" t="s">
        <v>17</v>
      </c>
      <c r="F13" s="493" t="s">
        <v>18</v>
      </c>
      <c r="G13" s="488" t="s">
        <v>130</v>
      </c>
      <c r="H13" s="444" t="s">
        <v>45</v>
      </c>
      <c r="I13" s="502" t="s">
        <v>36</v>
      </c>
      <c r="J13" s="502"/>
      <c r="K13" s="502"/>
      <c r="L13" s="502"/>
      <c r="M13" s="502"/>
      <c r="N13" s="502"/>
      <c r="O13" s="502"/>
      <c r="P13" s="493" t="s">
        <v>14</v>
      </c>
      <c r="Q13" s="493" t="s">
        <v>120</v>
      </c>
      <c r="R13" s="502" t="s">
        <v>131</v>
      </c>
      <c r="S13" s="502"/>
    </row>
    <row r="14" spans="2:19" ht="66.2" customHeight="1" x14ac:dyDescent="0.25">
      <c r="B14" s="444"/>
      <c r="C14" s="493"/>
      <c r="D14" s="493"/>
      <c r="E14" s="493"/>
      <c r="F14" s="493"/>
      <c r="G14" s="488"/>
      <c r="H14" s="444"/>
      <c r="I14" s="283" t="s">
        <v>33</v>
      </c>
      <c r="J14" s="283" t="s">
        <v>32</v>
      </c>
      <c r="K14" s="283" t="s">
        <v>31</v>
      </c>
      <c r="L14" s="283" t="s">
        <v>30</v>
      </c>
      <c r="M14" s="283" t="s">
        <v>29</v>
      </c>
      <c r="N14" s="284" t="s">
        <v>54</v>
      </c>
      <c r="O14" s="283" t="s">
        <v>55</v>
      </c>
      <c r="P14" s="493"/>
      <c r="Q14" s="493"/>
      <c r="R14" s="289" t="s">
        <v>123</v>
      </c>
      <c r="S14" s="289" t="s">
        <v>124</v>
      </c>
    </row>
    <row r="15" spans="2:19" ht="5.0999999999999996" customHeight="1" x14ac:dyDescent="0.25">
      <c r="C15" s="2"/>
    </row>
    <row r="16" spans="2:19" ht="45" hidden="1" x14ac:dyDescent="0.25">
      <c r="B16" s="215" t="s">
        <v>0</v>
      </c>
      <c r="C16" s="219" t="s">
        <v>128</v>
      </c>
      <c r="D16" s="219" t="s">
        <v>129</v>
      </c>
      <c r="E16" s="219" t="s">
        <v>17</v>
      </c>
      <c r="F16" s="219" t="s">
        <v>18</v>
      </c>
      <c r="G16" s="215" t="s">
        <v>130</v>
      </c>
      <c r="H16" s="215" t="s">
        <v>45</v>
      </c>
      <c r="I16" s="62" t="s">
        <v>33</v>
      </c>
      <c r="J16" s="62" t="s">
        <v>32</v>
      </c>
      <c r="K16" s="62" t="s">
        <v>31</v>
      </c>
      <c r="L16" s="62" t="s">
        <v>30</v>
      </c>
      <c r="M16" s="62" t="s">
        <v>29</v>
      </c>
      <c r="N16" s="62" t="s">
        <v>28</v>
      </c>
      <c r="O16" s="62" t="s">
        <v>55</v>
      </c>
      <c r="P16" s="219" t="s">
        <v>14</v>
      </c>
      <c r="Q16" s="219" t="s">
        <v>120</v>
      </c>
      <c r="R16" s="200" t="s">
        <v>235</v>
      </c>
      <c r="S16" s="200" t="s">
        <v>236</v>
      </c>
    </row>
    <row r="17" spans="2:19" s="255" customFormat="1" x14ac:dyDescent="0.25">
      <c r="B17" s="355"/>
      <c r="C17" s="360"/>
      <c r="D17" s="360"/>
      <c r="E17" s="359"/>
      <c r="F17" s="359"/>
      <c r="G17" s="360"/>
      <c r="H17" s="355"/>
      <c r="I17" s="351"/>
      <c r="J17" s="352"/>
      <c r="K17" s="351"/>
      <c r="L17" s="351"/>
      <c r="M17" s="349"/>
      <c r="N17" s="356"/>
      <c r="O17" s="351"/>
      <c r="P17" s="359"/>
      <c r="Q17" s="360"/>
      <c r="R17" s="358"/>
      <c r="S17" s="358"/>
    </row>
    <row r="18" spans="2:19" s="255" customFormat="1" x14ac:dyDescent="0.25">
      <c r="B18" s="355"/>
      <c r="C18" s="360"/>
      <c r="D18" s="360"/>
      <c r="E18" s="359"/>
      <c r="F18" s="359"/>
      <c r="G18" s="360"/>
      <c r="H18" s="355"/>
      <c r="I18" s="351"/>
      <c r="J18" s="352"/>
      <c r="K18" s="351"/>
      <c r="L18" s="351"/>
      <c r="M18" s="349"/>
      <c r="N18" s="356"/>
      <c r="O18" s="351"/>
      <c r="P18" s="359"/>
      <c r="Q18" s="360"/>
      <c r="R18" s="358"/>
      <c r="S18" s="358"/>
    </row>
    <row r="19" spans="2:19" s="255" customFormat="1" x14ac:dyDescent="0.25">
      <c r="B19" s="355"/>
      <c r="C19" s="360"/>
      <c r="D19" s="360"/>
      <c r="E19" s="359"/>
      <c r="F19" s="359"/>
      <c r="G19" s="360"/>
      <c r="H19" s="355"/>
      <c r="I19" s="351"/>
      <c r="J19" s="352"/>
      <c r="K19" s="351"/>
      <c r="L19" s="351"/>
      <c r="M19" s="349"/>
      <c r="N19" s="356"/>
      <c r="O19" s="351"/>
      <c r="P19" s="359"/>
      <c r="Q19" s="360"/>
      <c r="R19" s="358"/>
      <c r="S19" s="358"/>
    </row>
    <row r="20" spans="2:19" s="255" customFormat="1" x14ac:dyDescent="0.25">
      <c r="B20" s="355"/>
      <c r="C20" s="360"/>
      <c r="D20" s="360"/>
      <c r="E20" s="359"/>
      <c r="F20" s="359"/>
      <c r="G20" s="360"/>
      <c r="H20" s="355"/>
      <c r="I20" s="351"/>
      <c r="J20" s="352"/>
      <c r="K20" s="351"/>
      <c r="L20" s="351"/>
      <c r="M20" s="349"/>
      <c r="N20" s="356"/>
      <c r="O20" s="351"/>
      <c r="P20" s="359"/>
      <c r="Q20" s="360"/>
      <c r="R20" s="358"/>
      <c r="S20" s="358"/>
    </row>
    <row r="21" spans="2:19" s="255" customFormat="1" x14ac:dyDescent="0.25">
      <c r="B21" s="280"/>
      <c r="C21" s="250"/>
      <c r="D21" s="250"/>
      <c r="E21" s="282"/>
      <c r="F21" s="282"/>
      <c r="G21" s="250"/>
      <c r="H21" s="280"/>
      <c r="I21" s="246"/>
      <c r="J21" s="247"/>
      <c r="K21" s="246"/>
      <c r="L21" s="246"/>
      <c r="M21" s="245"/>
      <c r="N21" s="248"/>
      <c r="O21" s="246"/>
      <c r="P21" s="282"/>
      <c r="Q21" s="250"/>
      <c r="R21" s="279"/>
      <c r="S21" s="279"/>
    </row>
    <row r="22" spans="2:19" x14ac:dyDescent="0.25">
      <c r="B22" s="253" t="s">
        <v>136</v>
      </c>
      <c r="C22" s="269"/>
      <c r="D22" s="59"/>
      <c r="E22" s="59"/>
      <c r="F22" s="59"/>
      <c r="G22" s="59"/>
      <c r="H22" s="85"/>
      <c r="I22" s="105"/>
      <c r="J22" s="185"/>
      <c r="K22" s="59"/>
      <c r="L22" s="59"/>
      <c r="M22" s="85" t="s">
        <v>137</v>
      </c>
      <c r="N22" s="105"/>
      <c r="O22" s="269"/>
      <c r="P22" s="59"/>
      <c r="Q22" s="59"/>
      <c r="R22" s="73"/>
      <c r="S22" s="74"/>
    </row>
    <row r="23" spans="2:19" x14ac:dyDescent="0.25">
      <c r="B23" s="68"/>
      <c r="C23" s="69"/>
      <c r="D23" s="69"/>
      <c r="E23" s="69"/>
      <c r="F23" s="69"/>
      <c r="G23" s="69"/>
      <c r="H23" s="69"/>
      <c r="I23" s="69"/>
      <c r="J23" s="69"/>
      <c r="K23" s="69"/>
      <c r="L23" s="69"/>
      <c r="M23" s="69"/>
      <c r="N23" s="69"/>
      <c r="O23" s="69"/>
      <c r="P23" s="69"/>
      <c r="Q23" s="69"/>
      <c r="R23" s="69"/>
      <c r="S23" s="67"/>
    </row>
    <row r="24" spans="2:19" x14ac:dyDescent="0.25">
      <c r="B24" s="70"/>
      <c r="C24" s="71"/>
      <c r="D24" s="71"/>
      <c r="E24" s="71"/>
      <c r="F24" s="71"/>
      <c r="G24" s="71"/>
      <c r="H24" s="71"/>
      <c r="I24" s="71"/>
      <c r="J24" s="71"/>
      <c r="K24" s="71"/>
      <c r="L24" s="71"/>
      <c r="M24" s="71"/>
      <c r="N24" s="71"/>
      <c r="O24" s="71"/>
      <c r="P24" s="71"/>
      <c r="Q24" s="71"/>
      <c r="R24" s="71"/>
      <c r="S24" s="72"/>
    </row>
    <row r="25" spans="2:19" x14ac:dyDescent="0.25">
      <c r="B25" s="47" t="s">
        <v>152</v>
      </c>
      <c r="C25" s="51"/>
      <c r="D25" s="50"/>
      <c r="E25" s="50"/>
      <c r="F25" s="50"/>
      <c r="G25" s="50"/>
      <c r="H25" s="50"/>
      <c r="I25" s="50"/>
      <c r="J25" s="50"/>
      <c r="K25" s="50"/>
      <c r="L25" s="50"/>
      <c r="M25" s="50"/>
      <c r="N25" s="50"/>
      <c r="O25" s="50"/>
      <c r="P25" s="50"/>
      <c r="Q25" s="50"/>
      <c r="R25" s="50"/>
      <c r="S25" s="50"/>
    </row>
    <row r="26" spans="2:19" x14ac:dyDescent="0.25">
      <c r="B26" s="52" t="s">
        <v>154</v>
      </c>
      <c r="C26" s="48"/>
      <c r="D26" s="48"/>
      <c r="E26" s="226"/>
      <c r="F26" s="48"/>
      <c r="G26" s="48"/>
    </row>
  </sheetData>
  <mergeCells count="12">
    <mergeCell ref="B10:G10"/>
    <mergeCell ref="P13:P14"/>
    <mergeCell ref="Q13:Q14"/>
    <mergeCell ref="R13:S13"/>
    <mergeCell ref="B13:B14"/>
    <mergeCell ref="C13:C14"/>
    <mergeCell ref="D13:D14"/>
    <mergeCell ref="E13:E14"/>
    <mergeCell ref="F13:F14"/>
    <mergeCell ref="G13:G14"/>
    <mergeCell ref="H13:H14"/>
    <mergeCell ref="I13:O13"/>
  </mergeCells>
  <dataValidations disablePrompts="1" count="1">
    <dataValidation allowBlank="1" showInputMessage="1" showErrorMessage="1" sqref="R10 B10:G10"/>
  </dataValidations>
  <printOptions horizontalCentered="1"/>
  <pageMargins left="0.23622047244094491" right="0.23622047244094491" top="0.15748031496062992" bottom="1.1811023622047245" header="0" footer="0"/>
  <pageSetup paperSize="14" scale="35" fitToHeight="0" orientation="landscape" r:id="rId1"/>
  <headerFooter>
    <oddFooter>&amp;L&amp;G&amp;C&amp;D&amp;R&amp;P de &amp;N</oddFooter>
  </headerFooter>
  <drawing r:id="rId2"/>
  <legacyDrawing r:id="rId3"/>
  <legacyDrawingHF r:id="rId4"/>
  <tableParts count="1">
    <tablePart r:id="rId5"/>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tabColor theme="5" tint="-0.499984740745262"/>
    <pageSetUpPr fitToPage="1"/>
  </sheetPr>
  <dimension ref="B1:U23"/>
  <sheetViews>
    <sheetView showGridLines="0" zoomScale="80" zoomScaleNormal="80" workbookViewId="0">
      <selection activeCell="O28" sqref="O28"/>
    </sheetView>
  </sheetViews>
  <sheetFormatPr baseColWidth="10" defaultColWidth="11" defaultRowHeight="15" x14ac:dyDescent="0.25"/>
  <cols>
    <col min="1" max="1" width="3.5703125" style="1" customWidth="1"/>
    <col min="2" max="2" width="15.5703125" style="1" customWidth="1"/>
    <col min="3" max="3" width="15.7109375" style="1" bestFit="1" customWidth="1"/>
    <col min="4" max="4" width="21.85546875" style="1" bestFit="1" customWidth="1"/>
    <col min="5" max="5" width="47.85546875" style="1" customWidth="1"/>
    <col min="6" max="6" width="24.5703125" style="1" bestFit="1" customWidth="1"/>
    <col min="7" max="7" width="12.42578125" style="1" customWidth="1"/>
    <col min="8" max="8" width="7.85546875" style="1" customWidth="1"/>
    <col min="9" max="9" width="6.85546875" style="1" customWidth="1"/>
    <col min="10" max="10" width="7.28515625" style="1" customWidth="1"/>
    <col min="11" max="11" width="9.5703125" style="1" customWidth="1"/>
    <col min="12" max="12" width="8.140625" style="1" customWidth="1"/>
    <col min="13" max="13" width="9.28515625" style="1" customWidth="1"/>
    <col min="14" max="14" width="13.140625" style="1" customWidth="1"/>
    <col min="15" max="15" width="36.5703125" style="1" customWidth="1"/>
    <col min="16" max="16" width="7.42578125" style="1" customWidth="1"/>
    <col min="17" max="17" width="11.42578125" style="1" customWidth="1"/>
    <col min="18" max="18" width="11.5703125" style="1" customWidth="1"/>
    <col min="19" max="19" width="6.5703125" style="1" customWidth="1"/>
    <col min="20" max="20" width="13.85546875" style="1" customWidth="1"/>
    <col min="21" max="21" width="10.42578125" style="2" customWidth="1"/>
    <col min="22" max="16384" width="11" style="1"/>
  </cols>
  <sheetData>
    <row r="1" spans="2:21" ht="15" customHeight="1" x14ac:dyDescent="0.25"/>
    <row r="2" spans="2:21" ht="15" customHeight="1" x14ac:dyDescent="0.25"/>
    <row r="3" spans="2:21" ht="15" customHeight="1" x14ac:dyDescent="0.25"/>
    <row r="4" spans="2:21" ht="15" customHeight="1" x14ac:dyDescent="0.25"/>
    <row r="5" spans="2:21" ht="15" customHeight="1" x14ac:dyDescent="0.25"/>
    <row r="6" spans="2:21" ht="15" customHeight="1" x14ac:dyDescent="0.25"/>
    <row r="7" spans="2:21" ht="15" customHeight="1" x14ac:dyDescent="0.25"/>
    <row r="8" spans="2:21" ht="15" customHeight="1" x14ac:dyDescent="0.25"/>
    <row r="10" spans="2:21" ht="18.75" x14ac:dyDescent="0.3">
      <c r="B10" s="41" t="s">
        <v>155</v>
      </c>
      <c r="C10" s="42"/>
      <c r="D10" s="42"/>
      <c r="E10" s="42"/>
      <c r="F10" s="42"/>
      <c r="G10" s="42"/>
      <c r="H10" s="42"/>
      <c r="I10" s="42"/>
      <c r="J10" s="42"/>
      <c r="K10" s="42"/>
      <c r="L10" s="42"/>
      <c r="M10" s="42"/>
      <c r="N10" s="42"/>
      <c r="O10" s="42"/>
      <c r="P10" s="42"/>
      <c r="Q10" s="42"/>
      <c r="R10" s="42"/>
      <c r="S10" s="264" t="str">
        <f>'A Y  II D3'!W9</f>
        <v>Entidad Federativa:</v>
      </c>
      <c r="T10" s="387" t="str">
        <f>'A Y  II D3'!X9</f>
        <v>GUANAJUATO</v>
      </c>
      <c r="U10" s="1"/>
    </row>
    <row r="11" spans="2:21" ht="18.75" x14ac:dyDescent="0.3">
      <c r="B11" s="450" t="str">
        <f>'A Y  II D3'!B10:N10</f>
        <v>Fondo de Aportaciones para la Educación Tecnológica y de Adultos/Instituto Nacional para la Educación de los Adultos (FAETA/INEA)</v>
      </c>
      <c r="C11" s="451"/>
      <c r="D11" s="451"/>
      <c r="E11" s="451"/>
      <c r="F11" s="451"/>
      <c r="G11" s="451"/>
      <c r="H11" s="451"/>
      <c r="I11" s="451"/>
      <c r="J11" s="451"/>
      <c r="K11" s="44"/>
      <c r="L11" s="44"/>
      <c r="M11" s="44"/>
      <c r="N11" s="44"/>
      <c r="O11" s="44"/>
      <c r="P11" s="44"/>
      <c r="Q11" s="44"/>
      <c r="R11" s="375" t="str">
        <f>'A Y  II D3'!X10</f>
        <v>2do. Trimestre 2020</v>
      </c>
      <c r="S11" s="262"/>
      <c r="T11" s="270"/>
      <c r="U11" s="1"/>
    </row>
    <row r="12" spans="2:21" x14ac:dyDescent="0.25">
      <c r="B12" s="37"/>
      <c r="C12" s="38"/>
      <c r="D12" s="38"/>
      <c r="E12" s="38"/>
      <c r="F12" s="38"/>
      <c r="G12" s="38"/>
      <c r="H12" s="38"/>
      <c r="I12" s="38"/>
      <c r="J12" s="38"/>
      <c r="K12" s="38"/>
      <c r="L12" s="38"/>
      <c r="M12" s="38"/>
      <c r="N12" s="38"/>
      <c r="O12" s="38"/>
      <c r="P12" s="38"/>
      <c r="Q12" s="38"/>
      <c r="R12" s="38"/>
      <c r="S12" s="38"/>
      <c r="T12" s="46"/>
      <c r="U12" s="1"/>
    </row>
    <row r="13" spans="2:21" ht="5.0999999999999996" customHeight="1" x14ac:dyDescent="0.25"/>
    <row r="14" spans="2:21" ht="15.4" customHeight="1" x14ac:dyDescent="0.25">
      <c r="B14" s="444" t="s">
        <v>0</v>
      </c>
      <c r="C14" s="480" t="s">
        <v>17</v>
      </c>
      <c r="D14" s="480" t="s">
        <v>18</v>
      </c>
      <c r="E14" s="480" t="s">
        <v>37</v>
      </c>
      <c r="F14" s="444" t="s">
        <v>45</v>
      </c>
      <c r="G14" s="501" t="s">
        <v>36</v>
      </c>
      <c r="H14" s="501"/>
      <c r="I14" s="501"/>
      <c r="J14" s="501"/>
      <c r="K14" s="501"/>
      <c r="L14" s="501"/>
      <c r="M14" s="501"/>
      <c r="N14" s="480" t="s">
        <v>119</v>
      </c>
      <c r="O14" s="480" t="s">
        <v>120</v>
      </c>
      <c r="P14" s="479" t="s">
        <v>15</v>
      </c>
      <c r="Q14" s="501" t="s">
        <v>121</v>
      </c>
      <c r="R14" s="501"/>
      <c r="S14" s="479" t="s">
        <v>132</v>
      </c>
      <c r="T14" s="479" t="s">
        <v>133</v>
      </c>
    </row>
    <row r="15" spans="2:21" ht="51" customHeight="1" x14ac:dyDescent="0.25">
      <c r="B15" s="444"/>
      <c r="C15" s="480"/>
      <c r="D15" s="480"/>
      <c r="E15" s="480"/>
      <c r="F15" s="444"/>
      <c r="G15" s="283" t="s">
        <v>33</v>
      </c>
      <c r="H15" s="283" t="s">
        <v>32</v>
      </c>
      <c r="I15" s="283" t="s">
        <v>31</v>
      </c>
      <c r="J15" s="283" t="s">
        <v>30</v>
      </c>
      <c r="K15" s="283" t="s">
        <v>29</v>
      </c>
      <c r="L15" s="284" t="s">
        <v>54</v>
      </c>
      <c r="M15" s="283" t="s">
        <v>55</v>
      </c>
      <c r="N15" s="480"/>
      <c r="O15" s="480"/>
      <c r="P15" s="479"/>
      <c r="Q15" s="287" t="s">
        <v>123</v>
      </c>
      <c r="R15" s="287" t="s">
        <v>124</v>
      </c>
      <c r="S15" s="479"/>
      <c r="T15" s="479"/>
    </row>
    <row r="16" spans="2:21" ht="5.0999999999999996" customHeight="1" x14ac:dyDescent="0.25"/>
    <row r="17" spans="2:21" ht="63.75" hidden="1" x14ac:dyDescent="0.25">
      <c r="B17" s="213" t="s">
        <v>0</v>
      </c>
      <c r="C17" s="218" t="s">
        <v>17</v>
      </c>
      <c r="D17" s="218" t="s">
        <v>18</v>
      </c>
      <c r="E17" s="218" t="s">
        <v>37</v>
      </c>
      <c r="F17" s="213" t="s">
        <v>45</v>
      </c>
      <c r="G17" s="198" t="s">
        <v>33</v>
      </c>
      <c r="H17" s="198" t="s">
        <v>32</v>
      </c>
      <c r="I17" s="198" t="s">
        <v>31</v>
      </c>
      <c r="J17" s="198" t="s">
        <v>30</v>
      </c>
      <c r="K17" s="198" t="s">
        <v>29</v>
      </c>
      <c r="L17" s="198" t="s">
        <v>28</v>
      </c>
      <c r="M17" s="198" t="s">
        <v>27</v>
      </c>
      <c r="N17" s="218" t="s">
        <v>119</v>
      </c>
      <c r="O17" s="218" t="s">
        <v>120</v>
      </c>
      <c r="P17" s="213" t="s">
        <v>15</v>
      </c>
      <c r="Q17" s="198" t="s">
        <v>238</v>
      </c>
      <c r="R17" s="198" t="s">
        <v>237</v>
      </c>
      <c r="S17" s="213" t="s">
        <v>132</v>
      </c>
      <c r="T17" s="213" t="s">
        <v>133</v>
      </c>
    </row>
    <row r="18" spans="2:21" s="255" customFormat="1" x14ac:dyDescent="0.25">
      <c r="B18" s="363" t="s">
        <v>763</v>
      </c>
      <c r="C18" s="363" t="s">
        <v>315</v>
      </c>
      <c r="D18" s="363" t="s">
        <v>316</v>
      </c>
      <c r="E18" s="363" t="s">
        <v>317</v>
      </c>
      <c r="F18" s="363" t="s">
        <v>334</v>
      </c>
      <c r="G18" s="363">
        <v>83101</v>
      </c>
      <c r="H18" s="363">
        <v>1</v>
      </c>
      <c r="I18" s="363">
        <v>7</v>
      </c>
      <c r="J18" s="363">
        <v>41</v>
      </c>
      <c r="K18" s="363" t="s">
        <v>324</v>
      </c>
      <c r="L18" s="363">
        <v>35</v>
      </c>
      <c r="M18" s="363">
        <v>235</v>
      </c>
      <c r="N18" s="379" t="s">
        <v>322</v>
      </c>
      <c r="O18" s="363" t="s">
        <v>1522</v>
      </c>
      <c r="P18" s="363">
        <v>100</v>
      </c>
      <c r="Q18" s="364">
        <v>20200401</v>
      </c>
      <c r="R18" s="364">
        <v>20200630</v>
      </c>
      <c r="S18" s="54">
        <v>35</v>
      </c>
      <c r="T18" s="280">
        <v>0</v>
      </c>
      <c r="U18" s="2"/>
    </row>
    <row r="19" spans="2:21" x14ac:dyDescent="0.25">
      <c r="B19" s="106" t="s">
        <v>136</v>
      </c>
      <c r="C19" s="269">
        <v>1</v>
      </c>
      <c r="D19" s="59"/>
      <c r="E19" s="59"/>
      <c r="F19" s="59"/>
      <c r="G19" s="59"/>
      <c r="H19" s="85"/>
      <c r="I19" s="105"/>
      <c r="J19" s="185"/>
      <c r="K19" s="85" t="s">
        <v>137</v>
      </c>
      <c r="L19" s="105"/>
      <c r="M19" s="269">
        <v>1</v>
      </c>
      <c r="P19" s="59"/>
      <c r="Q19" s="59"/>
      <c r="R19" s="59"/>
      <c r="S19" s="73"/>
      <c r="T19" s="74"/>
    </row>
    <row r="20" spans="2:21" x14ac:dyDescent="0.25">
      <c r="B20" s="68"/>
      <c r="C20" s="69"/>
      <c r="D20" s="69"/>
      <c r="E20" s="69"/>
      <c r="F20" s="69"/>
      <c r="G20" s="69"/>
      <c r="H20" s="69"/>
      <c r="I20" s="69"/>
      <c r="J20" s="69"/>
      <c r="K20" s="69"/>
      <c r="L20" s="69"/>
      <c r="M20" s="69"/>
      <c r="N20" s="69"/>
      <c r="O20" s="69"/>
      <c r="P20" s="69"/>
      <c r="Q20" s="69"/>
      <c r="R20" s="69"/>
      <c r="S20" s="69"/>
      <c r="T20" s="67"/>
    </row>
    <row r="21" spans="2:21" x14ac:dyDescent="0.25">
      <c r="B21" s="70"/>
      <c r="C21" s="71"/>
      <c r="D21" s="71"/>
      <c r="E21" s="238"/>
      <c r="F21" s="71"/>
      <c r="G21" s="71"/>
      <c r="H21" s="71"/>
      <c r="I21" s="71"/>
      <c r="J21" s="71"/>
      <c r="K21" s="71"/>
      <c r="L21" s="71"/>
      <c r="M21" s="71"/>
      <c r="N21" s="71"/>
      <c r="O21" s="71"/>
      <c r="P21" s="71"/>
      <c r="Q21" s="71"/>
      <c r="R21" s="71"/>
      <c r="S21" s="71"/>
      <c r="T21" s="72"/>
    </row>
    <row r="22" spans="2:21" x14ac:dyDescent="0.25">
      <c r="B22" s="47" t="s">
        <v>152</v>
      </c>
      <c r="C22" s="47"/>
      <c r="D22" s="48"/>
      <c r="E22" s="223"/>
      <c r="F22" s="49"/>
      <c r="G22" s="48"/>
      <c r="H22" s="48"/>
      <c r="I22" s="50"/>
      <c r="J22" s="50"/>
      <c r="K22" s="50"/>
      <c r="L22" s="50"/>
      <c r="M22" s="50"/>
      <c r="N22" s="50"/>
      <c r="O22" s="50"/>
      <c r="P22" s="50"/>
      <c r="Q22" s="50"/>
      <c r="R22" s="50"/>
      <c r="S22" s="50"/>
      <c r="T22" s="50"/>
    </row>
    <row r="23" spans="2:21" x14ac:dyDescent="0.25">
      <c r="E23" s="225"/>
    </row>
  </sheetData>
  <mergeCells count="13">
    <mergeCell ref="D14:D15"/>
    <mergeCell ref="E14:E15"/>
    <mergeCell ref="F14:F15"/>
    <mergeCell ref="B11:J11"/>
    <mergeCell ref="T14:T15"/>
    <mergeCell ref="S14:S15"/>
    <mergeCell ref="G14:M14"/>
    <mergeCell ref="N14:N15"/>
    <mergeCell ref="O14:O15"/>
    <mergeCell ref="P14:P15"/>
    <mergeCell ref="Q14:R14"/>
    <mergeCell ref="B14:B15"/>
    <mergeCell ref="C14:C15"/>
  </mergeCells>
  <dataValidations disablePrompts="1" count="1">
    <dataValidation allowBlank="1" showInputMessage="1" showErrorMessage="1" sqref="R11 B11:J11"/>
  </dataValidations>
  <printOptions horizontalCentered="1"/>
  <pageMargins left="0.23622047244094491" right="0.23622047244094491" top="0.15748031496062992" bottom="1.1811023622047245" header="0" footer="0"/>
  <pageSetup paperSize="14" scale="44" fitToHeight="0" orientation="landscape" r:id="rId1"/>
  <headerFooter>
    <oddFooter>&amp;L&amp;G&amp;C&amp;D&amp;R&amp;P de &amp;N</oddFooter>
  </headerFooter>
  <drawing r:id="rId2"/>
  <legacyDrawing r:id="rId3"/>
  <legacyDrawingHF r:id="rId4"/>
  <tableParts count="1">
    <tablePart r:id="rId5"/>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theme="5" tint="-0.249977111117893"/>
    <pageSetUpPr fitToPage="1"/>
  </sheetPr>
  <dimension ref="A1:IK27"/>
  <sheetViews>
    <sheetView showGridLines="0" zoomScale="80" zoomScaleNormal="80" zoomScalePageLayoutView="70" workbookViewId="0">
      <selection activeCell="A29" sqref="A29"/>
    </sheetView>
  </sheetViews>
  <sheetFormatPr baseColWidth="10" defaultColWidth="11.42578125" defaultRowHeight="15" x14ac:dyDescent="0.25"/>
  <cols>
    <col min="1" max="1" width="3.5703125" style="1" customWidth="1"/>
    <col min="2" max="2" width="16.7109375" style="1" customWidth="1"/>
    <col min="3" max="3" width="16.85546875" style="1" bestFit="1" customWidth="1"/>
    <col min="4" max="4" width="22.42578125" style="1" bestFit="1" customWidth="1"/>
    <col min="5" max="5" width="50" style="1" customWidth="1"/>
    <col min="6" max="6" width="24.42578125" style="1" customWidth="1"/>
    <col min="7" max="7" width="11.5703125" style="1" customWidth="1"/>
    <col min="8" max="8" width="7.85546875" style="1" customWidth="1"/>
    <col min="9" max="9" width="6.85546875" style="1" customWidth="1"/>
    <col min="10" max="10" width="7.28515625" style="1" customWidth="1"/>
    <col min="11" max="11" width="9.5703125" style="1" customWidth="1"/>
    <col min="12" max="12" width="8.140625" style="1" customWidth="1"/>
    <col min="13" max="13" width="9.28515625" style="1" customWidth="1"/>
    <col min="14" max="14" width="13.140625" style="1" customWidth="1"/>
    <col min="15" max="15" width="14.42578125" style="1" bestFit="1" customWidth="1"/>
    <col min="16" max="16" width="8.7109375" style="1" customWidth="1"/>
    <col min="17" max="17" width="9" style="1" customWidth="1"/>
    <col min="18" max="18" width="14" style="1" customWidth="1"/>
    <col min="19" max="19" width="14.85546875" style="1" customWidth="1"/>
    <col min="20" max="20" width="17.85546875" style="1" customWidth="1"/>
    <col min="21" max="251" width="11.42578125" style="1"/>
    <col min="252" max="252" width="3.5703125" style="1" customWidth="1"/>
    <col min="253" max="253" width="20.140625" style="1" customWidth="1"/>
    <col min="254" max="16384" width="11.42578125" style="1"/>
  </cols>
  <sheetData>
    <row r="1" spans="1:245" ht="15" customHeight="1" x14ac:dyDescent="0.25"/>
    <row r="2" spans="1:245" ht="15" customHeight="1" x14ac:dyDescent="0.25">
      <c r="Q2" s="192"/>
      <c r="R2" s="192"/>
      <c r="S2" s="192"/>
      <c r="T2" s="192"/>
    </row>
    <row r="3" spans="1:245" ht="15" customHeight="1" x14ac:dyDescent="0.25">
      <c r="Q3" s="192"/>
      <c r="R3" s="192"/>
      <c r="S3" s="192"/>
      <c r="T3" s="192"/>
    </row>
    <row r="4" spans="1:245" ht="15" customHeight="1" x14ac:dyDescent="0.25">
      <c r="Q4" s="192"/>
      <c r="R4" s="192"/>
      <c r="S4" s="192"/>
      <c r="T4" s="192"/>
    </row>
    <row r="5" spans="1:245" ht="15" customHeight="1" x14ac:dyDescent="0.25">
      <c r="Q5" s="192"/>
      <c r="R5" s="192"/>
      <c r="S5" s="192"/>
      <c r="T5" s="192"/>
    </row>
    <row r="6" spans="1:245" ht="15" customHeight="1" x14ac:dyDescent="0.25">
      <c r="Q6" s="192"/>
      <c r="R6" s="192"/>
      <c r="S6" s="192"/>
      <c r="T6" s="192"/>
    </row>
    <row r="7" spans="1:245" ht="15" customHeight="1" x14ac:dyDescent="0.25"/>
    <row r="8" spans="1:245" ht="15" customHeight="1" x14ac:dyDescent="0.25"/>
    <row r="10" spans="1:245" ht="18.75" x14ac:dyDescent="0.3">
      <c r="B10" s="41" t="s">
        <v>156</v>
      </c>
      <c r="C10" s="42"/>
      <c r="D10" s="42"/>
      <c r="E10" s="42"/>
      <c r="F10" s="42"/>
      <c r="G10" s="42"/>
      <c r="H10" s="42"/>
      <c r="I10" s="42"/>
      <c r="J10" s="42"/>
      <c r="K10" s="42"/>
      <c r="L10" s="42"/>
      <c r="M10" s="42"/>
      <c r="N10" s="42"/>
      <c r="O10" s="42"/>
      <c r="P10" s="42"/>
      <c r="Q10" s="42"/>
      <c r="R10" s="42"/>
      <c r="S10" s="264" t="str">
        <f>'A Y  II D3'!W9</f>
        <v>Entidad Federativa:</v>
      </c>
      <c r="T10" s="43" t="str">
        <f>'A Y  II D3'!X9</f>
        <v>GUANAJUATO</v>
      </c>
    </row>
    <row r="11" spans="1:245" ht="18.75" x14ac:dyDescent="0.3">
      <c r="B11" s="450" t="str">
        <f>'A Y  II D3'!B10:N10</f>
        <v>Fondo de Aportaciones para la Educación Tecnológica y de Adultos/Instituto Nacional para la Educación de los Adultos (FAETA/INEA)</v>
      </c>
      <c r="C11" s="451"/>
      <c r="D11" s="451"/>
      <c r="E11" s="451"/>
      <c r="F11" s="451"/>
      <c r="G11" s="451"/>
      <c r="H11" s="451"/>
      <c r="I11" s="451"/>
      <c r="J11" s="44"/>
      <c r="K11" s="44"/>
      <c r="L11" s="44"/>
      <c r="M11" s="44"/>
      <c r="N11" s="44"/>
      <c r="O11" s="44"/>
      <c r="P11" s="44"/>
      <c r="Q11" s="44"/>
      <c r="R11" s="44"/>
      <c r="S11" s="262" t="str">
        <f>'A Y  II D3'!X10</f>
        <v>2do. Trimestre 2020</v>
      </c>
      <c r="T11" s="366"/>
    </row>
    <row r="12" spans="1:245" x14ac:dyDescent="0.25">
      <c r="B12" s="37"/>
      <c r="C12" s="38"/>
      <c r="D12" s="38"/>
      <c r="E12" s="38"/>
      <c r="F12" s="38"/>
      <c r="G12" s="38"/>
      <c r="H12" s="38"/>
      <c r="I12" s="38"/>
      <c r="J12" s="38"/>
      <c r="K12" s="38"/>
      <c r="L12" s="38"/>
      <c r="M12" s="38"/>
      <c r="N12" s="38"/>
      <c r="O12" s="38"/>
      <c r="P12" s="38"/>
      <c r="Q12" s="38"/>
      <c r="R12" s="38"/>
      <c r="S12" s="38"/>
      <c r="T12" s="46"/>
    </row>
    <row r="13" spans="1:245" ht="5.0999999999999996" customHeight="1" x14ac:dyDescent="0.25">
      <c r="B13" s="33"/>
      <c r="C13" s="34"/>
      <c r="D13" s="34"/>
      <c r="E13" s="34"/>
      <c r="F13" s="503"/>
      <c r="G13" s="503"/>
      <c r="H13" s="503"/>
      <c r="I13" s="503"/>
      <c r="J13" s="503"/>
      <c r="K13" s="503"/>
      <c r="L13" s="503"/>
      <c r="M13" s="35"/>
      <c r="N13" s="35"/>
    </row>
    <row r="14" spans="1:245" s="11" customFormat="1" ht="22.7" customHeight="1" x14ac:dyDescent="0.2">
      <c r="A14" s="10"/>
      <c r="B14" s="444" t="s">
        <v>0</v>
      </c>
      <c r="C14" s="479" t="s">
        <v>44</v>
      </c>
      <c r="D14" s="479" t="s">
        <v>18</v>
      </c>
      <c r="E14" s="479" t="s">
        <v>37</v>
      </c>
      <c r="F14" s="444" t="s">
        <v>45</v>
      </c>
      <c r="G14" s="480" t="s">
        <v>118</v>
      </c>
      <c r="H14" s="480"/>
      <c r="I14" s="480"/>
      <c r="J14" s="480"/>
      <c r="K14" s="480"/>
      <c r="L14" s="480"/>
      <c r="M14" s="480"/>
      <c r="N14" s="444" t="s">
        <v>47</v>
      </c>
      <c r="O14" s="479" t="s">
        <v>120</v>
      </c>
      <c r="P14" s="479" t="s">
        <v>121</v>
      </c>
      <c r="Q14" s="480"/>
      <c r="R14" s="479" t="s">
        <v>125</v>
      </c>
      <c r="S14" s="479" t="s">
        <v>126</v>
      </c>
      <c r="T14" s="479" t="s">
        <v>127</v>
      </c>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row>
    <row r="15" spans="1:245" s="11" customFormat="1" ht="79.5" customHeight="1" x14ac:dyDescent="0.2">
      <c r="A15" s="10"/>
      <c r="B15" s="444"/>
      <c r="C15" s="479"/>
      <c r="D15" s="479"/>
      <c r="E15" s="479"/>
      <c r="F15" s="444"/>
      <c r="G15" s="283" t="s">
        <v>33</v>
      </c>
      <c r="H15" s="283" t="s">
        <v>32</v>
      </c>
      <c r="I15" s="283" t="s">
        <v>31</v>
      </c>
      <c r="J15" s="283" t="s">
        <v>30</v>
      </c>
      <c r="K15" s="283" t="s">
        <v>29</v>
      </c>
      <c r="L15" s="284" t="s">
        <v>54</v>
      </c>
      <c r="M15" s="283" t="s">
        <v>55</v>
      </c>
      <c r="N15" s="444"/>
      <c r="O15" s="479"/>
      <c r="P15" s="286" t="s">
        <v>123</v>
      </c>
      <c r="Q15" s="287" t="s">
        <v>124</v>
      </c>
      <c r="R15" s="479"/>
      <c r="S15" s="479"/>
      <c r="T15" s="479"/>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row>
    <row r="16" spans="1:245" ht="5.0999999999999996" customHeight="1" x14ac:dyDescent="0.25"/>
    <row r="17" spans="2:20" ht="38.25" hidden="1" x14ac:dyDescent="0.25">
      <c r="B17" s="220" t="s">
        <v>0</v>
      </c>
      <c r="C17" s="220" t="s">
        <v>44</v>
      </c>
      <c r="D17" s="220" t="s">
        <v>18</v>
      </c>
      <c r="E17" s="220" t="s">
        <v>37</v>
      </c>
      <c r="F17" s="220" t="s">
        <v>45</v>
      </c>
      <c r="G17" s="202" t="s">
        <v>33</v>
      </c>
      <c r="H17" s="202" t="s">
        <v>32</v>
      </c>
      <c r="I17" s="202" t="s">
        <v>31</v>
      </c>
      <c r="J17" s="202" t="s">
        <v>30</v>
      </c>
      <c r="K17" s="202" t="s">
        <v>29</v>
      </c>
      <c r="L17" s="202" t="s">
        <v>54</v>
      </c>
      <c r="M17" s="202" t="s">
        <v>122</v>
      </c>
      <c r="N17" s="221" t="s">
        <v>119</v>
      </c>
      <c r="O17" s="220" t="s">
        <v>120</v>
      </c>
      <c r="P17" s="202" t="s">
        <v>238</v>
      </c>
      <c r="Q17" s="202" t="s">
        <v>237</v>
      </c>
      <c r="R17" s="220" t="s">
        <v>125</v>
      </c>
      <c r="S17" s="220" t="s">
        <v>126</v>
      </c>
      <c r="T17" s="220" t="s">
        <v>127</v>
      </c>
    </row>
    <row r="18" spans="2:20" s="255" customFormat="1" x14ac:dyDescent="0.25">
      <c r="B18" s="355"/>
      <c r="C18" s="355"/>
      <c r="D18" s="355"/>
      <c r="E18" s="360"/>
      <c r="F18" s="355"/>
      <c r="G18" s="351"/>
      <c r="H18" s="352"/>
      <c r="I18" s="351"/>
      <c r="J18" s="351"/>
      <c r="K18" s="349"/>
      <c r="L18" s="356"/>
      <c r="M18" s="351"/>
      <c r="N18" s="359"/>
      <c r="O18" s="355"/>
      <c r="P18" s="358"/>
      <c r="Q18" s="358"/>
      <c r="R18" s="355"/>
      <c r="S18" s="355"/>
      <c r="T18" s="355"/>
    </row>
    <row r="19" spans="2:20" s="255" customFormat="1" x14ac:dyDescent="0.25">
      <c r="B19" s="355"/>
      <c r="C19" s="355"/>
      <c r="D19" s="355"/>
      <c r="E19" s="360"/>
      <c r="F19" s="355"/>
      <c r="G19" s="351"/>
      <c r="H19" s="352"/>
      <c r="I19" s="351"/>
      <c r="J19" s="351"/>
      <c r="K19" s="349"/>
      <c r="L19" s="356"/>
      <c r="M19" s="351"/>
      <c r="N19" s="359"/>
      <c r="O19" s="355"/>
      <c r="P19" s="358"/>
      <c r="Q19" s="358"/>
      <c r="R19" s="355"/>
      <c r="S19" s="355"/>
      <c r="T19" s="355"/>
    </row>
    <row r="20" spans="2:20" s="255" customFormat="1" x14ac:dyDescent="0.25">
      <c r="B20" s="355"/>
      <c r="C20" s="355"/>
      <c r="D20" s="355"/>
      <c r="E20" s="360"/>
      <c r="F20" s="355"/>
      <c r="G20" s="351"/>
      <c r="H20" s="352"/>
      <c r="I20" s="351"/>
      <c r="J20" s="351"/>
      <c r="K20" s="349"/>
      <c r="L20" s="356"/>
      <c r="M20" s="351"/>
      <c r="N20" s="359"/>
      <c r="O20" s="355"/>
      <c r="P20" s="358"/>
      <c r="Q20" s="358"/>
      <c r="R20" s="355"/>
      <c r="S20" s="355"/>
      <c r="T20" s="355"/>
    </row>
    <row r="21" spans="2:20" s="255" customFormat="1" x14ac:dyDescent="0.25">
      <c r="B21" s="355"/>
      <c r="C21" s="355"/>
      <c r="D21" s="355"/>
      <c r="E21" s="360"/>
      <c r="F21" s="355"/>
      <c r="G21" s="351"/>
      <c r="H21" s="352"/>
      <c r="I21" s="351"/>
      <c r="J21" s="351"/>
      <c r="K21" s="349"/>
      <c r="L21" s="356"/>
      <c r="M21" s="351"/>
      <c r="N21" s="359"/>
      <c r="O21" s="355"/>
      <c r="P21" s="358"/>
      <c r="Q21" s="358"/>
      <c r="R21" s="355"/>
      <c r="S21" s="355"/>
      <c r="T21" s="355"/>
    </row>
    <row r="22" spans="2:20" s="255" customFormat="1" x14ac:dyDescent="0.25">
      <c r="B22" s="280"/>
      <c r="C22" s="280"/>
      <c r="D22" s="280"/>
      <c r="E22" s="250"/>
      <c r="F22" s="280"/>
      <c r="G22" s="246"/>
      <c r="H22" s="309"/>
      <c r="I22" s="246"/>
      <c r="J22" s="246"/>
      <c r="K22" s="245"/>
      <c r="L22" s="310"/>
      <c r="M22" s="246"/>
      <c r="N22" s="282"/>
      <c r="O22" s="280"/>
      <c r="P22" s="311"/>
      <c r="Q22" s="311"/>
      <c r="R22" s="280"/>
      <c r="S22" s="280"/>
      <c r="T22" s="280"/>
    </row>
    <row r="23" spans="2:20" x14ac:dyDescent="0.25">
      <c r="B23" s="106" t="s">
        <v>136</v>
      </c>
      <c r="C23" s="252"/>
      <c r="D23" s="99"/>
      <c r="E23" s="174"/>
      <c r="F23" s="99"/>
      <c r="G23" s="99"/>
      <c r="H23" s="99"/>
      <c r="I23" s="99"/>
      <c r="J23" s="99"/>
      <c r="K23" s="99"/>
      <c r="L23" s="99"/>
      <c r="M23" s="99"/>
      <c r="N23" s="99"/>
      <c r="O23" s="178" t="s">
        <v>207</v>
      </c>
      <c r="Q23" s="99"/>
      <c r="R23" s="227"/>
      <c r="S23" s="99"/>
      <c r="T23" s="100"/>
    </row>
    <row r="24" spans="2:20" x14ac:dyDescent="0.25">
      <c r="B24" s="101"/>
      <c r="C24" s="75"/>
      <c r="D24" s="75"/>
      <c r="E24" s="84"/>
      <c r="F24" s="75"/>
      <c r="G24" s="75"/>
      <c r="H24" s="75"/>
      <c r="I24" s="75"/>
      <c r="J24" s="75"/>
      <c r="K24" s="75"/>
      <c r="L24" s="75"/>
      <c r="M24" s="75"/>
      <c r="N24" s="75"/>
      <c r="O24" s="75"/>
      <c r="P24" s="75"/>
      <c r="Q24" s="75"/>
      <c r="R24" s="75"/>
      <c r="S24" s="75"/>
      <c r="T24" s="102"/>
    </row>
    <row r="25" spans="2:20" x14ac:dyDescent="0.25">
      <c r="B25" s="101"/>
      <c r="C25" s="75"/>
      <c r="D25" s="75"/>
      <c r="E25" s="84"/>
      <c r="F25" s="75"/>
      <c r="G25" s="75"/>
      <c r="H25" s="75"/>
      <c r="I25" s="75"/>
      <c r="J25" s="75"/>
      <c r="K25" s="75"/>
      <c r="L25" s="75"/>
      <c r="M25" s="75"/>
      <c r="N25" s="75"/>
      <c r="O25" s="75"/>
      <c r="P25" s="75"/>
      <c r="Q25" s="75"/>
      <c r="R25" s="85" t="s">
        <v>208</v>
      </c>
      <c r="S25" s="75"/>
      <c r="T25" s="155"/>
    </row>
    <row r="26" spans="2:20" x14ac:dyDescent="0.25">
      <c r="B26" s="193"/>
      <c r="C26" s="187"/>
      <c r="D26" s="188"/>
      <c r="E26" s="236"/>
      <c r="F26" s="189"/>
      <c r="G26" s="188"/>
      <c r="H26" s="188"/>
      <c r="I26" s="190"/>
      <c r="J26" s="190"/>
      <c r="K26" s="190"/>
      <c r="L26" s="190"/>
      <c r="M26" s="190"/>
      <c r="N26" s="190"/>
      <c r="O26" s="190"/>
      <c r="P26" s="190"/>
      <c r="Q26" s="190"/>
      <c r="R26" s="190"/>
      <c r="S26" s="190"/>
      <c r="T26" s="191"/>
    </row>
    <row r="27" spans="2:20" x14ac:dyDescent="0.25">
      <c r="B27" s="268" t="s">
        <v>152</v>
      </c>
      <c r="E27" s="225"/>
    </row>
  </sheetData>
  <mergeCells count="14">
    <mergeCell ref="B11:I11"/>
    <mergeCell ref="F13:L13"/>
    <mergeCell ref="B14:B15"/>
    <mergeCell ref="C14:C15"/>
    <mergeCell ref="D14:D15"/>
    <mergeCell ref="E14:E15"/>
    <mergeCell ref="F14:F15"/>
    <mergeCell ref="G14:M14"/>
    <mergeCell ref="T14:T15"/>
    <mergeCell ref="N14:N15"/>
    <mergeCell ref="O14:O15"/>
    <mergeCell ref="P14:Q14"/>
    <mergeCell ref="R14:R15"/>
    <mergeCell ref="S14:S15"/>
  </mergeCells>
  <dataValidations disablePrompts="1" count="1">
    <dataValidation allowBlank="1" showInputMessage="1" showErrorMessage="1" sqref="B11:I11 S11"/>
  </dataValidations>
  <printOptions horizontalCentered="1"/>
  <pageMargins left="0.23622047244094491" right="0.23622047244094491" top="0.15748031496062992" bottom="1.1811023622047245" header="0" footer="0"/>
  <pageSetup paperSize="14" scale="46" fitToHeight="0" orientation="landscape" r:id="rId1"/>
  <headerFooter>
    <oddFooter>&amp;L&amp;G&amp;C&amp;D&amp;R&amp;P de &amp;N</oddFooter>
  </headerFooter>
  <drawing r:id="rId2"/>
  <legacyDrawing r:id="rId3"/>
  <legacyDrawingHF r:id="rId4"/>
  <tableParts count="1">
    <tablePart r:id="rId5"/>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4:H42"/>
  <sheetViews>
    <sheetView workbookViewId="0">
      <selection activeCell="B4" sqref="B4:B8"/>
    </sheetView>
  </sheetViews>
  <sheetFormatPr baseColWidth="10" defaultColWidth="11.42578125" defaultRowHeight="15" x14ac:dyDescent="0.25"/>
  <cols>
    <col min="2" max="2" width="20.5703125" customWidth="1"/>
    <col min="8" max="8" width="26.140625" bestFit="1" customWidth="1"/>
  </cols>
  <sheetData>
    <row r="4" spans="2:8" x14ac:dyDescent="0.25">
      <c r="B4" s="263" t="s">
        <v>260</v>
      </c>
    </row>
    <row r="5" spans="2:8" x14ac:dyDescent="0.25">
      <c r="B5" t="s">
        <v>157</v>
      </c>
    </row>
    <row r="6" spans="2:8" x14ac:dyDescent="0.25">
      <c r="B6" t="s">
        <v>258</v>
      </c>
    </row>
    <row r="7" spans="2:8" x14ac:dyDescent="0.25">
      <c r="B7" t="s">
        <v>259</v>
      </c>
    </row>
    <row r="10" spans="2:8" x14ac:dyDescent="0.25">
      <c r="H10" s="263" t="s">
        <v>303</v>
      </c>
    </row>
    <row r="11" spans="2:8" x14ac:dyDescent="0.25">
      <c r="B11" s="263" t="s">
        <v>261</v>
      </c>
      <c r="H11" s="254" t="s">
        <v>271</v>
      </c>
    </row>
    <row r="12" spans="2:8" x14ac:dyDescent="0.25">
      <c r="B12" t="s">
        <v>267</v>
      </c>
      <c r="H12" s="254" t="s">
        <v>272</v>
      </c>
    </row>
    <row r="13" spans="2:8" x14ac:dyDescent="0.25">
      <c r="B13" t="s">
        <v>268</v>
      </c>
      <c r="H13" s="254" t="s">
        <v>273</v>
      </c>
    </row>
    <row r="14" spans="2:8" x14ac:dyDescent="0.25">
      <c r="B14" t="s">
        <v>269</v>
      </c>
      <c r="H14" s="254" t="s">
        <v>274</v>
      </c>
    </row>
    <row r="15" spans="2:8" x14ac:dyDescent="0.25">
      <c r="B15" t="s">
        <v>270</v>
      </c>
      <c r="H15" s="254" t="s">
        <v>275</v>
      </c>
    </row>
    <row r="16" spans="2:8" x14ac:dyDescent="0.25">
      <c r="D16" s="263" t="s">
        <v>304</v>
      </c>
      <c r="H16" s="254" t="s">
        <v>276</v>
      </c>
    </row>
    <row r="17" spans="4:8" x14ac:dyDescent="0.25">
      <c r="D17">
        <v>2013</v>
      </c>
      <c r="H17" s="254" t="s">
        <v>277</v>
      </c>
    </row>
    <row r="18" spans="4:8" x14ac:dyDescent="0.25">
      <c r="D18">
        <v>2014</v>
      </c>
      <c r="H18" s="254" t="s">
        <v>278</v>
      </c>
    </row>
    <row r="19" spans="4:8" x14ac:dyDescent="0.25">
      <c r="D19">
        <v>2015</v>
      </c>
      <c r="H19" s="254" t="s">
        <v>279</v>
      </c>
    </row>
    <row r="20" spans="4:8" x14ac:dyDescent="0.25">
      <c r="D20">
        <v>2016</v>
      </c>
      <c r="H20" s="254" t="s">
        <v>280</v>
      </c>
    </row>
    <row r="21" spans="4:8" x14ac:dyDescent="0.25">
      <c r="D21">
        <v>2017</v>
      </c>
      <c r="H21" s="254" t="s">
        <v>281</v>
      </c>
    </row>
    <row r="22" spans="4:8" x14ac:dyDescent="0.25">
      <c r="D22">
        <v>2018</v>
      </c>
      <c r="H22" s="254" t="s">
        <v>282</v>
      </c>
    </row>
    <row r="23" spans="4:8" x14ac:dyDescent="0.25">
      <c r="H23" s="254" t="s">
        <v>283</v>
      </c>
    </row>
    <row r="24" spans="4:8" x14ac:dyDescent="0.25">
      <c r="H24" s="254" t="s">
        <v>284</v>
      </c>
    </row>
    <row r="25" spans="4:8" x14ac:dyDescent="0.25">
      <c r="H25" s="254" t="s">
        <v>285</v>
      </c>
    </row>
    <row r="26" spans="4:8" x14ac:dyDescent="0.25">
      <c r="H26" s="254" t="s">
        <v>286</v>
      </c>
    </row>
    <row r="27" spans="4:8" x14ac:dyDescent="0.25">
      <c r="H27" s="254" t="s">
        <v>287</v>
      </c>
    </row>
    <row r="28" spans="4:8" x14ac:dyDescent="0.25">
      <c r="H28" s="254" t="s">
        <v>288</v>
      </c>
    </row>
    <row r="29" spans="4:8" x14ac:dyDescent="0.25">
      <c r="H29" s="254" t="s">
        <v>289</v>
      </c>
    </row>
    <row r="30" spans="4:8" x14ac:dyDescent="0.25">
      <c r="H30" s="254" t="s">
        <v>290</v>
      </c>
    </row>
    <row r="31" spans="4:8" x14ac:dyDescent="0.25">
      <c r="H31" s="254" t="s">
        <v>291</v>
      </c>
    </row>
    <row r="32" spans="4:8" x14ac:dyDescent="0.25">
      <c r="H32" s="254" t="s">
        <v>292</v>
      </c>
    </row>
    <row r="33" spans="8:8" x14ac:dyDescent="0.25">
      <c r="H33" s="254" t="s">
        <v>293</v>
      </c>
    </row>
    <row r="34" spans="8:8" x14ac:dyDescent="0.25">
      <c r="H34" s="254" t="s">
        <v>294</v>
      </c>
    </row>
    <row r="35" spans="8:8" x14ac:dyDescent="0.25">
      <c r="H35" s="254" t="s">
        <v>295</v>
      </c>
    </row>
    <row r="36" spans="8:8" x14ac:dyDescent="0.25">
      <c r="H36" s="254" t="s">
        <v>296</v>
      </c>
    </row>
    <row r="37" spans="8:8" x14ac:dyDescent="0.25">
      <c r="H37" s="254" t="s">
        <v>297</v>
      </c>
    </row>
    <row r="38" spans="8:8" x14ac:dyDescent="0.25">
      <c r="H38" s="254" t="s">
        <v>298</v>
      </c>
    </row>
    <row r="39" spans="8:8" x14ac:dyDescent="0.25">
      <c r="H39" s="254" t="s">
        <v>299</v>
      </c>
    </row>
    <row r="40" spans="8:8" x14ac:dyDescent="0.25">
      <c r="H40" s="254" t="s">
        <v>300</v>
      </c>
    </row>
    <row r="41" spans="8:8" x14ac:dyDescent="0.25">
      <c r="H41" s="254" t="s">
        <v>301</v>
      </c>
    </row>
    <row r="42" spans="8:8" x14ac:dyDescent="0.25">
      <c r="H42" s="254" t="s">
        <v>302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5" tint="-0.499984740745262"/>
    <pageSetUpPr fitToPage="1"/>
  </sheetPr>
  <dimension ref="B8:Y28"/>
  <sheetViews>
    <sheetView showGridLines="0" zoomScale="80" zoomScaleNormal="80" zoomScalePageLayoutView="70" workbookViewId="0">
      <selection activeCell="A31" sqref="A31"/>
    </sheetView>
  </sheetViews>
  <sheetFormatPr baseColWidth="10" defaultColWidth="3.5703125" defaultRowHeight="15" x14ac:dyDescent="0.25"/>
  <cols>
    <col min="1" max="1" width="3.5703125" style="1" customWidth="1"/>
    <col min="2" max="2" width="16.5703125" style="1" customWidth="1"/>
    <col min="3" max="3" width="17.42578125" style="1" customWidth="1"/>
    <col min="4" max="4" width="23.7109375" style="1" bestFit="1" customWidth="1"/>
    <col min="5" max="5" width="44.7109375" style="1" customWidth="1"/>
    <col min="6" max="6" width="33.42578125" style="1" bestFit="1" customWidth="1"/>
    <col min="7" max="7" width="12.140625" style="1" bestFit="1" customWidth="1"/>
    <col min="8" max="8" width="9.5703125" style="1" customWidth="1"/>
    <col min="9" max="10" width="7.7109375" style="1" customWidth="1"/>
    <col min="11" max="11" width="9.7109375" style="1" customWidth="1"/>
    <col min="12" max="12" width="8.5703125" style="1" customWidth="1"/>
    <col min="13" max="13" width="11.5703125" style="1" customWidth="1"/>
    <col min="14" max="15" width="13.140625" style="1" bestFit="1" customWidth="1"/>
    <col min="16" max="16" width="19.140625" style="1" customWidth="1"/>
    <col min="17" max="17" width="18.85546875" style="1" customWidth="1"/>
    <col min="18" max="20" width="13.140625" style="1" bestFit="1" customWidth="1"/>
    <col min="21" max="21" width="44.85546875" style="1" customWidth="1"/>
    <col min="22" max="22" width="8.85546875" style="1" customWidth="1"/>
    <col min="23" max="23" width="30.5703125" style="1" customWidth="1"/>
    <col min="24" max="24" width="23.85546875" style="1" customWidth="1"/>
    <col min="25" max="25" width="7.5703125" style="1" customWidth="1"/>
    <col min="26" max="255" width="11.42578125" style="1" customWidth="1"/>
    <col min="256" max="16384" width="3.5703125" style="1"/>
  </cols>
  <sheetData>
    <row r="8" spans="2:25" s="86" customFormat="1" ht="15.4" customHeight="1" x14ac:dyDescent="0.25"/>
    <row r="9" spans="2:25" s="90" customFormat="1" ht="18.75" x14ac:dyDescent="0.3">
      <c r="B9" s="87" t="s">
        <v>134</v>
      </c>
      <c r="C9" s="88"/>
      <c r="D9" s="88"/>
      <c r="E9" s="88"/>
      <c r="F9" s="88"/>
      <c r="G9" s="88"/>
      <c r="H9" s="88"/>
      <c r="I9" s="88"/>
      <c r="J9" s="88"/>
      <c r="K9" s="88"/>
      <c r="L9" s="88"/>
      <c r="M9" s="88"/>
      <c r="N9" s="88"/>
      <c r="O9" s="88"/>
      <c r="P9" s="88"/>
      <c r="Q9" s="88"/>
      <c r="R9" s="88"/>
      <c r="S9" s="88"/>
      <c r="T9" s="88"/>
      <c r="U9" s="88"/>
      <c r="V9" s="88"/>
      <c r="W9" s="384" t="s">
        <v>135</v>
      </c>
      <c r="X9" s="88" t="s">
        <v>312</v>
      </c>
      <c r="Y9" s="89"/>
    </row>
    <row r="10" spans="2:25" s="90" customFormat="1" ht="17.100000000000001" customHeight="1" x14ac:dyDescent="0.3">
      <c r="B10" s="445" t="s">
        <v>259</v>
      </c>
      <c r="C10" s="446"/>
      <c r="D10" s="446"/>
      <c r="E10" s="446"/>
      <c r="F10" s="446"/>
      <c r="G10" s="446"/>
      <c r="H10" s="446"/>
      <c r="I10" s="446"/>
      <c r="J10" s="446"/>
      <c r="K10" s="446"/>
      <c r="L10" s="446"/>
      <c r="M10" s="446"/>
      <c r="N10" s="446"/>
      <c r="O10" s="91"/>
      <c r="P10" s="91"/>
      <c r="Q10" s="91"/>
      <c r="R10" s="91"/>
      <c r="S10" s="91"/>
      <c r="T10" s="91"/>
      <c r="U10" s="91"/>
      <c r="V10" s="91"/>
      <c r="W10" s="261"/>
      <c r="X10" s="277" t="s">
        <v>1730</v>
      </c>
      <c r="Y10" s="92"/>
    </row>
    <row r="11" spans="2:25" s="86" customFormat="1" ht="28.5" customHeight="1" x14ac:dyDescent="0.25">
      <c r="B11" s="93"/>
      <c r="C11" s="94"/>
      <c r="D11" s="94"/>
      <c r="E11" s="94"/>
      <c r="F11" s="94"/>
      <c r="G11" s="94"/>
      <c r="H11" s="94"/>
      <c r="I11" s="94"/>
      <c r="J11" s="94"/>
      <c r="K11" s="94"/>
      <c r="L11" s="94"/>
      <c r="M11" s="94"/>
      <c r="N11" s="94"/>
      <c r="O11" s="94"/>
      <c r="P11" s="94"/>
      <c r="Q11" s="94"/>
      <c r="R11" s="94"/>
      <c r="S11" s="94"/>
      <c r="T11" s="94"/>
      <c r="U11" s="94"/>
      <c r="V11" s="94"/>
      <c r="W11" s="94"/>
      <c r="X11" s="94"/>
      <c r="Y11" s="95"/>
    </row>
    <row r="12" spans="2:25" s="86" customFormat="1" ht="5.0999999999999996" customHeight="1" x14ac:dyDescent="0.35">
      <c r="B12" s="96"/>
      <c r="C12" s="97"/>
      <c r="D12" s="97"/>
      <c r="E12" s="97"/>
      <c r="F12" s="97"/>
      <c r="G12" s="97"/>
      <c r="H12" s="97"/>
      <c r="I12" s="97"/>
      <c r="J12" s="97"/>
      <c r="K12" s="96"/>
      <c r="L12" s="96"/>
    </row>
    <row r="13" spans="2:25" s="98" customFormat="1" ht="14.25" customHeight="1" x14ac:dyDescent="0.2">
      <c r="B13" s="444" t="s">
        <v>0</v>
      </c>
      <c r="C13" s="444" t="s">
        <v>44</v>
      </c>
      <c r="D13" s="444" t="s">
        <v>18</v>
      </c>
      <c r="E13" s="444" t="s">
        <v>37</v>
      </c>
      <c r="F13" s="444" t="s">
        <v>45</v>
      </c>
      <c r="G13" s="449" t="s">
        <v>36</v>
      </c>
      <c r="H13" s="449"/>
      <c r="I13" s="449"/>
      <c r="J13" s="449"/>
      <c r="K13" s="449"/>
      <c r="L13" s="449"/>
      <c r="M13" s="449"/>
      <c r="N13" s="444" t="s">
        <v>46</v>
      </c>
      <c r="O13" s="444"/>
      <c r="P13" s="444" t="s">
        <v>42</v>
      </c>
      <c r="Q13" s="444" t="s">
        <v>43</v>
      </c>
      <c r="R13" s="444" t="s">
        <v>47</v>
      </c>
      <c r="S13" s="444" t="s">
        <v>48</v>
      </c>
      <c r="T13" s="444"/>
      <c r="U13" s="444" t="s">
        <v>49</v>
      </c>
      <c r="V13" s="444" t="s">
        <v>50</v>
      </c>
      <c r="W13" s="444" t="s">
        <v>51</v>
      </c>
      <c r="X13" s="444" t="s">
        <v>52</v>
      </c>
      <c r="Y13" s="444" t="s">
        <v>53</v>
      </c>
    </row>
    <row r="14" spans="2:25" s="98" customFormat="1" ht="66.2" customHeight="1" x14ac:dyDescent="0.2">
      <c r="B14" s="444"/>
      <c r="C14" s="444"/>
      <c r="D14" s="444"/>
      <c r="E14" s="444"/>
      <c r="F14" s="444"/>
      <c r="G14" s="283" t="s">
        <v>33</v>
      </c>
      <c r="H14" s="283" t="s">
        <v>32</v>
      </c>
      <c r="I14" s="283" t="s">
        <v>31</v>
      </c>
      <c r="J14" s="283" t="s">
        <v>30</v>
      </c>
      <c r="K14" s="283" t="s">
        <v>29</v>
      </c>
      <c r="L14" s="284" t="s">
        <v>54</v>
      </c>
      <c r="M14" s="283" t="s">
        <v>55</v>
      </c>
      <c r="N14" s="283" t="s">
        <v>56</v>
      </c>
      <c r="O14" s="283" t="s">
        <v>57</v>
      </c>
      <c r="P14" s="444"/>
      <c r="Q14" s="444"/>
      <c r="R14" s="444"/>
      <c r="S14" s="283" t="s">
        <v>58</v>
      </c>
      <c r="T14" s="283" t="s">
        <v>38</v>
      </c>
      <c r="U14" s="444"/>
      <c r="V14" s="444"/>
      <c r="W14" s="444"/>
      <c r="X14" s="444"/>
      <c r="Y14" s="444"/>
    </row>
    <row r="15" spans="2:25" s="86" customFormat="1" ht="5.0999999999999996" customHeight="1" x14ac:dyDescent="0.25"/>
    <row r="16" spans="2:25" ht="63.75" hidden="1" x14ac:dyDescent="0.25">
      <c r="B16" s="204" t="s">
        <v>0</v>
      </c>
      <c r="C16" s="204" t="s">
        <v>44</v>
      </c>
      <c r="D16" s="204" t="s">
        <v>18</v>
      </c>
      <c r="E16" s="204" t="s">
        <v>37</v>
      </c>
      <c r="F16" s="204" t="s">
        <v>45</v>
      </c>
      <c r="G16" s="195" t="s">
        <v>33</v>
      </c>
      <c r="H16" s="195" t="s">
        <v>32</v>
      </c>
      <c r="I16" s="195" t="s">
        <v>31</v>
      </c>
      <c r="J16" s="195" t="s">
        <v>30</v>
      </c>
      <c r="K16" s="195" t="s">
        <v>29</v>
      </c>
      <c r="L16" s="195" t="s">
        <v>54</v>
      </c>
      <c r="M16" s="195" t="s">
        <v>55</v>
      </c>
      <c r="N16" s="195" t="s">
        <v>209</v>
      </c>
      <c r="O16" s="195" t="s">
        <v>210</v>
      </c>
      <c r="P16" s="204" t="s">
        <v>42</v>
      </c>
      <c r="Q16" s="204" t="s">
        <v>43</v>
      </c>
      <c r="R16" s="204" t="s">
        <v>47</v>
      </c>
      <c r="S16" s="195" t="s">
        <v>58</v>
      </c>
      <c r="T16" s="195" t="s">
        <v>38</v>
      </c>
      <c r="U16" s="204" t="s">
        <v>49</v>
      </c>
      <c r="V16" s="204" t="s">
        <v>50</v>
      </c>
      <c r="W16" s="204" t="s">
        <v>51</v>
      </c>
      <c r="X16" s="204" t="s">
        <v>52</v>
      </c>
      <c r="Y16" s="204" t="s">
        <v>53</v>
      </c>
    </row>
    <row r="17" spans="2:25" s="255" customFormat="1" x14ac:dyDescent="0.25">
      <c r="B17" s="328"/>
      <c r="C17" s="329"/>
      <c r="D17" s="329"/>
      <c r="E17" s="329"/>
      <c r="F17" s="329"/>
      <c r="G17" s="328"/>
      <c r="H17" s="330"/>
      <c r="I17" s="328"/>
      <c r="J17" s="328"/>
      <c r="K17" s="329"/>
      <c r="L17" s="331"/>
      <c r="M17" s="328"/>
      <c r="N17" s="328"/>
      <c r="O17" s="328"/>
      <c r="P17" s="332"/>
      <c r="Q17" s="333"/>
      <c r="R17" s="334"/>
      <c r="S17" s="328"/>
      <c r="T17" s="334"/>
      <c r="U17" s="329"/>
      <c r="V17" s="334"/>
      <c r="W17" s="329"/>
      <c r="X17" s="335"/>
      <c r="Y17" s="333"/>
    </row>
    <row r="18" spans="2:25" s="255" customFormat="1" x14ac:dyDescent="0.25">
      <c r="B18" s="328"/>
      <c r="C18" s="329"/>
      <c r="D18" s="329"/>
      <c r="E18" s="329"/>
      <c r="F18" s="329"/>
      <c r="G18" s="328"/>
      <c r="H18" s="330"/>
      <c r="I18" s="328"/>
      <c r="J18" s="328"/>
      <c r="K18" s="329"/>
      <c r="L18" s="331"/>
      <c r="M18" s="328"/>
      <c r="N18" s="328"/>
      <c r="O18" s="328"/>
      <c r="P18" s="332"/>
      <c r="Q18" s="333"/>
      <c r="R18" s="334"/>
      <c r="S18" s="328"/>
      <c r="T18" s="334"/>
      <c r="U18" s="329"/>
      <c r="V18" s="334"/>
      <c r="W18" s="329"/>
      <c r="X18" s="335"/>
      <c r="Y18" s="333"/>
    </row>
    <row r="19" spans="2:25" s="255" customFormat="1" x14ac:dyDescent="0.25">
      <c r="B19" s="328"/>
      <c r="C19" s="329"/>
      <c r="D19" s="329"/>
      <c r="E19" s="329"/>
      <c r="F19" s="329"/>
      <c r="G19" s="328"/>
      <c r="H19" s="330"/>
      <c r="I19" s="328"/>
      <c r="J19" s="328"/>
      <c r="K19" s="329"/>
      <c r="L19" s="331"/>
      <c r="M19" s="328"/>
      <c r="N19" s="328"/>
      <c r="O19" s="328"/>
      <c r="P19" s="332"/>
      <c r="Q19" s="333"/>
      <c r="R19" s="334"/>
      <c r="S19" s="328"/>
      <c r="T19" s="334"/>
      <c r="U19" s="329"/>
      <c r="V19" s="334"/>
      <c r="W19" s="329"/>
      <c r="X19" s="335"/>
      <c r="Y19" s="333"/>
    </row>
    <row r="20" spans="2:25" s="255" customFormat="1" x14ac:dyDescent="0.25">
      <c r="B20" s="328"/>
      <c r="C20" s="329"/>
      <c r="D20" s="329"/>
      <c r="E20" s="329"/>
      <c r="F20" s="329"/>
      <c r="G20" s="328"/>
      <c r="H20" s="330"/>
      <c r="I20" s="328"/>
      <c r="J20" s="328"/>
      <c r="K20" s="329"/>
      <c r="L20" s="331"/>
      <c r="M20" s="328"/>
      <c r="N20" s="328"/>
      <c r="O20" s="328"/>
      <c r="P20" s="332"/>
      <c r="Q20" s="333"/>
      <c r="R20" s="334"/>
      <c r="S20" s="328"/>
      <c r="T20" s="334"/>
      <c r="U20" s="329"/>
      <c r="V20" s="334"/>
      <c r="W20" s="329"/>
      <c r="X20" s="335"/>
      <c r="Y20" s="333"/>
    </row>
    <row r="21" spans="2:25" s="255" customFormat="1" x14ac:dyDescent="0.25">
      <c r="B21" s="318"/>
      <c r="C21" s="319"/>
      <c r="D21" s="319"/>
      <c r="E21" s="319"/>
      <c r="F21" s="319"/>
      <c r="G21" s="318"/>
      <c r="H21" s="320"/>
      <c r="I21" s="318"/>
      <c r="J21" s="318"/>
      <c r="K21" s="319"/>
      <c r="L21" s="321"/>
      <c r="M21" s="318"/>
      <c r="N21" s="318"/>
      <c r="O21" s="318"/>
      <c r="P21" s="322"/>
      <c r="Q21" s="323"/>
      <c r="R21" s="324"/>
      <c r="S21" s="318"/>
      <c r="T21" s="324"/>
      <c r="U21" s="319"/>
      <c r="V21" s="324"/>
      <c r="W21" s="319"/>
      <c r="X21" s="325"/>
      <c r="Y21" s="323"/>
    </row>
    <row r="22" spans="2:25" x14ac:dyDescent="0.25">
      <c r="B22" s="106" t="s">
        <v>136</v>
      </c>
      <c r="C22" s="276"/>
      <c r="D22" s="85"/>
      <c r="E22" s="85"/>
      <c r="F22" s="85"/>
      <c r="G22" s="85"/>
      <c r="H22" s="85"/>
      <c r="I22" s="105"/>
      <c r="J22" s="85"/>
      <c r="K22" s="85" t="s">
        <v>137</v>
      </c>
      <c r="L22" s="105"/>
      <c r="M22" s="269"/>
      <c r="N22" s="448" t="s">
        <v>193</v>
      </c>
      <c r="O22" s="448"/>
      <c r="P22" s="117"/>
      <c r="Q22" s="107"/>
      <c r="R22" s="107"/>
      <c r="S22" s="107"/>
      <c r="T22" s="107"/>
      <c r="U22" s="107"/>
      <c r="V22" s="107"/>
      <c r="W22" s="107"/>
      <c r="X22" s="107"/>
      <c r="Y22" s="108"/>
    </row>
    <row r="23" spans="2:25" x14ac:dyDescent="0.25">
      <c r="B23" s="68"/>
      <c r="C23" s="69"/>
      <c r="D23" s="69"/>
      <c r="E23" s="69"/>
      <c r="F23" s="69"/>
      <c r="G23" s="69"/>
      <c r="H23" s="69"/>
      <c r="I23" s="69"/>
      <c r="J23" s="69"/>
      <c r="K23" s="82"/>
      <c r="L23" s="59"/>
      <c r="M23" s="59"/>
      <c r="N23" s="59"/>
      <c r="O23" s="59"/>
      <c r="P23" s="59"/>
      <c r="Q23" s="59"/>
      <c r="R23" s="59"/>
      <c r="S23" s="59"/>
      <c r="T23" s="59"/>
      <c r="U23" s="59"/>
      <c r="V23" s="59"/>
      <c r="W23" s="59"/>
      <c r="X23" s="59"/>
      <c r="Y23" s="67"/>
    </row>
    <row r="24" spans="2:25" x14ac:dyDescent="0.25">
      <c r="B24" s="68"/>
      <c r="C24" s="69"/>
      <c r="D24" s="69"/>
      <c r="E24" s="69"/>
      <c r="F24" s="69"/>
      <c r="G24" s="69"/>
      <c r="H24" s="69"/>
      <c r="I24" s="69"/>
      <c r="J24" s="69"/>
      <c r="K24" s="82"/>
      <c r="L24" s="59"/>
      <c r="M24" s="447" t="s">
        <v>194</v>
      </c>
      <c r="N24" s="447"/>
      <c r="O24" s="447"/>
      <c r="P24" s="59"/>
      <c r="Q24" s="117"/>
      <c r="R24" s="59"/>
      <c r="S24" s="59"/>
      <c r="T24" s="59"/>
      <c r="U24" s="59"/>
      <c r="V24" s="59"/>
      <c r="W24" s="59"/>
      <c r="X24" s="59"/>
      <c r="Y24" s="67"/>
    </row>
    <row r="25" spans="2:25" x14ac:dyDescent="0.25">
      <c r="B25" s="70"/>
      <c r="C25" s="71"/>
      <c r="D25" s="71"/>
      <c r="E25" s="238"/>
      <c r="F25" s="71"/>
      <c r="G25" s="71"/>
      <c r="H25" s="71"/>
      <c r="I25" s="71"/>
      <c r="J25" s="71"/>
      <c r="K25" s="71"/>
      <c r="L25" s="71"/>
      <c r="M25" s="71"/>
      <c r="N25" s="71"/>
      <c r="O25" s="71"/>
      <c r="P25" s="71"/>
      <c r="Q25" s="71"/>
      <c r="R25" s="71"/>
      <c r="S25" s="71"/>
      <c r="T25" s="71"/>
      <c r="U25" s="71"/>
      <c r="V25" s="71"/>
      <c r="W25" s="71"/>
      <c r="X25" s="71"/>
      <c r="Y25" s="72"/>
    </row>
    <row r="26" spans="2:25" x14ac:dyDescent="0.25">
      <c r="B26" s="47" t="s">
        <v>166</v>
      </c>
      <c r="C26" s="50"/>
      <c r="D26" s="50"/>
      <c r="E26" s="50"/>
      <c r="F26" s="50"/>
      <c r="G26" s="50"/>
      <c r="H26" s="50"/>
      <c r="I26" s="50"/>
      <c r="J26" s="50"/>
      <c r="K26" s="50"/>
      <c r="L26" s="50"/>
      <c r="M26" s="50"/>
      <c r="N26" s="50"/>
      <c r="O26" s="50"/>
      <c r="P26" s="50"/>
      <c r="Q26" s="50"/>
      <c r="R26" s="50"/>
      <c r="S26" s="50"/>
      <c r="T26" s="50"/>
      <c r="U26" s="50"/>
      <c r="V26" s="50"/>
      <c r="W26" s="50"/>
      <c r="X26" s="50"/>
      <c r="Y26" s="50"/>
    </row>
    <row r="27" spans="2:25" x14ac:dyDescent="0.25">
      <c r="B27" s="47" t="s">
        <v>167</v>
      </c>
      <c r="C27" s="50"/>
      <c r="D27" s="50"/>
      <c r="E27" s="48"/>
      <c r="F27" s="82"/>
      <c r="G27" s="50"/>
      <c r="H27" s="50"/>
      <c r="I27" s="50"/>
      <c r="J27" s="50"/>
      <c r="K27" s="50"/>
      <c r="L27" s="50"/>
      <c r="M27" s="50"/>
      <c r="N27" s="50"/>
      <c r="O27" s="50"/>
      <c r="P27" s="50"/>
      <c r="Q27" s="50"/>
      <c r="R27" s="50"/>
      <c r="S27" s="50"/>
      <c r="T27" s="50"/>
      <c r="U27" s="50"/>
      <c r="V27" s="50"/>
      <c r="W27" s="50"/>
      <c r="X27" s="50"/>
      <c r="Y27" s="50"/>
    </row>
    <row r="28" spans="2:25" x14ac:dyDescent="0.25">
      <c r="B28" s="50"/>
      <c r="C28" s="50"/>
      <c r="D28" s="50"/>
      <c r="E28" s="50"/>
      <c r="F28" s="222"/>
      <c r="G28" s="50"/>
      <c r="H28" s="50"/>
      <c r="I28" s="50"/>
      <c r="J28" s="50"/>
      <c r="K28" s="50"/>
      <c r="L28" s="50"/>
      <c r="M28" s="50"/>
      <c r="N28" s="50"/>
      <c r="O28" s="50"/>
      <c r="P28" s="50"/>
      <c r="Q28" s="50"/>
      <c r="R28" s="50"/>
      <c r="S28" s="50"/>
      <c r="T28" s="50"/>
      <c r="U28" s="50"/>
      <c r="V28" s="50"/>
      <c r="W28" s="50"/>
      <c r="X28" s="50"/>
      <c r="Y28" s="50"/>
    </row>
  </sheetData>
  <sheetProtection sort="0"/>
  <mergeCells count="19">
    <mergeCell ref="Y13:Y14"/>
    <mergeCell ref="N13:O13"/>
    <mergeCell ref="P13:P14"/>
    <mergeCell ref="Q13:Q14"/>
    <mergeCell ref="R13:R14"/>
    <mergeCell ref="S13:T13"/>
    <mergeCell ref="U13:U14"/>
    <mergeCell ref="V13:V14"/>
    <mergeCell ref="W13:W14"/>
    <mergeCell ref="X13:X14"/>
    <mergeCell ref="D13:D14"/>
    <mergeCell ref="E13:E14"/>
    <mergeCell ref="F13:F14"/>
    <mergeCell ref="B10:N10"/>
    <mergeCell ref="M24:O24"/>
    <mergeCell ref="N22:O22"/>
    <mergeCell ref="G13:M13"/>
    <mergeCell ref="B13:B14"/>
    <mergeCell ref="C13:C14"/>
  </mergeCells>
  <dataValidations disablePrompts="1" count="1">
    <dataValidation allowBlank="1" showInputMessage="1" showErrorMessage="1" sqref="W10"/>
  </dataValidations>
  <printOptions horizontalCentered="1"/>
  <pageMargins left="0.23622047244094491" right="0.23622047244094491" top="0.15748031496062992" bottom="1.1811023622047245" header="0" footer="0"/>
  <pageSetup paperSize="119" scale="16" fitToHeight="0" orientation="landscape" r:id="rId1"/>
  <headerFooter>
    <oddFooter>&amp;L&amp;G&amp;C&amp;D&amp;R&amp;P de &amp;N</oddFooter>
  </headerFooter>
  <drawing r:id="rId2"/>
  <legacyDrawing r:id="rId3"/>
  <legacyDrawingHF r:id="rId4"/>
  <tableParts count="1">
    <tablePart r:id="rId5"/>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Listas!#REF!</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5" tint="-0.249977111117893"/>
    <pageSetUpPr fitToPage="1"/>
  </sheetPr>
  <dimension ref="B1:U34"/>
  <sheetViews>
    <sheetView showGridLines="0" zoomScaleNormal="100" zoomScalePageLayoutView="90" workbookViewId="0">
      <selection activeCell="D1" sqref="D1"/>
    </sheetView>
  </sheetViews>
  <sheetFormatPr baseColWidth="10" defaultColWidth="11.42578125" defaultRowHeight="14.25" x14ac:dyDescent="0.2"/>
  <cols>
    <col min="1" max="1" width="3.5703125" style="25" customWidth="1"/>
    <col min="2" max="2" width="16.5703125" style="25" customWidth="1"/>
    <col min="3" max="3" width="17.7109375" style="25" bestFit="1" customWidth="1"/>
    <col min="4" max="4" width="23.85546875" style="25" bestFit="1" customWidth="1"/>
    <col min="5" max="5" width="48.5703125" style="25" customWidth="1"/>
    <col min="6" max="6" width="37" style="25" bestFit="1" customWidth="1"/>
    <col min="7" max="7" width="11.85546875" style="25" customWidth="1"/>
    <col min="8" max="8" width="6.7109375" style="25" customWidth="1"/>
    <col min="9" max="9" width="6.85546875" style="25" customWidth="1"/>
    <col min="10" max="10" width="6.7109375" style="25" customWidth="1"/>
    <col min="11" max="11" width="8.7109375" style="25" customWidth="1"/>
    <col min="12" max="13" width="8.85546875" style="25" customWidth="1"/>
    <col min="14" max="15" width="11.28515625" style="25" customWidth="1"/>
    <col min="16" max="16" width="15.42578125" style="25" customWidth="1"/>
    <col min="17" max="17" width="14.85546875" style="25" customWidth="1"/>
    <col min="18" max="18" width="12.140625" style="25" customWidth="1"/>
    <col min="19" max="19" width="5.5703125" style="25" customWidth="1"/>
    <col min="20" max="20" width="37" style="25" customWidth="1"/>
    <col min="21" max="21" width="40" style="25" bestFit="1" customWidth="1"/>
    <col min="22" max="248" width="11.42578125" style="25" customWidth="1"/>
    <col min="249" max="249" width="3.5703125" style="25" customWidth="1"/>
    <col min="250" max="250" width="4.5703125" style="25" customWidth="1"/>
    <col min="251" max="252" width="16.5703125" style="25" customWidth="1"/>
    <col min="253" max="253" width="34.42578125" style="25" customWidth="1"/>
    <col min="254" max="16384" width="11.42578125" style="25"/>
  </cols>
  <sheetData>
    <row r="1" spans="2:21" ht="15" customHeight="1" x14ac:dyDescent="0.2"/>
    <row r="2" spans="2:21" ht="15" customHeight="1" x14ac:dyDescent="0.2"/>
    <row r="3" spans="2:21" ht="15" customHeight="1" x14ac:dyDescent="0.2"/>
    <row r="4" spans="2:21" ht="15" customHeight="1" x14ac:dyDescent="0.2"/>
    <row r="5" spans="2:21" ht="15" customHeight="1" x14ac:dyDescent="0.2"/>
    <row r="6" spans="2:21" ht="15" customHeight="1" x14ac:dyDescent="0.2"/>
    <row r="7" spans="2:21" ht="15" customHeight="1" x14ac:dyDescent="0.2"/>
    <row r="8" spans="2:21" ht="15" customHeight="1" x14ac:dyDescent="0.2"/>
    <row r="9" spans="2:21" s="40" customFormat="1" ht="18.75" x14ac:dyDescent="0.3">
      <c r="B9" s="41" t="s">
        <v>138</v>
      </c>
      <c r="C9" s="42"/>
      <c r="D9" s="42"/>
      <c r="E9" s="42"/>
      <c r="F9" s="42"/>
      <c r="G9" s="42"/>
      <c r="H9" s="42"/>
      <c r="I9" s="42"/>
      <c r="J9" s="42"/>
      <c r="K9" s="42"/>
      <c r="L9" s="42"/>
      <c r="M9" s="42"/>
      <c r="N9" s="42"/>
      <c r="O9" s="42"/>
      <c r="P9" s="42"/>
      <c r="Q9" s="42"/>
      <c r="R9" s="42"/>
      <c r="S9" s="42"/>
      <c r="T9" s="264" t="str">
        <f>'A Y  II D3'!W9</f>
        <v>Entidad Federativa:</v>
      </c>
      <c r="U9" s="43" t="str">
        <f>'A Y  II D3'!X9</f>
        <v>GUANAJUATO</v>
      </c>
    </row>
    <row r="10" spans="2:21" s="40" customFormat="1" ht="17.100000000000001" customHeight="1" x14ac:dyDescent="0.3">
      <c r="B10" s="450" t="str">
        <f>'A Y  II D3'!B10:N10</f>
        <v>Fondo de Aportaciones para la Educación Tecnológica y de Adultos/Instituto Nacional para la Educación de los Adultos (FAETA/INEA)</v>
      </c>
      <c r="C10" s="451"/>
      <c r="D10" s="451"/>
      <c r="E10" s="451"/>
      <c r="F10" s="451"/>
      <c r="G10" s="451"/>
      <c r="H10" s="259"/>
      <c r="I10" s="259"/>
      <c r="J10" s="44"/>
      <c r="K10" s="44"/>
      <c r="L10" s="44"/>
      <c r="M10" s="44"/>
      <c r="N10" s="44"/>
      <c r="O10" s="44"/>
      <c r="P10" s="44"/>
      <c r="Q10" s="44"/>
      <c r="R10" s="44"/>
      <c r="S10" s="44"/>
      <c r="T10" s="262"/>
      <c r="U10" s="45" t="str">
        <f>'A Y  II D3'!X10</f>
        <v>2do. Trimestre 2020</v>
      </c>
    </row>
    <row r="11" spans="2:21" s="1" customFormat="1" ht="28.5" customHeight="1" x14ac:dyDescent="0.25">
      <c r="B11" s="37"/>
      <c r="C11" s="38"/>
      <c r="D11" s="38"/>
      <c r="E11" s="38"/>
      <c r="F11" s="38"/>
      <c r="G11" s="38"/>
      <c r="H11" s="38"/>
      <c r="I11" s="38"/>
      <c r="J11" s="38"/>
      <c r="K11" s="38"/>
      <c r="L11" s="38"/>
      <c r="M11" s="38"/>
      <c r="N11" s="38"/>
      <c r="O11" s="38"/>
      <c r="P11" s="38"/>
      <c r="Q11" s="38"/>
      <c r="R11" s="38"/>
      <c r="S11" s="38"/>
      <c r="T11" s="38"/>
      <c r="U11" s="46"/>
    </row>
    <row r="12" spans="2:21" ht="5.0999999999999996" customHeight="1" x14ac:dyDescent="0.3">
      <c r="B12" s="26"/>
      <c r="C12" s="26"/>
      <c r="D12" s="27"/>
      <c r="E12" s="27"/>
      <c r="F12" s="27"/>
      <c r="G12" s="27"/>
      <c r="H12" s="27"/>
      <c r="I12" s="27"/>
      <c r="J12" s="27"/>
      <c r="K12" s="27"/>
      <c r="L12" s="27"/>
      <c r="M12" s="27"/>
      <c r="N12" s="28"/>
      <c r="O12" s="28"/>
      <c r="P12" s="28"/>
    </row>
    <row r="13" spans="2:21" s="29" customFormat="1" ht="14.25" customHeight="1" x14ac:dyDescent="0.2">
      <c r="B13" s="444" t="s">
        <v>0</v>
      </c>
      <c r="C13" s="452" t="s">
        <v>44</v>
      </c>
      <c r="D13" s="452" t="s">
        <v>18</v>
      </c>
      <c r="E13" s="452" t="s">
        <v>59</v>
      </c>
      <c r="F13" s="444" t="s">
        <v>45</v>
      </c>
      <c r="G13" s="453" t="s">
        <v>36</v>
      </c>
      <c r="H13" s="453"/>
      <c r="I13" s="453"/>
      <c r="J13" s="453"/>
      <c r="K13" s="453"/>
      <c r="L13" s="453"/>
      <c r="M13" s="453"/>
      <c r="N13" s="452" t="s">
        <v>65</v>
      </c>
      <c r="O13" s="452"/>
      <c r="P13" s="452" t="s">
        <v>108</v>
      </c>
      <c r="Q13" s="452" t="s">
        <v>109</v>
      </c>
      <c r="R13" s="444" t="s">
        <v>47</v>
      </c>
      <c r="S13" s="454" t="s">
        <v>110</v>
      </c>
      <c r="T13" s="455"/>
      <c r="U13" s="452" t="s">
        <v>111</v>
      </c>
    </row>
    <row r="14" spans="2:21" s="29" customFormat="1" ht="78.75" customHeight="1" x14ac:dyDescent="0.2">
      <c r="B14" s="444"/>
      <c r="C14" s="452"/>
      <c r="D14" s="452"/>
      <c r="E14" s="452"/>
      <c r="F14" s="444"/>
      <c r="G14" s="283" t="s">
        <v>33</v>
      </c>
      <c r="H14" s="283" t="s">
        <v>32</v>
      </c>
      <c r="I14" s="283" t="s">
        <v>31</v>
      </c>
      <c r="J14" s="283" t="s">
        <v>30</v>
      </c>
      <c r="K14" s="283" t="s">
        <v>29</v>
      </c>
      <c r="L14" s="284" t="s">
        <v>54</v>
      </c>
      <c r="M14" s="283" t="s">
        <v>55</v>
      </c>
      <c r="N14" s="283" t="s">
        <v>56</v>
      </c>
      <c r="O14" s="283" t="s">
        <v>57</v>
      </c>
      <c r="P14" s="452"/>
      <c r="Q14" s="452"/>
      <c r="R14" s="444"/>
      <c r="S14" s="283" t="s">
        <v>58</v>
      </c>
      <c r="T14" s="286" t="s">
        <v>112</v>
      </c>
      <c r="U14" s="452"/>
    </row>
    <row r="15" spans="2:21" s="31" customFormat="1" ht="5.0999999999999996" customHeight="1" x14ac:dyDescent="0.2">
      <c r="B15" s="30"/>
      <c r="C15" s="30"/>
      <c r="D15" s="30"/>
      <c r="E15" s="30"/>
      <c r="G15" s="30"/>
      <c r="H15" s="30"/>
      <c r="I15" s="30"/>
      <c r="J15" s="30"/>
      <c r="K15" s="30"/>
      <c r="L15" s="30"/>
      <c r="M15" s="30"/>
      <c r="R15" s="30"/>
      <c r="S15" s="32"/>
    </row>
    <row r="16" spans="2:21" s="1" customFormat="1" ht="76.5" hidden="1" customHeight="1" x14ac:dyDescent="0.25">
      <c r="B16" s="205" t="s">
        <v>0</v>
      </c>
      <c r="C16" s="205" t="s">
        <v>44</v>
      </c>
      <c r="D16" s="205" t="s">
        <v>18</v>
      </c>
      <c r="E16" s="205" t="s">
        <v>59</v>
      </c>
      <c r="F16" s="205" t="s">
        <v>45</v>
      </c>
      <c r="G16" s="196" t="s">
        <v>33</v>
      </c>
      <c r="H16" s="196" t="s">
        <v>32</v>
      </c>
      <c r="I16" s="196" t="s">
        <v>31</v>
      </c>
      <c r="J16" s="196" t="s">
        <v>30</v>
      </c>
      <c r="K16" s="196" t="s">
        <v>29</v>
      </c>
      <c r="L16" s="196" t="s">
        <v>54</v>
      </c>
      <c r="M16" s="196" t="s">
        <v>55</v>
      </c>
      <c r="N16" s="196" t="s">
        <v>211</v>
      </c>
      <c r="O16" s="196" t="s">
        <v>212</v>
      </c>
      <c r="P16" s="205" t="s">
        <v>108</v>
      </c>
      <c r="Q16" s="205" t="s">
        <v>109</v>
      </c>
      <c r="R16" s="205" t="s">
        <v>47</v>
      </c>
      <c r="S16" s="278" t="s">
        <v>213</v>
      </c>
      <c r="T16" s="196" t="s">
        <v>214</v>
      </c>
      <c r="U16" s="205" t="s">
        <v>111</v>
      </c>
    </row>
    <row r="17" spans="2:21" s="255" customFormat="1" ht="15" x14ac:dyDescent="0.25">
      <c r="B17" s="364" t="s">
        <v>312</v>
      </c>
      <c r="C17" s="364" t="s">
        <v>445</v>
      </c>
      <c r="D17" s="364" t="s">
        <v>446</v>
      </c>
      <c r="E17" s="364" t="s">
        <v>914</v>
      </c>
      <c r="F17" s="364">
        <v>80946434943</v>
      </c>
      <c r="G17" s="364">
        <v>8310</v>
      </c>
      <c r="H17" s="364">
        <v>1</v>
      </c>
      <c r="I17" s="364">
        <v>7</v>
      </c>
      <c r="J17" s="364">
        <v>3</v>
      </c>
      <c r="K17" s="364">
        <v>70</v>
      </c>
      <c r="L17" s="364">
        <v>0</v>
      </c>
      <c r="M17" s="364">
        <v>62</v>
      </c>
      <c r="N17" s="364">
        <v>20200301</v>
      </c>
      <c r="O17" s="364">
        <v>20200531</v>
      </c>
      <c r="P17" s="364">
        <v>42987.63</v>
      </c>
      <c r="Q17" s="364">
        <v>0</v>
      </c>
      <c r="R17" s="364" t="s">
        <v>322</v>
      </c>
      <c r="S17" s="364">
        <v>3</v>
      </c>
      <c r="T17" s="414" t="s">
        <v>1806</v>
      </c>
      <c r="U17" s="414" t="s">
        <v>1806</v>
      </c>
    </row>
    <row r="18" spans="2:21" ht="30" x14ac:dyDescent="0.25">
      <c r="B18" s="364" t="s">
        <v>312</v>
      </c>
      <c r="C18" s="364" t="s">
        <v>532</v>
      </c>
      <c r="D18" s="364" t="s">
        <v>533</v>
      </c>
      <c r="E18" s="364" t="s">
        <v>1022</v>
      </c>
      <c r="F18" s="364">
        <v>80057568844</v>
      </c>
      <c r="G18" s="364">
        <v>8310</v>
      </c>
      <c r="H18" s="364">
        <v>1</v>
      </c>
      <c r="I18" s="364">
        <v>7</v>
      </c>
      <c r="J18" s="364">
        <v>3</v>
      </c>
      <c r="K18" s="364">
        <v>82</v>
      </c>
      <c r="L18" s="364">
        <v>0</v>
      </c>
      <c r="M18" s="364">
        <v>234</v>
      </c>
      <c r="N18" s="364">
        <v>20190916</v>
      </c>
      <c r="O18" s="364">
        <v>20200915</v>
      </c>
      <c r="P18" s="364">
        <v>0</v>
      </c>
      <c r="Q18" s="364">
        <v>0</v>
      </c>
      <c r="R18" s="364" t="s">
        <v>322</v>
      </c>
      <c r="S18" s="364">
        <v>1</v>
      </c>
      <c r="T18" s="414" t="s">
        <v>1732</v>
      </c>
      <c r="U18" s="414" t="s">
        <v>1732</v>
      </c>
    </row>
    <row r="19" spans="2:21" ht="30" x14ac:dyDescent="0.25">
      <c r="B19" s="364" t="s">
        <v>312</v>
      </c>
      <c r="C19" s="364" t="s">
        <v>381</v>
      </c>
      <c r="D19" s="364" t="s">
        <v>382</v>
      </c>
      <c r="E19" s="364" t="s">
        <v>1025</v>
      </c>
      <c r="F19" s="364">
        <v>80078143601</v>
      </c>
      <c r="G19" s="364">
        <v>8310</v>
      </c>
      <c r="H19" s="364">
        <v>1</v>
      </c>
      <c r="I19" s="364">
        <v>7</v>
      </c>
      <c r="J19" s="364">
        <v>3</v>
      </c>
      <c r="K19" s="364">
        <v>81</v>
      </c>
      <c r="L19" s="364">
        <v>0</v>
      </c>
      <c r="M19" s="364">
        <v>70</v>
      </c>
      <c r="N19" s="364">
        <v>20200116</v>
      </c>
      <c r="O19" s="364">
        <v>20210115</v>
      </c>
      <c r="P19" s="364">
        <v>0</v>
      </c>
      <c r="Q19" s="364">
        <v>0</v>
      </c>
      <c r="R19" s="364" t="s">
        <v>322</v>
      </c>
      <c r="S19" s="364">
        <v>1</v>
      </c>
      <c r="T19" s="414" t="s">
        <v>1732</v>
      </c>
      <c r="U19" s="414" t="s">
        <v>1732</v>
      </c>
    </row>
    <row r="20" spans="2:21" ht="30" x14ac:dyDescent="0.25">
      <c r="B20" s="364" t="s">
        <v>312</v>
      </c>
      <c r="C20" s="364" t="s">
        <v>637</v>
      </c>
      <c r="D20" s="364" t="s">
        <v>638</v>
      </c>
      <c r="E20" s="364" t="s">
        <v>1059</v>
      </c>
      <c r="F20" s="364">
        <v>80168774224</v>
      </c>
      <c r="G20" s="364">
        <v>8310</v>
      </c>
      <c r="H20" s="364">
        <v>1</v>
      </c>
      <c r="I20" s="364">
        <v>7</v>
      </c>
      <c r="J20" s="364">
        <v>3</v>
      </c>
      <c r="K20" s="364">
        <v>82</v>
      </c>
      <c r="L20" s="364">
        <v>0</v>
      </c>
      <c r="M20" s="364">
        <v>63</v>
      </c>
      <c r="N20" s="364">
        <v>20181010</v>
      </c>
      <c r="O20" s="364">
        <v>20211010</v>
      </c>
      <c r="P20" s="364">
        <v>0</v>
      </c>
      <c r="Q20" s="364">
        <v>0</v>
      </c>
      <c r="R20" s="364" t="s">
        <v>322</v>
      </c>
      <c r="S20" s="364">
        <v>1</v>
      </c>
      <c r="T20" s="414" t="s">
        <v>1732</v>
      </c>
      <c r="U20" s="414" t="s">
        <v>1732</v>
      </c>
    </row>
    <row r="21" spans="2:21" ht="30" x14ac:dyDescent="0.25">
      <c r="B21" s="364" t="s">
        <v>312</v>
      </c>
      <c r="C21" s="364" t="s">
        <v>409</v>
      </c>
      <c r="D21" s="364" t="s">
        <v>410</v>
      </c>
      <c r="E21" s="364" t="s">
        <v>1731</v>
      </c>
      <c r="F21" s="364">
        <v>80178985911</v>
      </c>
      <c r="G21" s="364">
        <v>8310</v>
      </c>
      <c r="H21" s="364">
        <v>1</v>
      </c>
      <c r="I21" s="364">
        <v>7</v>
      </c>
      <c r="J21" s="364">
        <v>3</v>
      </c>
      <c r="K21" s="364">
        <v>47</v>
      </c>
      <c r="L21" s="364">
        <v>0</v>
      </c>
      <c r="M21" s="364">
        <v>133</v>
      </c>
      <c r="N21" s="364">
        <v>20200401</v>
      </c>
      <c r="O21" s="364">
        <v>20200930</v>
      </c>
      <c r="P21" s="364">
        <v>0</v>
      </c>
      <c r="Q21" s="364">
        <v>0</v>
      </c>
      <c r="R21" s="364" t="s">
        <v>322</v>
      </c>
      <c r="S21" s="364">
        <v>1</v>
      </c>
      <c r="T21" s="414" t="s">
        <v>1732</v>
      </c>
      <c r="U21" s="414" t="s">
        <v>1732</v>
      </c>
    </row>
    <row r="22" spans="2:21" ht="30" x14ac:dyDescent="0.25">
      <c r="B22" s="364" t="s">
        <v>312</v>
      </c>
      <c r="C22" s="364" t="s">
        <v>345</v>
      </c>
      <c r="D22" s="364" t="s">
        <v>346</v>
      </c>
      <c r="E22" s="364" t="s">
        <v>1090</v>
      </c>
      <c r="F22" s="364">
        <v>80168026641</v>
      </c>
      <c r="G22" s="364">
        <v>8310</v>
      </c>
      <c r="H22" s="364">
        <v>1</v>
      </c>
      <c r="I22" s="364">
        <v>7</v>
      </c>
      <c r="J22" s="364">
        <v>3</v>
      </c>
      <c r="K22" s="364">
        <v>39</v>
      </c>
      <c r="L22" s="364">
        <v>0</v>
      </c>
      <c r="M22" s="364">
        <v>309</v>
      </c>
      <c r="N22" s="364">
        <v>20200101</v>
      </c>
      <c r="O22" s="364">
        <v>20200630</v>
      </c>
      <c r="P22" s="364">
        <v>0</v>
      </c>
      <c r="Q22" s="364">
        <v>0</v>
      </c>
      <c r="R22" s="364" t="s">
        <v>322</v>
      </c>
      <c r="S22" s="364">
        <v>1</v>
      </c>
      <c r="T22" s="414" t="s">
        <v>1732</v>
      </c>
      <c r="U22" s="414" t="s">
        <v>1732</v>
      </c>
    </row>
    <row r="23" spans="2:21" ht="15" x14ac:dyDescent="0.25">
      <c r="B23" s="364" t="s">
        <v>312</v>
      </c>
      <c r="C23" s="364" t="s">
        <v>585</v>
      </c>
      <c r="D23" s="364" t="s">
        <v>586</v>
      </c>
      <c r="E23" s="364" t="s">
        <v>937</v>
      </c>
      <c r="F23" s="364">
        <v>80886393703</v>
      </c>
      <c r="G23" s="364">
        <v>8310</v>
      </c>
      <c r="H23" s="364">
        <v>1</v>
      </c>
      <c r="I23" s="364">
        <v>7</v>
      </c>
      <c r="J23" s="364">
        <v>3</v>
      </c>
      <c r="K23" s="364">
        <v>82</v>
      </c>
      <c r="L23" s="364">
        <v>0</v>
      </c>
      <c r="M23" s="364">
        <v>197</v>
      </c>
      <c r="N23" s="364">
        <v>20200401</v>
      </c>
      <c r="O23" s="364">
        <v>20200630</v>
      </c>
      <c r="P23" s="364">
        <v>0</v>
      </c>
      <c r="Q23" s="364">
        <v>0</v>
      </c>
      <c r="R23" s="364" t="s">
        <v>322</v>
      </c>
      <c r="S23" s="364">
        <v>4</v>
      </c>
      <c r="T23" s="364" t="s">
        <v>1661</v>
      </c>
      <c r="U23" s="364" t="s">
        <v>1661</v>
      </c>
    </row>
    <row r="24" spans="2:21" ht="15" x14ac:dyDescent="0.25">
      <c r="B24" s="364"/>
      <c r="C24" s="364"/>
      <c r="D24" s="364"/>
      <c r="E24" s="364"/>
      <c r="F24" s="364"/>
      <c r="G24" s="364"/>
      <c r="H24" s="364"/>
      <c r="I24" s="364"/>
      <c r="J24" s="364"/>
      <c r="K24" s="364"/>
      <c r="L24" s="364"/>
      <c r="M24" s="364"/>
      <c r="N24" s="364"/>
      <c r="O24" s="364"/>
      <c r="P24" s="364"/>
      <c r="Q24" s="364"/>
      <c r="R24" s="364"/>
      <c r="S24" s="364"/>
      <c r="T24" s="414"/>
      <c r="U24" s="414"/>
    </row>
    <row r="25" spans="2:21" ht="15" x14ac:dyDescent="0.25">
      <c r="B25" s="364"/>
      <c r="C25" s="364"/>
      <c r="D25" s="364"/>
      <c r="E25" s="364"/>
      <c r="F25" s="364"/>
      <c r="G25" s="364"/>
      <c r="H25" s="364"/>
      <c r="I25" s="364"/>
      <c r="J25" s="364"/>
      <c r="K25" s="364"/>
      <c r="L25" s="364"/>
      <c r="M25" s="364"/>
      <c r="N25" s="364"/>
      <c r="O25" s="364"/>
      <c r="P25" s="54"/>
      <c r="Q25" s="364"/>
      <c r="R25" s="364"/>
      <c r="S25" s="364"/>
      <c r="T25" s="364"/>
      <c r="U25" s="364"/>
    </row>
    <row r="26" spans="2:21" ht="15" x14ac:dyDescent="0.25">
      <c r="B26" s="364"/>
      <c r="C26" s="364"/>
      <c r="D26" s="364"/>
      <c r="E26" s="364"/>
      <c r="F26" s="364"/>
      <c r="G26" s="364"/>
      <c r="H26" s="364"/>
      <c r="I26" s="364"/>
      <c r="J26" s="364"/>
      <c r="K26" s="364"/>
      <c r="L26" s="364"/>
      <c r="M26" s="364"/>
      <c r="N26" s="364"/>
      <c r="O26" s="364"/>
      <c r="P26" s="364"/>
      <c r="Q26" s="364"/>
      <c r="R26" s="364"/>
      <c r="S26" s="364"/>
      <c r="T26" s="364"/>
      <c r="U26" s="364"/>
    </row>
    <row r="27" spans="2:21" ht="15" x14ac:dyDescent="0.25">
      <c r="B27" s="364"/>
      <c r="C27" s="364"/>
      <c r="D27" s="364"/>
      <c r="E27" s="364"/>
      <c r="F27" s="364"/>
      <c r="G27" s="364"/>
      <c r="H27" s="364"/>
      <c r="I27" s="364"/>
      <c r="J27" s="364"/>
      <c r="K27" s="364"/>
      <c r="L27" s="364"/>
      <c r="M27" s="364"/>
      <c r="N27" s="364"/>
      <c r="O27" s="364"/>
      <c r="P27" s="364"/>
      <c r="Q27" s="364"/>
      <c r="R27" s="364"/>
      <c r="S27" s="364"/>
      <c r="T27" s="364"/>
      <c r="U27" s="364"/>
    </row>
    <row r="28" spans="2:21" ht="15" x14ac:dyDescent="0.25">
      <c r="B28" s="364"/>
      <c r="C28" s="364"/>
      <c r="D28" s="364"/>
      <c r="E28" s="364"/>
      <c r="F28" s="364"/>
      <c r="G28" s="364"/>
      <c r="H28" s="364"/>
      <c r="I28" s="364"/>
      <c r="J28" s="364"/>
      <c r="K28" s="364"/>
      <c r="L28" s="364"/>
      <c r="M28" s="364"/>
      <c r="N28" s="364"/>
      <c r="O28" s="364"/>
      <c r="P28" s="364"/>
      <c r="Q28" s="364"/>
      <c r="R28" s="364"/>
      <c r="S28" s="364"/>
      <c r="T28" s="364"/>
      <c r="U28" s="364"/>
    </row>
    <row r="29" spans="2:21" ht="15" x14ac:dyDescent="0.25">
      <c r="B29" s="111" t="s">
        <v>136</v>
      </c>
      <c r="C29" s="377">
        <v>7</v>
      </c>
      <c r="D29" s="112"/>
      <c r="E29" s="112"/>
      <c r="F29" s="112"/>
      <c r="G29" s="112"/>
      <c r="H29" s="112"/>
      <c r="I29" s="112"/>
      <c r="J29" s="105"/>
      <c r="K29" s="112" t="s">
        <v>137</v>
      </c>
      <c r="L29" s="105"/>
      <c r="M29" s="420">
        <v>7</v>
      </c>
      <c r="N29" s="448" t="s">
        <v>193</v>
      </c>
      <c r="O29" s="448"/>
      <c r="P29" s="241">
        <f>SUBTOTAL(109,Tabla3[Percepciones pagadas en el Periodo de la Licencia con Presupuesto Federal*])</f>
        <v>42987.63</v>
      </c>
      <c r="Q29" s="113"/>
      <c r="R29" s="113"/>
      <c r="S29" s="113"/>
      <c r="T29" s="113"/>
      <c r="U29" s="114"/>
    </row>
    <row r="30" spans="2:21" x14ac:dyDescent="0.2">
      <c r="B30" s="111"/>
      <c r="C30" s="112"/>
      <c r="D30" s="112"/>
      <c r="E30" s="112"/>
      <c r="F30" s="112"/>
      <c r="G30" s="112"/>
      <c r="H30" s="112"/>
      <c r="I30" s="112"/>
      <c r="J30" s="112"/>
      <c r="K30" s="112"/>
      <c r="L30" s="115"/>
      <c r="M30" s="113"/>
      <c r="N30" s="59"/>
      <c r="O30" s="113"/>
      <c r="P30" s="113"/>
      <c r="Q30" s="113"/>
      <c r="R30" s="113"/>
      <c r="S30" s="113"/>
      <c r="T30" s="113"/>
      <c r="U30" s="114"/>
    </row>
    <row r="31" spans="2:21" ht="15" x14ac:dyDescent="0.25">
      <c r="B31" s="111"/>
      <c r="C31" s="112"/>
      <c r="D31" s="112"/>
      <c r="E31" s="112"/>
      <c r="F31" s="112"/>
      <c r="G31" s="112"/>
      <c r="H31" s="112"/>
      <c r="I31" s="112"/>
      <c r="J31" s="112"/>
      <c r="K31" s="112"/>
      <c r="L31" s="115"/>
      <c r="M31" s="113"/>
      <c r="N31" s="118" t="s">
        <v>194</v>
      </c>
      <c r="O31" s="118"/>
      <c r="P31" s="241">
        <f>SUM(Q17:Q20)</f>
        <v>0</v>
      </c>
      <c r="Q31" s="299"/>
      <c r="R31" s="113"/>
      <c r="S31" s="113"/>
      <c r="T31" s="113"/>
      <c r="U31" s="114"/>
    </row>
    <row r="32" spans="2:21" x14ac:dyDescent="0.2">
      <c r="B32" s="70"/>
      <c r="C32" s="103"/>
      <c r="D32" s="71"/>
      <c r="E32" s="71"/>
      <c r="F32" s="71"/>
      <c r="G32" s="71"/>
      <c r="H32" s="71"/>
      <c r="I32" s="71"/>
      <c r="J32" s="71"/>
      <c r="K32" s="71"/>
      <c r="L32" s="71"/>
      <c r="M32" s="71"/>
      <c r="N32" s="71"/>
      <c r="O32" s="71"/>
      <c r="P32" s="71"/>
      <c r="Q32" s="71"/>
      <c r="R32" s="71"/>
      <c r="S32" s="71"/>
      <c r="T32" s="71"/>
      <c r="U32" s="72"/>
    </row>
    <row r="33" spans="2:21" x14ac:dyDescent="0.2">
      <c r="B33" s="300" t="s">
        <v>168</v>
      </c>
      <c r="C33" s="299"/>
      <c r="D33" s="299"/>
      <c r="E33" s="299"/>
      <c r="F33" s="301"/>
      <c r="G33" s="301"/>
      <c r="H33" s="301"/>
      <c r="I33" s="301"/>
      <c r="J33" s="301"/>
      <c r="K33" s="301"/>
      <c r="L33" s="301"/>
      <c r="M33" s="301"/>
      <c r="N33" s="301"/>
      <c r="O33" s="301"/>
      <c r="P33" s="301"/>
      <c r="Q33" s="301"/>
      <c r="R33" s="301"/>
      <c r="S33" s="301"/>
      <c r="T33" s="301"/>
      <c r="U33" s="301"/>
    </row>
    <row r="34" spans="2:21" x14ac:dyDescent="0.2">
      <c r="B34" s="300" t="s">
        <v>167</v>
      </c>
      <c r="C34" s="299"/>
      <c r="D34" s="299"/>
      <c r="E34" s="299"/>
      <c r="F34" s="301"/>
      <c r="G34" s="301"/>
      <c r="H34" s="301"/>
      <c r="I34" s="301"/>
      <c r="J34" s="301"/>
      <c r="K34" s="301"/>
      <c r="L34" s="301"/>
      <c r="M34" s="301"/>
      <c r="N34" s="301"/>
      <c r="O34" s="301"/>
      <c r="P34" s="301"/>
      <c r="Q34" s="301"/>
      <c r="R34" s="301"/>
      <c r="S34" s="301"/>
      <c r="T34" s="301"/>
      <c r="U34" s="301"/>
    </row>
  </sheetData>
  <mergeCells count="14">
    <mergeCell ref="B10:G10"/>
    <mergeCell ref="N29:O29"/>
    <mergeCell ref="Q13:Q14"/>
    <mergeCell ref="R13:R14"/>
    <mergeCell ref="U13:U14"/>
    <mergeCell ref="B13:B14"/>
    <mergeCell ref="D13:D14"/>
    <mergeCell ref="E13:E14"/>
    <mergeCell ref="F13:F14"/>
    <mergeCell ref="G13:M13"/>
    <mergeCell ref="N13:O13"/>
    <mergeCell ref="C13:C14"/>
    <mergeCell ref="S13:T13"/>
    <mergeCell ref="P13:P14"/>
  </mergeCells>
  <dataValidations count="1">
    <dataValidation allowBlank="1" showInputMessage="1" showErrorMessage="1" sqref="T10 B10"/>
  </dataValidations>
  <printOptions horizontalCentered="1"/>
  <pageMargins left="0.23622047244094491" right="0.23622047244094491" top="0.15748031496062992" bottom="1.1811023622047245" header="0" footer="0"/>
  <pageSetup paperSize="14" scale="37" fitToHeight="0" orientation="landscape" r:id="rId1"/>
  <headerFooter>
    <oddFooter>&amp;L&amp;G&amp;C&amp;D&amp;R&amp;P de &amp;N</oddFooter>
  </headerFooter>
  <drawing r:id="rId2"/>
  <legacyDrawing r:id="rId3"/>
  <legacyDrawingHF r:id="rId4"/>
  <tableParts count="1">
    <tablePart r:id="rId5"/>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5" tint="-0.499984740745262"/>
    <pageSetUpPr fitToPage="1"/>
  </sheetPr>
  <dimension ref="B1:T28"/>
  <sheetViews>
    <sheetView showGridLines="0" zoomScale="80" zoomScaleNormal="80" zoomScalePageLayoutView="70" workbookViewId="0">
      <selection activeCell="E29" sqref="E29"/>
    </sheetView>
  </sheetViews>
  <sheetFormatPr baseColWidth="10" defaultColWidth="11.42578125" defaultRowHeight="15" x14ac:dyDescent="0.25"/>
  <cols>
    <col min="1" max="1" width="3.7109375" customWidth="1"/>
    <col min="2" max="2" width="15.140625" customWidth="1"/>
    <col min="3" max="3" width="17.7109375" customWidth="1"/>
    <col min="4" max="4" width="23.85546875" customWidth="1"/>
    <col min="5" max="5" width="42.42578125" customWidth="1"/>
    <col min="6" max="6" width="12.42578125" customWidth="1"/>
    <col min="7" max="7" width="6.85546875" customWidth="1"/>
    <col min="8" max="8" width="7.42578125" customWidth="1"/>
    <col min="9" max="9" width="7.5703125" customWidth="1"/>
    <col min="10" max="10" width="10.140625" customWidth="1"/>
    <col min="11" max="11" width="8.28515625" customWidth="1"/>
    <col min="12" max="12" width="8.5703125" customWidth="1"/>
    <col min="13" max="13" width="12.7109375" customWidth="1"/>
    <col min="14" max="14" width="11.42578125" customWidth="1"/>
    <col min="15" max="15" width="23.42578125" customWidth="1"/>
    <col min="16" max="16" width="10" customWidth="1"/>
    <col min="17" max="17" width="9.140625" customWidth="1"/>
    <col min="18" max="18" width="12.28515625" customWidth="1"/>
    <col min="19" max="19" width="16.28515625" bestFit="1" customWidth="1"/>
  </cols>
  <sheetData>
    <row r="1" spans="2:20" ht="15" customHeight="1" x14ac:dyDescent="0.25"/>
    <row r="2" spans="2:20" ht="15" customHeight="1" x14ac:dyDescent="0.25"/>
    <row r="3" spans="2:20" ht="15" customHeight="1" x14ac:dyDescent="0.25"/>
    <row r="4" spans="2:20" ht="15" customHeight="1" x14ac:dyDescent="0.25"/>
    <row r="5" spans="2:20" ht="15" customHeight="1" x14ac:dyDescent="0.25"/>
    <row r="6" spans="2:20" ht="15" customHeight="1" x14ac:dyDescent="0.25"/>
    <row r="7" spans="2:20" ht="15" customHeight="1" x14ac:dyDescent="0.25"/>
    <row r="8" spans="2:20" ht="15" customHeight="1" x14ac:dyDescent="0.25"/>
    <row r="9" spans="2:20" s="40" customFormat="1" ht="18.75" x14ac:dyDescent="0.3">
      <c r="B9" s="41" t="s">
        <v>163</v>
      </c>
      <c r="C9" s="42"/>
      <c r="D9" s="42"/>
      <c r="E9" s="42"/>
      <c r="F9" s="42"/>
      <c r="G9" s="42"/>
      <c r="H9" s="42"/>
      <c r="I9" s="42"/>
      <c r="J9" s="42"/>
      <c r="K9" s="42"/>
      <c r="L9" s="42"/>
      <c r="M9" s="42"/>
      <c r="N9" s="42"/>
      <c r="O9" s="42"/>
      <c r="P9" s="42"/>
      <c r="Q9" s="264" t="str">
        <f>'A Y  II D3'!W9</f>
        <v>Entidad Federativa:</v>
      </c>
      <c r="R9" s="42" t="str">
        <f>'A Y  II D3'!X9</f>
        <v>GUANAJUATO</v>
      </c>
      <c r="S9" s="43"/>
    </row>
    <row r="10" spans="2:20" s="40" customFormat="1" ht="17.100000000000001" customHeight="1" x14ac:dyDescent="0.3">
      <c r="B10" s="450" t="str">
        <f>'A Y  II D3'!B10:N10</f>
        <v>Fondo de Aportaciones para la Educación Tecnológica y de Adultos/Instituto Nacional para la Educación de los Adultos (FAETA/INEA)</v>
      </c>
      <c r="C10" s="451"/>
      <c r="D10" s="451"/>
      <c r="E10" s="451"/>
      <c r="F10" s="451"/>
      <c r="G10" s="451"/>
      <c r="H10" s="451"/>
      <c r="I10" s="451"/>
      <c r="J10" s="451"/>
      <c r="K10" s="451"/>
      <c r="L10" s="44"/>
      <c r="M10" s="44"/>
      <c r="N10" s="44"/>
      <c r="O10" s="44"/>
      <c r="P10" s="44"/>
      <c r="Q10" s="262"/>
      <c r="R10" s="44" t="str">
        <f>'A Y  II D3'!X10</f>
        <v>2do. Trimestre 2020</v>
      </c>
      <c r="S10" s="45"/>
    </row>
    <row r="11" spans="2:20" s="1" customFormat="1" ht="28.5" customHeight="1" x14ac:dyDescent="0.25">
      <c r="B11" s="37"/>
      <c r="C11" s="38"/>
      <c r="D11" s="38"/>
      <c r="E11" s="38"/>
      <c r="F11" s="38"/>
      <c r="G11" s="38"/>
      <c r="H11" s="38"/>
      <c r="I11" s="38"/>
      <c r="J11" s="38"/>
      <c r="K11" s="38"/>
      <c r="L11" s="38"/>
      <c r="M11" s="38"/>
      <c r="N11" s="38"/>
      <c r="O11" s="38"/>
      <c r="P11" s="38"/>
      <c r="Q11" s="38"/>
      <c r="R11" s="38"/>
      <c r="S11" s="58"/>
    </row>
    <row r="12" spans="2:20" ht="7.5" customHeight="1" thickBot="1" x14ac:dyDescent="0.3"/>
    <row r="13" spans="2:20" ht="15" customHeight="1" x14ac:dyDescent="0.25">
      <c r="B13" s="444" t="s">
        <v>0</v>
      </c>
      <c r="C13" s="456" t="s">
        <v>17</v>
      </c>
      <c r="D13" s="456" t="s">
        <v>18</v>
      </c>
      <c r="E13" s="456" t="s">
        <v>37</v>
      </c>
      <c r="F13" s="458" t="s">
        <v>36</v>
      </c>
      <c r="G13" s="459"/>
      <c r="H13" s="459"/>
      <c r="I13" s="459"/>
      <c r="J13" s="459"/>
      <c r="K13" s="459"/>
      <c r="L13" s="460"/>
      <c r="M13" s="463" t="s">
        <v>162</v>
      </c>
      <c r="N13" s="461" t="s">
        <v>161</v>
      </c>
      <c r="O13" s="461" t="s">
        <v>160</v>
      </c>
      <c r="P13" s="465" t="s">
        <v>159</v>
      </c>
      <c r="Q13" s="465"/>
      <c r="R13" s="461" t="s">
        <v>158</v>
      </c>
      <c r="S13" s="461" t="s">
        <v>164</v>
      </c>
    </row>
    <row r="14" spans="2:20" ht="66" customHeight="1" thickBot="1" x14ac:dyDescent="0.3">
      <c r="B14" s="444"/>
      <c r="C14" s="457"/>
      <c r="D14" s="457"/>
      <c r="E14" s="457"/>
      <c r="F14" s="283" t="s">
        <v>33</v>
      </c>
      <c r="G14" s="283" t="s">
        <v>32</v>
      </c>
      <c r="H14" s="283" t="s">
        <v>31</v>
      </c>
      <c r="I14" s="283" t="s">
        <v>30</v>
      </c>
      <c r="J14" s="283" t="s">
        <v>29</v>
      </c>
      <c r="K14" s="284" t="s">
        <v>54</v>
      </c>
      <c r="L14" s="283" t="s">
        <v>55</v>
      </c>
      <c r="M14" s="464"/>
      <c r="N14" s="462"/>
      <c r="O14" s="462"/>
      <c r="P14" s="57" t="s">
        <v>123</v>
      </c>
      <c r="Q14" s="57" t="s">
        <v>124</v>
      </c>
      <c r="R14" s="462"/>
      <c r="S14" s="462"/>
    </row>
    <row r="15" spans="2:20" ht="3.75" customHeight="1" x14ac:dyDescent="0.25"/>
    <row r="16" spans="2:20" ht="64.5" hidden="1" thickBot="1" x14ac:dyDescent="0.3">
      <c r="B16" s="206" t="s">
        <v>0</v>
      </c>
      <c r="C16" s="207" t="s">
        <v>17</v>
      </c>
      <c r="D16" s="207" t="s">
        <v>18</v>
      </c>
      <c r="E16" s="208" t="s">
        <v>37</v>
      </c>
      <c r="F16" s="57" t="s">
        <v>33</v>
      </c>
      <c r="G16" s="57" t="s">
        <v>32</v>
      </c>
      <c r="H16" s="57" t="s">
        <v>31</v>
      </c>
      <c r="I16" s="57" t="s">
        <v>30</v>
      </c>
      <c r="J16" s="57" t="s">
        <v>29</v>
      </c>
      <c r="K16" s="57" t="s">
        <v>28</v>
      </c>
      <c r="L16" s="57" t="s">
        <v>27</v>
      </c>
      <c r="M16" s="209" t="s">
        <v>162</v>
      </c>
      <c r="N16" s="209" t="s">
        <v>161</v>
      </c>
      <c r="O16" s="209" t="s">
        <v>160</v>
      </c>
      <c r="P16" s="57" t="s">
        <v>215</v>
      </c>
      <c r="Q16" s="57" t="s">
        <v>216</v>
      </c>
      <c r="R16" s="209" t="s">
        <v>158</v>
      </c>
      <c r="S16" s="209" t="s">
        <v>164</v>
      </c>
      <c r="T16" s="54"/>
    </row>
    <row r="17" spans="2:20" s="254" customFormat="1" x14ac:dyDescent="0.25">
      <c r="B17" s="336"/>
      <c r="C17" s="337"/>
      <c r="D17" s="337"/>
      <c r="E17" s="338"/>
      <c r="F17" s="339"/>
      <c r="G17" s="340"/>
      <c r="H17" s="341"/>
      <c r="I17" s="341"/>
      <c r="J17" s="342"/>
      <c r="K17" s="343"/>
      <c r="L17" s="344"/>
      <c r="M17" s="345"/>
      <c r="N17" s="345"/>
      <c r="O17" s="338"/>
      <c r="P17" s="346"/>
      <c r="Q17" s="346"/>
      <c r="R17" s="345"/>
      <c r="S17" s="347"/>
      <c r="T17" s="54"/>
    </row>
    <row r="18" spans="2:20" s="254" customFormat="1" x14ac:dyDescent="0.25">
      <c r="B18" s="336"/>
      <c r="C18" s="337"/>
      <c r="D18" s="337"/>
      <c r="E18" s="338"/>
      <c r="F18" s="339"/>
      <c r="G18" s="340"/>
      <c r="H18" s="341"/>
      <c r="I18" s="341"/>
      <c r="J18" s="342"/>
      <c r="K18" s="343"/>
      <c r="L18" s="344"/>
      <c r="M18" s="345"/>
      <c r="N18" s="345"/>
      <c r="O18" s="338"/>
      <c r="P18" s="346"/>
      <c r="Q18" s="346"/>
      <c r="R18" s="345"/>
      <c r="S18" s="347"/>
      <c r="T18" s="54"/>
    </row>
    <row r="19" spans="2:20" s="254" customFormat="1" x14ac:dyDescent="0.25">
      <c r="B19" s="336"/>
      <c r="C19" s="337"/>
      <c r="D19" s="337"/>
      <c r="E19" s="338"/>
      <c r="F19" s="339"/>
      <c r="G19" s="340"/>
      <c r="H19" s="341"/>
      <c r="I19" s="341"/>
      <c r="J19" s="342"/>
      <c r="K19" s="343"/>
      <c r="L19" s="344"/>
      <c r="M19" s="345"/>
      <c r="N19" s="345"/>
      <c r="O19" s="338"/>
      <c r="P19" s="346"/>
      <c r="Q19" s="346"/>
      <c r="R19" s="345"/>
      <c r="S19" s="347"/>
      <c r="T19" s="54"/>
    </row>
    <row r="20" spans="2:20" s="254" customFormat="1" x14ac:dyDescent="0.25">
      <c r="B20" s="336"/>
      <c r="C20" s="337"/>
      <c r="D20" s="337"/>
      <c r="E20" s="338"/>
      <c r="F20" s="339"/>
      <c r="G20" s="340"/>
      <c r="H20" s="341"/>
      <c r="I20" s="341"/>
      <c r="J20" s="342"/>
      <c r="K20" s="343"/>
      <c r="L20" s="344"/>
      <c r="M20" s="345"/>
      <c r="N20" s="345"/>
      <c r="O20" s="338"/>
      <c r="P20" s="346"/>
      <c r="Q20" s="346"/>
      <c r="R20" s="345"/>
      <c r="S20" s="347"/>
      <c r="T20" s="54"/>
    </row>
    <row r="21" spans="2:20" s="254" customFormat="1" x14ac:dyDescent="0.25">
      <c r="B21" s="296"/>
      <c r="C21" s="295"/>
      <c r="D21" s="295"/>
      <c r="E21" s="294"/>
      <c r="F21" s="302"/>
      <c r="G21" s="303"/>
      <c r="H21" s="304"/>
      <c r="I21" s="304"/>
      <c r="J21" s="305"/>
      <c r="K21" s="306"/>
      <c r="L21" s="307"/>
      <c r="M21" s="297"/>
      <c r="N21" s="297"/>
      <c r="O21" s="294"/>
      <c r="P21" s="298"/>
      <c r="Q21" s="298"/>
      <c r="R21" s="297"/>
      <c r="S21" s="308"/>
      <c r="T21" s="54"/>
    </row>
    <row r="22" spans="2:20" x14ac:dyDescent="0.25">
      <c r="B22" s="130" t="s">
        <v>136</v>
      </c>
      <c r="C22" s="269"/>
      <c r="D22" s="16"/>
      <c r="E22" s="131"/>
      <c r="F22" s="131"/>
      <c r="G22" s="132"/>
      <c r="H22" s="133"/>
      <c r="I22" s="133"/>
      <c r="K22" s="256" t="s">
        <v>137</v>
      </c>
      <c r="L22" s="269"/>
      <c r="M22" s="132"/>
      <c r="N22" s="132"/>
      <c r="O22" s="16"/>
      <c r="P22" s="134" t="s">
        <v>195</v>
      </c>
      <c r="Q22" s="131"/>
      <c r="R22" s="104"/>
      <c r="S22" s="242"/>
    </row>
    <row r="23" spans="2:20" x14ac:dyDescent="0.25">
      <c r="B23" s="110"/>
      <c r="C23" s="55"/>
      <c r="D23" s="55"/>
      <c r="E23" s="55"/>
      <c r="F23" s="119"/>
      <c r="G23" s="120"/>
      <c r="H23" s="119"/>
      <c r="I23" s="119"/>
      <c r="J23" s="119"/>
      <c r="K23" s="121"/>
      <c r="L23" s="120"/>
      <c r="M23" s="120"/>
      <c r="N23" s="120"/>
      <c r="O23" s="120"/>
      <c r="P23" s="55"/>
      <c r="Q23" s="55"/>
      <c r="R23" s="55"/>
      <c r="S23" s="109"/>
    </row>
    <row r="24" spans="2:20" x14ac:dyDescent="0.25">
      <c r="B24" s="110"/>
      <c r="C24" s="55"/>
      <c r="D24" s="55"/>
      <c r="E24" s="55"/>
      <c r="F24" s="119"/>
      <c r="G24" s="120"/>
      <c r="H24" s="119"/>
      <c r="I24" s="119"/>
      <c r="J24" s="119"/>
      <c r="K24" s="121"/>
      <c r="L24" s="120"/>
      <c r="M24" s="120"/>
      <c r="N24" s="120"/>
      <c r="O24" s="120"/>
      <c r="P24" s="55"/>
      <c r="Q24" s="55"/>
      <c r="R24" s="55"/>
      <c r="S24" s="109"/>
    </row>
    <row r="25" spans="2:20" x14ac:dyDescent="0.25">
      <c r="B25" s="122"/>
      <c r="C25" s="123"/>
      <c r="D25" s="124"/>
      <c r="E25" s="237"/>
      <c r="F25" s="125"/>
      <c r="G25" s="126"/>
      <c r="H25" s="127"/>
      <c r="I25" s="127"/>
      <c r="J25" s="123"/>
      <c r="K25" s="128"/>
      <c r="L25" s="126"/>
      <c r="M25" s="126"/>
      <c r="N25" s="126"/>
      <c r="O25" s="126"/>
      <c r="P25" s="125"/>
      <c r="Q25" s="125"/>
      <c r="R25" s="123"/>
      <c r="S25" s="129"/>
    </row>
    <row r="26" spans="2:20" x14ac:dyDescent="0.25">
      <c r="B26" s="47" t="s">
        <v>305</v>
      </c>
      <c r="C26" s="25"/>
      <c r="D26" s="25"/>
      <c r="E26" s="25"/>
      <c r="F26" s="55"/>
      <c r="G26" s="55"/>
      <c r="H26" s="55"/>
      <c r="I26" s="55"/>
      <c r="J26" s="55"/>
      <c r="K26" s="55"/>
      <c r="L26" s="55"/>
      <c r="M26" s="55"/>
      <c r="N26" s="55"/>
      <c r="O26" s="55"/>
      <c r="P26" s="55"/>
      <c r="Q26" s="55"/>
      <c r="R26" s="55"/>
      <c r="S26" s="55"/>
    </row>
    <row r="27" spans="2:20" x14ac:dyDescent="0.25">
      <c r="B27" s="47" t="s">
        <v>266</v>
      </c>
      <c r="C27" s="76"/>
      <c r="D27" s="56"/>
      <c r="E27" s="225"/>
    </row>
    <row r="28" spans="2:20" x14ac:dyDescent="0.25">
      <c r="B28" s="76"/>
      <c r="E28" s="235"/>
    </row>
  </sheetData>
  <mergeCells count="12">
    <mergeCell ref="S13:S14"/>
    <mergeCell ref="M13:M14"/>
    <mergeCell ref="N13:N14"/>
    <mergeCell ref="O13:O14"/>
    <mergeCell ref="P13:Q13"/>
    <mergeCell ref="R13:R14"/>
    <mergeCell ref="B10:K10"/>
    <mergeCell ref="B13:B14"/>
    <mergeCell ref="C13:C14"/>
    <mergeCell ref="D13:D14"/>
    <mergeCell ref="E13:E14"/>
    <mergeCell ref="F13:L13"/>
  </mergeCells>
  <dataValidations disablePrompts="1" count="1">
    <dataValidation allowBlank="1" showInputMessage="1" showErrorMessage="1" sqref="Q10 B10:K10"/>
  </dataValidations>
  <printOptions horizontalCentered="1"/>
  <pageMargins left="0.23622047244094491" right="0.23622047244094491" top="0.15748031496062992" bottom="1.2598425196850394" header="0" footer="0"/>
  <pageSetup paperSize="14" scale="51" fitToHeight="0" orientation="landscape" r:id="rId1"/>
  <headerFooter>
    <oddFooter>&amp;L&amp;G&amp;C&amp;D&amp;R&amp;P de &amp;N</oddFooter>
  </headerFooter>
  <drawing r:id="rId2"/>
  <legacyDrawing r:id="rId3"/>
  <legacyDrawingHF r:id="rId4"/>
  <tableParts count="1">
    <tablePart r:id="rId5"/>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theme="5" tint="-0.249977111117893"/>
    <pageSetUpPr fitToPage="1"/>
  </sheetPr>
  <dimension ref="B1:AA354"/>
  <sheetViews>
    <sheetView showGridLines="0" zoomScale="80" zoomScaleNormal="80" workbookViewId="0">
      <selection activeCell="A29" sqref="A29"/>
    </sheetView>
  </sheetViews>
  <sheetFormatPr baseColWidth="10" defaultColWidth="11" defaultRowHeight="15" x14ac:dyDescent="0.25"/>
  <cols>
    <col min="1" max="1" width="2.85546875" style="1" customWidth="1"/>
    <col min="2" max="2" width="18.28515625" style="1" customWidth="1"/>
    <col min="3" max="3" width="17.140625" style="1" customWidth="1"/>
    <col min="4" max="4" width="23.85546875" style="1" customWidth="1"/>
    <col min="5" max="5" width="42.85546875" style="1" customWidth="1"/>
    <col min="6" max="6" width="13.42578125" style="1" customWidth="1"/>
    <col min="7" max="8" width="9.42578125" style="1" customWidth="1"/>
    <col min="9" max="9" width="10.28515625" style="1" customWidth="1"/>
    <col min="10" max="11" width="9.42578125" style="1" customWidth="1"/>
    <col min="12" max="12" width="10" style="1" customWidth="1"/>
    <col min="13" max="14" width="9.42578125" style="1" customWidth="1"/>
    <col min="15" max="15" width="10" style="1" customWidth="1"/>
    <col min="16" max="17" width="9.42578125" style="1" customWidth="1"/>
    <col min="18" max="18" width="11.5703125" style="1" customWidth="1"/>
    <col min="19" max="20" width="9.42578125" style="1" customWidth="1"/>
    <col min="21" max="21" width="10.42578125" style="1" customWidth="1"/>
    <col min="22" max="22" width="10" style="1" customWidth="1"/>
    <col min="23" max="23" width="8.140625" style="1" customWidth="1"/>
    <col min="24" max="24" width="10.42578125" style="1" customWidth="1"/>
    <col min="25" max="25" width="18.42578125" style="2" customWidth="1"/>
    <col min="26" max="16384" width="11" style="1"/>
  </cols>
  <sheetData>
    <row r="1" spans="2:25" ht="15" customHeight="1" x14ac:dyDescent="0.25"/>
    <row r="2" spans="2:25" ht="15" customHeight="1" x14ac:dyDescent="0.25"/>
    <row r="3" spans="2:25" ht="15" customHeight="1" x14ac:dyDescent="0.25"/>
    <row r="4" spans="2:25" ht="15" customHeight="1" x14ac:dyDescent="0.25"/>
    <row r="5" spans="2:25" ht="15" customHeight="1" x14ac:dyDescent="0.25"/>
    <row r="6" spans="2:25" ht="15" customHeight="1" x14ac:dyDescent="0.25"/>
    <row r="7" spans="2:25" ht="15" customHeight="1" x14ac:dyDescent="0.25"/>
    <row r="8" spans="2:25" ht="15" customHeight="1" x14ac:dyDescent="0.25"/>
    <row r="9" spans="2:25" s="40" customFormat="1" ht="18.75" x14ac:dyDescent="0.3">
      <c r="B9" s="231" t="s">
        <v>140</v>
      </c>
      <c r="C9" s="232"/>
      <c r="D9" s="232"/>
      <c r="E9" s="232"/>
      <c r="F9" s="232"/>
      <c r="G9" s="232"/>
      <c r="H9" s="232"/>
      <c r="I9" s="42"/>
      <c r="J9" s="42"/>
      <c r="K9" s="42"/>
      <c r="L9" s="42"/>
      <c r="M9" s="42"/>
      <c r="N9" s="42"/>
      <c r="O9" s="42"/>
      <c r="P9" s="42"/>
      <c r="Q9" s="42"/>
      <c r="R9" s="42"/>
      <c r="S9" s="42"/>
      <c r="T9" s="42"/>
      <c r="U9" s="42"/>
      <c r="V9" s="42"/>
      <c r="W9" s="42"/>
      <c r="X9" s="264" t="str">
        <f>'A Y  II D3'!W9</f>
        <v>Entidad Federativa:</v>
      </c>
      <c r="Y9" s="43" t="str">
        <f>'A Y  II D3'!X9</f>
        <v>GUANAJUATO</v>
      </c>
    </row>
    <row r="10" spans="2:25" s="40" customFormat="1" ht="17.100000000000001" customHeight="1" x14ac:dyDescent="0.3">
      <c r="B10" s="450" t="str">
        <f>'A Y  II D3'!B10:N10</f>
        <v>Fondo de Aportaciones para la Educación Tecnológica y de Adultos/Instituto Nacional para la Educación de los Adultos (FAETA/INEA)</v>
      </c>
      <c r="C10" s="451"/>
      <c r="D10" s="451"/>
      <c r="E10" s="451"/>
      <c r="F10" s="451"/>
      <c r="G10" s="451"/>
      <c r="H10" s="451"/>
      <c r="I10" s="451"/>
      <c r="J10" s="451"/>
      <c r="K10" s="44"/>
      <c r="L10" s="44"/>
      <c r="M10" s="44"/>
      <c r="N10" s="44"/>
      <c r="O10" s="44"/>
      <c r="P10" s="44"/>
      <c r="Q10" s="44"/>
      <c r="R10" s="44"/>
      <c r="S10" s="44"/>
      <c r="T10" s="44"/>
      <c r="U10" s="44"/>
      <c r="V10" s="44"/>
      <c r="W10" s="262"/>
      <c r="X10" s="44" t="str">
        <f>'A Y  II D3'!X10</f>
        <v>2do. Trimestre 2020</v>
      </c>
      <c r="Y10" s="45"/>
    </row>
    <row r="11" spans="2:25" ht="28.5" customHeight="1" x14ac:dyDescent="0.25">
      <c r="B11" s="233"/>
      <c r="C11" s="234"/>
      <c r="D11" s="234"/>
      <c r="E11" s="234"/>
      <c r="F11" s="234"/>
      <c r="G11" s="38"/>
      <c r="H11" s="38"/>
      <c r="I11" s="38"/>
      <c r="J11" s="38"/>
      <c r="K11" s="38"/>
      <c r="L11" s="38"/>
      <c r="M11" s="38"/>
      <c r="N11" s="38"/>
      <c r="O11" s="38"/>
      <c r="P11" s="38"/>
      <c r="Q11" s="38"/>
      <c r="R11" s="38"/>
      <c r="S11" s="38"/>
      <c r="T11" s="38"/>
      <c r="U11" s="38"/>
      <c r="V11" s="38"/>
      <c r="W11" s="38"/>
      <c r="X11" s="38"/>
      <c r="Y11" s="39"/>
    </row>
    <row r="12" spans="2:25" ht="6.95" customHeight="1" x14ac:dyDescent="0.35">
      <c r="G12" s="9"/>
      <c r="H12" s="9"/>
      <c r="I12" s="9"/>
      <c r="J12" s="9"/>
      <c r="K12" s="9"/>
      <c r="L12" s="9"/>
      <c r="M12" s="9"/>
      <c r="N12" s="5"/>
      <c r="O12" s="5"/>
      <c r="Y12" s="1"/>
    </row>
    <row r="13" spans="2:25" ht="22.5" customHeight="1" x14ac:dyDescent="0.25">
      <c r="B13" s="468" t="s">
        <v>0</v>
      </c>
      <c r="C13" s="466" t="s">
        <v>17</v>
      </c>
      <c r="D13" s="466" t="s">
        <v>18</v>
      </c>
      <c r="E13" s="466" t="s">
        <v>37</v>
      </c>
      <c r="F13" s="468" t="s">
        <v>165</v>
      </c>
      <c r="G13" s="453" t="s">
        <v>1</v>
      </c>
      <c r="H13" s="453"/>
      <c r="I13" s="453"/>
      <c r="J13" s="453"/>
      <c r="K13" s="453"/>
      <c r="L13" s="453"/>
      <c r="M13" s="453"/>
      <c r="N13" s="453"/>
      <c r="O13" s="453"/>
      <c r="P13" s="453"/>
      <c r="Q13" s="453"/>
      <c r="R13" s="453"/>
      <c r="S13" s="453"/>
      <c r="T13" s="453"/>
      <c r="U13" s="453"/>
      <c r="V13" s="452" t="s">
        <v>2</v>
      </c>
      <c r="W13" s="452" t="s">
        <v>3</v>
      </c>
      <c r="X13" s="452" t="s">
        <v>4</v>
      </c>
      <c r="Y13" s="452" t="s">
        <v>139</v>
      </c>
    </row>
    <row r="14" spans="2:25" s="2" customFormat="1" ht="22.5" customHeight="1" x14ac:dyDescent="0.25">
      <c r="B14" s="469"/>
      <c r="C14" s="466"/>
      <c r="D14" s="466"/>
      <c r="E14" s="466"/>
      <c r="F14" s="469"/>
      <c r="G14" s="452" t="s">
        <v>5</v>
      </c>
      <c r="H14" s="452"/>
      <c r="I14" s="452"/>
      <c r="J14" s="452" t="s">
        <v>6</v>
      </c>
      <c r="K14" s="452"/>
      <c r="L14" s="452"/>
      <c r="M14" s="452" t="s">
        <v>7</v>
      </c>
      <c r="N14" s="452"/>
      <c r="O14" s="452"/>
      <c r="P14" s="452" t="s">
        <v>8</v>
      </c>
      <c r="Q14" s="452"/>
      <c r="R14" s="452"/>
      <c r="S14" s="452" t="s">
        <v>9</v>
      </c>
      <c r="T14" s="452"/>
      <c r="U14" s="452"/>
      <c r="V14" s="452"/>
      <c r="W14" s="452"/>
      <c r="X14" s="452"/>
      <c r="Y14" s="452"/>
    </row>
    <row r="15" spans="2:25" s="2" customFormat="1" ht="29.25" customHeight="1" x14ac:dyDescent="0.25">
      <c r="B15" s="470"/>
      <c r="C15" s="466"/>
      <c r="D15" s="466"/>
      <c r="E15" s="466"/>
      <c r="F15" s="470"/>
      <c r="G15" s="285" t="s">
        <v>10</v>
      </c>
      <c r="H15" s="285" t="s">
        <v>11</v>
      </c>
      <c r="I15" s="285" t="s">
        <v>12</v>
      </c>
      <c r="J15" s="285" t="s">
        <v>10</v>
      </c>
      <c r="K15" s="285" t="s">
        <v>11</v>
      </c>
      <c r="L15" s="285" t="s">
        <v>12</v>
      </c>
      <c r="M15" s="285" t="s">
        <v>10</v>
      </c>
      <c r="N15" s="285" t="s">
        <v>11</v>
      </c>
      <c r="O15" s="285" t="s">
        <v>12</v>
      </c>
      <c r="P15" s="285" t="s">
        <v>10</v>
      </c>
      <c r="Q15" s="285" t="s">
        <v>11</v>
      </c>
      <c r="R15" s="285" t="s">
        <v>12</v>
      </c>
      <c r="S15" s="285" t="s">
        <v>10</v>
      </c>
      <c r="T15" s="285" t="s">
        <v>11</v>
      </c>
      <c r="U15" s="285" t="s">
        <v>12</v>
      </c>
      <c r="V15" s="452"/>
      <c r="W15" s="452"/>
      <c r="X15" s="452"/>
      <c r="Y15" s="452"/>
    </row>
    <row r="16" spans="2:25" s="2" customFormat="1" ht="4.5" customHeight="1" x14ac:dyDescent="0.25">
      <c r="G16" s="6"/>
      <c r="H16" s="6"/>
      <c r="I16" s="6"/>
      <c r="J16" s="6"/>
      <c r="K16" s="6"/>
      <c r="L16" s="6"/>
      <c r="M16" s="6"/>
      <c r="N16" s="6"/>
      <c r="O16" s="6"/>
      <c r="P16" s="6"/>
      <c r="Q16" s="6"/>
      <c r="R16" s="6"/>
      <c r="S16" s="6"/>
      <c r="T16" s="6"/>
      <c r="U16" s="6"/>
      <c r="V16" s="1"/>
      <c r="W16" s="1"/>
      <c r="X16" s="1"/>
    </row>
    <row r="17" spans="2:27" s="51" customFormat="1" ht="76.5" hidden="1" customHeight="1" x14ac:dyDescent="0.2">
      <c r="B17" s="210" t="s">
        <v>0</v>
      </c>
      <c r="C17" s="211" t="s">
        <v>17</v>
      </c>
      <c r="D17" s="211" t="s">
        <v>18</v>
      </c>
      <c r="E17" s="211" t="s">
        <v>37</v>
      </c>
      <c r="F17" s="210" t="s">
        <v>165</v>
      </c>
      <c r="G17" s="196" t="s">
        <v>10</v>
      </c>
      <c r="H17" s="196" t="s">
        <v>11</v>
      </c>
      <c r="I17" s="196" t="s">
        <v>12</v>
      </c>
      <c r="J17" s="196" t="s">
        <v>217</v>
      </c>
      <c r="K17" s="196" t="s">
        <v>218</v>
      </c>
      <c r="L17" s="196" t="s">
        <v>219</v>
      </c>
      <c r="M17" s="196" t="s">
        <v>220</v>
      </c>
      <c r="N17" s="196" t="s">
        <v>221</v>
      </c>
      <c r="O17" s="196" t="s">
        <v>222</v>
      </c>
      <c r="P17" s="196" t="s">
        <v>223</v>
      </c>
      <c r="Q17" s="196" t="s">
        <v>224</v>
      </c>
      <c r="R17" s="196" t="s">
        <v>225</v>
      </c>
      <c r="S17" s="196" t="s">
        <v>226</v>
      </c>
      <c r="T17" s="196" t="s">
        <v>227</v>
      </c>
      <c r="U17" s="196" t="s">
        <v>228</v>
      </c>
      <c r="V17" s="205" t="s">
        <v>2</v>
      </c>
      <c r="W17" s="205" t="s">
        <v>3</v>
      </c>
      <c r="X17" s="205" t="s">
        <v>4</v>
      </c>
      <c r="Y17" s="205" t="s">
        <v>139</v>
      </c>
    </row>
    <row r="18" spans="2:27" x14ac:dyDescent="0.25">
      <c r="B18" s="364" t="s">
        <v>903</v>
      </c>
      <c r="C18" s="364" t="s">
        <v>487</v>
      </c>
      <c r="D18" s="364" t="s">
        <v>488</v>
      </c>
      <c r="E18" s="364" t="s">
        <v>904</v>
      </c>
      <c r="F18" s="364">
        <v>1</v>
      </c>
      <c r="G18" s="421">
        <v>0</v>
      </c>
      <c r="H18" s="421">
        <v>0</v>
      </c>
      <c r="I18" s="421">
        <v>0</v>
      </c>
      <c r="J18" s="421">
        <v>0</v>
      </c>
      <c r="K18" s="421">
        <v>0</v>
      </c>
      <c r="L18" s="421">
        <v>0</v>
      </c>
      <c r="M18" s="364">
        <v>7</v>
      </c>
      <c r="N18" s="364">
        <v>35</v>
      </c>
      <c r="O18" s="364">
        <v>0</v>
      </c>
      <c r="P18" s="364">
        <v>0</v>
      </c>
      <c r="Q18" s="364">
        <v>0</v>
      </c>
      <c r="R18" s="364">
        <v>0</v>
      </c>
      <c r="S18" s="364">
        <v>0</v>
      </c>
      <c r="T18" s="364">
        <v>0</v>
      </c>
      <c r="U18" s="364">
        <v>0</v>
      </c>
      <c r="V18" s="364">
        <v>1</v>
      </c>
      <c r="W18" s="364">
        <v>35</v>
      </c>
      <c r="X18" s="364">
        <v>0</v>
      </c>
      <c r="Y18" s="364">
        <v>51773.56</v>
      </c>
      <c r="Z18" s="364"/>
      <c r="AA18" s="364"/>
    </row>
    <row r="19" spans="2:27" x14ac:dyDescent="0.25">
      <c r="B19" s="364" t="s">
        <v>903</v>
      </c>
      <c r="C19" s="364" t="s">
        <v>357</v>
      </c>
      <c r="D19" s="364" t="s">
        <v>358</v>
      </c>
      <c r="E19" s="364" t="s">
        <v>905</v>
      </c>
      <c r="F19" s="364">
        <v>1</v>
      </c>
      <c r="G19" s="421">
        <v>0</v>
      </c>
      <c r="H19" s="421">
        <v>0</v>
      </c>
      <c r="I19" s="421">
        <v>0</v>
      </c>
      <c r="J19" s="421">
        <v>0</v>
      </c>
      <c r="K19" s="421">
        <v>0</v>
      </c>
      <c r="L19" s="421">
        <v>0</v>
      </c>
      <c r="M19" s="364">
        <v>7</v>
      </c>
      <c r="N19" s="364">
        <v>35</v>
      </c>
      <c r="O19" s="364">
        <v>0</v>
      </c>
      <c r="P19" s="364">
        <v>0</v>
      </c>
      <c r="Q19" s="364">
        <v>0</v>
      </c>
      <c r="R19" s="364">
        <v>0</v>
      </c>
      <c r="S19" s="364">
        <v>0</v>
      </c>
      <c r="T19" s="364">
        <v>0</v>
      </c>
      <c r="U19" s="364">
        <v>0</v>
      </c>
      <c r="V19" s="364">
        <v>1</v>
      </c>
      <c r="W19" s="364">
        <v>35</v>
      </c>
      <c r="X19" s="364">
        <v>0</v>
      </c>
      <c r="Y19" s="364">
        <v>39642.379999999997</v>
      </c>
      <c r="Z19" s="364"/>
      <c r="AA19" s="364"/>
    </row>
    <row r="20" spans="2:27" x14ac:dyDescent="0.25">
      <c r="B20" s="364" t="s">
        <v>903</v>
      </c>
      <c r="C20" s="364" t="s">
        <v>483</v>
      </c>
      <c r="D20" s="364" t="s">
        <v>484</v>
      </c>
      <c r="E20" s="364" t="s">
        <v>906</v>
      </c>
      <c r="F20" s="364">
        <v>1</v>
      </c>
      <c r="G20" s="421">
        <v>0</v>
      </c>
      <c r="H20" s="421">
        <v>0</v>
      </c>
      <c r="I20" s="421">
        <v>0</v>
      </c>
      <c r="J20" s="421">
        <v>0</v>
      </c>
      <c r="K20" s="421">
        <v>0</v>
      </c>
      <c r="L20" s="421">
        <v>0</v>
      </c>
      <c r="M20" s="364">
        <v>7</v>
      </c>
      <c r="N20" s="364">
        <v>35</v>
      </c>
      <c r="O20" s="364">
        <v>0</v>
      </c>
      <c r="P20" s="364">
        <v>0</v>
      </c>
      <c r="Q20" s="364">
        <v>0</v>
      </c>
      <c r="R20" s="364">
        <v>0</v>
      </c>
      <c r="S20" s="364">
        <v>0</v>
      </c>
      <c r="T20" s="364">
        <v>0</v>
      </c>
      <c r="U20" s="364">
        <v>0</v>
      </c>
      <c r="V20" s="364">
        <v>1</v>
      </c>
      <c r="W20" s="364">
        <v>35</v>
      </c>
      <c r="X20" s="364">
        <v>0</v>
      </c>
      <c r="Y20" s="364">
        <v>49519.199999999997</v>
      </c>
      <c r="Z20" s="364"/>
      <c r="AA20" s="364"/>
    </row>
    <row r="21" spans="2:27" x14ac:dyDescent="0.25">
      <c r="B21" s="364" t="s">
        <v>903</v>
      </c>
      <c r="C21" s="364" t="s">
        <v>398</v>
      </c>
      <c r="D21" s="364" t="s">
        <v>399</v>
      </c>
      <c r="E21" s="364" t="s">
        <v>907</v>
      </c>
      <c r="F21" s="364">
        <v>1</v>
      </c>
      <c r="G21" s="421">
        <v>0</v>
      </c>
      <c r="H21" s="421">
        <v>0</v>
      </c>
      <c r="I21" s="421">
        <v>0</v>
      </c>
      <c r="J21" s="421">
        <v>0</v>
      </c>
      <c r="K21" s="421">
        <v>0</v>
      </c>
      <c r="L21" s="421">
        <v>0</v>
      </c>
      <c r="M21" s="364">
        <v>7</v>
      </c>
      <c r="N21" s="364">
        <v>35</v>
      </c>
      <c r="O21" s="364">
        <v>0</v>
      </c>
      <c r="P21" s="364">
        <v>0</v>
      </c>
      <c r="Q21" s="364">
        <v>0</v>
      </c>
      <c r="R21" s="364">
        <v>0</v>
      </c>
      <c r="S21" s="364">
        <v>0</v>
      </c>
      <c r="T21" s="364">
        <v>0</v>
      </c>
      <c r="U21" s="364">
        <v>0</v>
      </c>
      <c r="V21" s="364">
        <v>1</v>
      </c>
      <c r="W21" s="364">
        <v>35</v>
      </c>
      <c r="X21" s="364">
        <v>0</v>
      </c>
      <c r="Y21" s="364">
        <v>38084.78</v>
      </c>
      <c r="Z21" s="364"/>
      <c r="AA21" s="364"/>
    </row>
    <row r="22" spans="2:27" x14ac:dyDescent="0.25">
      <c r="B22" s="364" t="s">
        <v>903</v>
      </c>
      <c r="C22" s="364" t="s">
        <v>733</v>
      </c>
      <c r="D22" s="364" t="s">
        <v>734</v>
      </c>
      <c r="E22" s="364" t="s">
        <v>1681</v>
      </c>
      <c r="F22" s="364">
        <v>1</v>
      </c>
      <c r="G22" s="421">
        <v>0</v>
      </c>
      <c r="H22" s="421">
        <v>0</v>
      </c>
      <c r="I22" s="421">
        <v>0</v>
      </c>
      <c r="J22" s="421">
        <v>0</v>
      </c>
      <c r="K22" s="421">
        <v>0</v>
      </c>
      <c r="L22" s="421">
        <v>0</v>
      </c>
      <c r="M22" s="364">
        <v>7</v>
      </c>
      <c r="N22" s="364">
        <v>35</v>
      </c>
      <c r="O22" s="364">
        <v>0</v>
      </c>
      <c r="P22" s="364">
        <v>0</v>
      </c>
      <c r="Q22" s="364">
        <v>0</v>
      </c>
      <c r="R22" s="364">
        <v>0</v>
      </c>
      <c r="S22" s="364">
        <v>0</v>
      </c>
      <c r="T22" s="364">
        <v>0</v>
      </c>
      <c r="U22" s="364">
        <v>0</v>
      </c>
      <c r="V22" s="364">
        <v>1</v>
      </c>
      <c r="W22" s="364">
        <v>35</v>
      </c>
      <c r="X22" s="364">
        <v>0</v>
      </c>
      <c r="Y22" s="364">
        <v>72667.08</v>
      </c>
      <c r="Z22" s="364"/>
      <c r="AA22" s="364"/>
    </row>
    <row r="23" spans="2:27" x14ac:dyDescent="0.25">
      <c r="B23" s="364" t="s">
        <v>903</v>
      </c>
      <c r="C23" s="364" t="s">
        <v>695</v>
      </c>
      <c r="D23" s="364" t="s">
        <v>696</v>
      </c>
      <c r="E23" s="364" t="s">
        <v>908</v>
      </c>
      <c r="F23" s="364">
        <v>1</v>
      </c>
      <c r="G23" s="421">
        <v>0</v>
      </c>
      <c r="H23" s="421">
        <v>0</v>
      </c>
      <c r="I23" s="421">
        <v>0</v>
      </c>
      <c r="J23" s="421">
        <v>0</v>
      </c>
      <c r="K23" s="421">
        <v>0</v>
      </c>
      <c r="L23" s="421">
        <v>0</v>
      </c>
      <c r="M23" s="364">
        <v>7</v>
      </c>
      <c r="N23" s="364">
        <v>35</v>
      </c>
      <c r="O23" s="364">
        <v>0</v>
      </c>
      <c r="P23" s="364">
        <v>0</v>
      </c>
      <c r="Q23" s="364">
        <v>0</v>
      </c>
      <c r="R23" s="364">
        <v>0</v>
      </c>
      <c r="S23" s="364">
        <v>0</v>
      </c>
      <c r="T23" s="364">
        <v>0</v>
      </c>
      <c r="U23" s="364">
        <v>0</v>
      </c>
      <c r="V23" s="364">
        <v>1</v>
      </c>
      <c r="W23" s="364">
        <v>35</v>
      </c>
      <c r="X23" s="364">
        <v>0</v>
      </c>
      <c r="Y23" s="364">
        <v>49519.199999999997</v>
      </c>
      <c r="Z23" s="364"/>
      <c r="AA23" s="364"/>
    </row>
    <row r="24" spans="2:27" x14ac:dyDescent="0.25">
      <c r="B24" s="364" t="s">
        <v>903</v>
      </c>
      <c r="C24" s="364" t="s">
        <v>689</v>
      </c>
      <c r="D24" s="364" t="s">
        <v>690</v>
      </c>
      <c r="E24" s="364" t="s">
        <v>909</v>
      </c>
      <c r="F24" s="364">
        <v>1</v>
      </c>
      <c r="G24" s="421">
        <v>0</v>
      </c>
      <c r="H24" s="421">
        <v>0</v>
      </c>
      <c r="I24" s="421">
        <v>0</v>
      </c>
      <c r="J24" s="421">
        <v>0</v>
      </c>
      <c r="K24" s="421">
        <v>0</v>
      </c>
      <c r="L24" s="421">
        <v>0</v>
      </c>
      <c r="M24" s="364">
        <v>7</v>
      </c>
      <c r="N24" s="364">
        <v>35</v>
      </c>
      <c r="O24" s="364">
        <v>0</v>
      </c>
      <c r="P24" s="364">
        <v>0</v>
      </c>
      <c r="Q24" s="364">
        <v>0</v>
      </c>
      <c r="R24" s="364">
        <v>0</v>
      </c>
      <c r="S24" s="364">
        <v>0</v>
      </c>
      <c r="T24" s="364">
        <v>0</v>
      </c>
      <c r="U24" s="364">
        <v>0</v>
      </c>
      <c r="V24" s="364">
        <v>1</v>
      </c>
      <c r="W24" s="364">
        <v>35</v>
      </c>
      <c r="X24" s="364">
        <v>0</v>
      </c>
      <c r="Y24" s="364">
        <v>49519.199999999997</v>
      </c>
      <c r="Z24" s="364"/>
      <c r="AA24" s="364"/>
    </row>
    <row r="25" spans="2:27" x14ac:dyDescent="0.25">
      <c r="B25" s="364" t="s">
        <v>903</v>
      </c>
      <c r="C25" s="364" t="s">
        <v>631</v>
      </c>
      <c r="D25" s="364" t="s">
        <v>632</v>
      </c>
      <c r="E25" s="364" t="s">
        <v>910</v>
      </c>
      <c r="F25" s="364">
        <v>1</v>
      </c>
      <c r="G25" s="421">
        <v>0</v>
      </c>
      <c r="H25" s="421">
        <v>0</v>
      </c>
      <c r="I25" s="421">
        <v>0</v>
      </c>
      <c r="J25" s="421">
        <v>0</v>
      </c>
      <c r="K25" s="421">
        <v>0</v>
      </c>
      <c r="L25" s="421">
        <v>0</v>
      </c>
      <c r="M25" s="364">
        <v>7</v>
      </c>
      <c r="N25" s="364">
        <v>35</v>
      </c>
      <c r="O25" s="364">
        <v>0</v>
      </c>
      <c r="P25" s="364">
        <v>0</v>
      </c>
      <c r="Q25" s="364">
        <v>0</v>
      </c>
      <c r="R25" s="364">
        <v>0</v>
      </c>
      <c r="S25" s="364">
        <v>0</v>
      </c>
      <c r="T25" s="364">
        <v>0</v>
      </c>
      <c r="U25" s="364">
        <v>0</v>
      </c>
      <c r="V25" s="364">
        <v>1</v>
      </c>
      <c r="W25" s="364">
        <v>35</v>
      </c>
      <c r="X25" s="364">
        <v>0</v>
      </c>
      <c r="Y25" s="364">
        <v>49519.199999999997</v>
      </c>
      <c r="Z25" s="364"/>
      <c r="AA25" s="364"/>
    </row>
    <row r="26" spans="2:27" x14ac:dyDescent="0.25">
      <c r="B26" s="364" t="s">
        <v>903</v>
      </c>
      <c r="C26" s="364" t="s">
        <v>475</v>
      </c>
      <c r="D26" s="364" t="s">
        <v>476</v>
      </c>
      <c r="E26" s="364" t="s">
        <v>911</v>
      </c>
      <c r="F26" s="364">
        <v>1</v>
      </c>
      <c r="G26" s="421">
        <v>0</v>
      </c>
      <c r="H26" s="421">
        <v>0</v>
      </c>
      <c r="I26" s="421">
        <v>0</v>
      </c>
      <c r="J26" s="421">
        <v>0</v>
      </c>
      <c r="K26" s="421">
        <v>0</v>
      </c>
      <c r="L26" s="421">
        <v>0</v>
      </c>
      <c r="M26" s="364">
        <v>7</v>
      </c>
      <c r="N26" s="364">
        <v>35</v>
      </c>
      <c r="O26" s="364">
        <v>0</v>
      </c>
      <c r="P26" s="364">
        <v>0</v>
      </c>
      <c r="Q26" s="364">
        <v>0</v>
      </c>
      <c r="R26" s="364">
        <v>0</v>
      </c>
      <c r="S26" s="364">
        <v>0</v>
      </c>
      <c r="T26" s="364">
        <v>0</v>
      </c>
      <c r="U26" s="364">
        <v>0</v>
      </c>
      <c r="V26" s="364">
        <v>1</v>
      </c>
      <c r="W26" s="364">
        <v>35</v>
      </c>
      <c r="X26" s="364">
        <v>0</v>
      </c>
      <c r="Y26" s="364">
        <v>44675.360000000001</v>
      </c>
      <c r="Z26" s="364"/>
      <c r="AA26" s="364"/>
    </row>
    <row r="27" spans="2:27" x14ac:dyDescent="0.25">
      <c r="B27" s="364" t="s">
        <v>903</v>
      </c>
      <c r="C27" s="364" t="s">
        <v>315</v>
      </c>
      <c r="D27" s="364" t="s">
        <v>316</v>
      </c>
      <c r="E27" s="364" t="s">
        <v>912</v>
      </c>
      <c r="F27" s="364">
        <v>1</v>
      </c>
      <c r="G27" s="421">
        <v>0</v>
      </c>
      <c r="H27" s="421">
        <v>0</v>
      </c>
      <c r="I27" s="421">
        <v>0</v>
      </c>
      <c r="J27" s="421">
        <v>0</v>
      </c>
      <c r="K27" s="421">
        <v>0</v>
      </c>
      <c r="L27" s="421">
        <v>0</v>
      </c>
      <c r="M27" s="364">
        <v>7</v>
      </c>
      <c r="N27" s="364">
        <v>35</v>
      </c>
      <c r="O27" s="364">
        <v>0</v>
      </c>
      <c r="P27" s="364">
        <v>0</v>
      </c>
      <c r="Q27" s="364">
        <v>0</v>
      </c>
      <c r="R27" s="364">
        <v>0</v>
      </c>
      <c r="S27" s="364">
        <v>0</v>
      </c>
      <c r="T27" s="364">
        <v>0</v>
      </c>
      <c r="U27" s="364">
        <v>0</v>
      </c>
      <c r="V27" s="364">
        <v>1</v>
      </c>
      <c r="W27" s="364">
        <v>35</v>
      </c>
      <c r="X27" s="364">
        <v>0</v>
      </c>
      <c r="Y27" s="364">
        <v>49519.199999999997</v>
      </c>
      <c r="Z27" s="364"/>
      <c r="AA27" s="364"/>
    </row>
    <row r="28" spans="2:27" x14ac:dyDescent="0.25">
      <c r="B28" s="364" t="s">
        <v>903</v>
      </c>
      <c r="C28" s="364" t="s">
        <v>313</v>
      </c>
      <c r="D28" s="364" t="s">
        <v>314</v>
      </c>
      <c r="E28" s="364" t="s">
        <v>913</v>
      </c>
      <c r="F28" s="364">
        <v>1</v>
      </c>
      <c r="G28" s="421">
        <v>0</v>
      </c>
      <c r="H28" s="421">
        <v>0</v>
      </c>
      <c r="I28" s="421">
        <v>0</v>
      </c>
      <c r="J28" s="421">
        <v>0</v>
      </c>
      <c r="K28" s="421">
        <v>0</v>
      </c>
      <c r="L28" s="421">
        <v>0</v>
      </c>
      <c r="M28" s="364">
        <v>7</v>
      </c>
      <c r="N28" s="364">
        <v>35</v>
      </c>
      <c r="O28" s="364">
        <v>0</v>
      </c>
      <c r="P28" s="364">
        <v>0</v>
      </c>
      <c r="Q28" s="364">
        <v>0</v>
      </c>
      <c r="R28" s="364">
        <v>0</v>
      </c>
      <c r="S28" s="364">
        <v>0</v>
      </c>
      <c r="T28" s="364">
        <v>0</v>
      </c>
      <c r="U28" s="364">
        <v>0</v>
      </c>
      <c r="V28" s="364">
        <v>1</v>
      </c>
      <c r="W28" s="364">
        <v>35</v>
      </c>
      <c r="X28" s="364">
        <v>0</v>
      </c>
      <c r="Y28" s="364">
        <v>44675.360000000001</v>
      </c>
      <c r="Z28" s="364"/>
      <c r="AA28" s="364"/>
    </row>
    <row r="29" spans="2:27" x14ac:dyDescent="0.25">
      <c r="B29" s="364" t="s">
        <v>903</v>
      </c>
      <c r="C29" s="364" t="s">
        <v>497</v>
      </c>
      <c r="D29" s="364" t="s">
        <v>498</v>
      </c>
      <c r="E29" s="364" t="s">
        <v>915</v>
      </c>
      <c r="F29" s="364">
        <v>1</v>
      </c>
      <c r="G29" s="421">
        <v>0</v>
      </c>
      <c r="H29" s="421">
        <v>0</v>
      </c>
      <c r="I29" s="421">
        <v>0</v>
      </c>
      <c r="J29" s="421">
        <v>0</v>
      </c>
      <c r="K29" s="421">
        <v>0</v>
      </c>
      <c r="L29" s="421">
        <v>0</v>
      </c>
      <c r="M29" s="364">
        <v>7</v>
      </c>
      <c r="N29" s="364">
        <v>35</v>
      </c>
      <c r="O29" s="364">
        <v>0</v>
      </c>
      <c r="P29" s="364">
        <v>0</v>
      </c>
      <c r="Q29" s="364">
        <v>0</v>
      </c>
      <c r="R29" s="364">
        <v>0</v>
      </c>
      <c r="S29" s="364">
        <v>0</v>
      </c>
      <c r="T29" s="364">
        <v>0</v>
      </c>
      <c r="U29" s="364">
        <v>0</v>
      </c>
      <c r="V29" s="364">
        <v>1</v>
      </c>
      <c r="W29" s="364">
        <v>35</v>
      </c>
      <c r="X29" s="364">
        <v>0</v>
      </c>
      <c r="Y29" s="364">
        <v>49519.199999999997</v>
      </c>
      <c r="Z29" s="364"/>
      <c r="AA29" s="364"/>
    </row>
    <row r="30" spans="2:27" x14ac:dyDescent="0.25">
      <c r="B30" s="364" t="s">
        <v>903</v>
      </c>
      <c r="C30" s="364" t="s">
        <v>685</v>
      </c>
      <c r="D30" s="364" t="s">
        <v>686</v>
      </c>
      <c r="E30" s="364" t="s">
        <v>916</v>
      </c>
      <c r="F30" s="364">
        <v>1</v>
      </c>
      <c r="G30" s="421">
        <v>0</v>
      </c>
      <c r="H30" s="421">
        <v>0</v>
      </c>
      <c r="I30" s="421">
        <v>0</v>
      </c>
      <c r="J30" s="421">
        <v>0</v>
      </c>
      <c r="K30" s="421">
        <v>0</v>
      </c>
      <c r="L30" s="421">
        <v>0</v>
      </c>
      <c r="M30" s="364">
        <v>7</v>
      </c>
      <c r="N30" s="364">
        <v>35</v>
      </c>
      <c r="O30" s="364">
        <v>0</v>
      </c>
      <c r="P30" s="364">
        <v>0</v>
      </c>
      <c r="Q30" s="364">
        <v>0</v>
      </c>
      <c r="R30" s="364">
        <v>0</v>
      </c>
      <c r="S30" s="364">
        <v>0</v>
      </c>
      <c r="T30" s="364">
        <v>0</v>
      </c>
      <c r="U30" s="364">
        <v>0</v>
      </c>
      <c r="V30" s="364">
        <v>1</v>
      </c>
      <c r="W30" s="364">
        <v>35</v>
      </c>
      <c r="X30" s="364">
        <v>0</v>
      </c>
      <c r="Y30" s="364">
        <v>49300.44</v>
      </c>
      <c r="Z30" s="364"/>
      <c r="AA30" s="364"/>
    </row>
    <row r="31" spans="2:27" x14ac:dyDescent="0.25">
      <c r="B31" s="364" t="s">
        <v>903</v>
      </c>
      <c r="C31" s="364" t="s">
        <v>383</v>
      </c>
      <c r="D31" s="364" t="s">
        <v>384</v>
      </c>
      <c r="E31" s="364" t="s">
        <v>1337</v>
      </c>
      <c r="F31" s="364">
        <v>1</v>
      </c>
      <c r="G31" s="421">
        <v>0</v>
      </c>
      <c r="H31" s="421">
        <v>0</v>
      </c>
      <c r="I31" s="421">
        <v>0</v>
      </c>
      <c r="J31" s="421">
        <v>0</v>
      </c>
      <c r="K31" s="421">
        <v>0</v>
      </c>
      <c r="L31" s="421">
        <v>0</v>
      </c>
      <c r="M31" s="364">
        <v>7</v>
      </c>
      <c r="N31" s="364">
        <v>35</v>
      </c>
      <c r="O31" s="364">
        <v>0</v>
      </c>
      <c r="P31" s="364">
        <v>0</v>
      </c>
      <c r="Q31" s="364">
        <v>0</v>
      </c>
      <c r="R31" s="364">
        <v>0</v>
      </c>
      <c r="S31" s="364">
        <v>0</v>
      </c>
      <c r="T31" s="364">
        <v>0</v>
      </c>
      <c r="U31" s="364">
        <v>0</v>
      </c>
      <c r="V31" s="364">
        <v>1</v>
      </c>
      <c r="W31" s="364">
        <v>35</v>
      </c>
      <c r="X31" s="364">
        <v>0</v>
      </c>
      <c r="Y31" s="364">
        <v>37200.379999999997</v>
      </c>
      <c r="Z31" s="364"/>
      <c r="AA31" s="364"/>
    </row>
    <row r="32" spans="2:27" x14ac:dyDescent="0.25">
      <c r="B32" s="364" t="s">
        <v>903</v>
      </c>
      <c r="C32" s="364" t="s">
        <v>473</v>
      </c>
      <c r="D32" s="364" t="s">
        <v>474</v>
      </c>
      <c r="E32" s="364" t="s">
        <v>917</v>
      </c>
      <c r="F32" s="364">
        <v>1</v>
      </c>
      <c r="G32" s="421">
        <v>0</v>
      </c>
      <c r="H32" s="421">
        <v>0</v>
      </c>
      <c r="I32" s="421">
        <v>0</v>
      </c>
      <c r="J32" s="421">
        <v>0</v>
      </c>
      <c r="K32" s="421">
        <v>0</v>
      </c>
      <c r="L32" s="421">
        <v>0</v>
      </c>
      <c r="M32" s="364">
        <v>7</v>
      </c>
      <c r="N32" s="364">
        <v>35</v>
      </c>
      <c r="O32" s="364">
        <v>0</v>
      </c>
      <c r="P32" s="364">
        <v>0</v>
      </c>
      <c r="Q32" s="364">
        <v>0</v>
      </c>
      <c r="R32" s="364">
        <v>0</v>
      </c>
      <c r="S32" s="364">
        <v>0</v>
      </c>
      <c r="T32" s="364">
        <v>0</v>
      </c>
      <c r="U32" s="364">
        <v>0</v>
      </c>
      <c r="V32" s="364">
        <v>1</v>
      </c>
      <c r="W32" s="364">
        <v>35</v>
      </c>
      <c r="X32" s="364">
        <v>0</v>
      </c>
      <c r="Y32" s="364">
        <v>44040.800000000003</v>
      </c>
      <c r="Z32" s="364"/>
      <c r="AA32" s="364"/>
    </row>
    <row r="33" spans="2:27" x14ac:dyDescent="0.25">
      <c r="B33" s="364" t="s">
        <v>903</v>
      </c>
      <c r="C33" s="364" t="s">
        <v>477</v>
      </c>
      <c r="D33" s="364" t="s">
        <v>478</v>
      </c>
      <c r="E33" s="364" t="s">
        <v>918</v>
      </c>
      <c r="F33" s="364">
        <v>1</v>
      </c>
      <c r="G33" s="421">
        <v>0</v>
      </c>
      <c r="H33" s="421">
        <v>0</v>
      </c>
      <c r="I33" s="421">
        <v>0</v>
      </c>
      <c r="J33" s="421">
        <v>0</v>
      </c>
      <c r="K33" s="421">
        <v>0</v>
      </c>
      <c r="L33" s="421">
        <v>0</v>
      </c>
      <c r="M33" s="364">
        <v>7</v>
      </c>
      <c r="N33" s="364">
        <v>35</v>
      </c>
      <c r="O33" s="364">
        <v>0</v>
      </c>
      <c r="P33" s="364">
        <v>0</v>
      </c>
      <c r="Q33" s="364">
        <v>0</v>
      </c>
      <c r="R33" s="364">
        <v>0</v>
      </c>
      <c r="S33" s="364">
        <v>0</v>
      </c>
      <c r="T33" s="364">
        <v>0</v>
      </c>
      <c r="U33" s="364">
        <v>0</v>
      </c>
      <c r="V33" s="364">
        <v>1</v>
      </c>
      <c r="W33" s="364">
        <v>35</v>
      </c>
      <c r="X33" s="364">
        <v>0</v>
      </c>
      <c r="Y33" s="364">
        <v>44252.3</v>
      </c>
      <c r="Z33" s="364"/>
      <c r="AA33" s="364"/>
    </row>
    <row r="34" spans="2:27" x14ac:dyDescent="0.25">
      <c r="B34" s="364" t="s">
        <v>903</v>
      </c>
      <c r="C34" s="364" t="s">
        <v>554</v>
      </c>
      <c r="D34" s="364" t="s">
        <v>555</v>
      </c>
      <c r="E34" s="364" t="s">
        <v>919</v>
      </c>
      <c r="F34" s="364">
        <v>1</v>
      </c>
      <c r="G34" s="421">
        <v>0</v>
      </c>
      <c r="H34" s="421">
        <v>0</v>
      </c>
      <c r="I34" s="421">
        <v>0</v>
      </c>
      <c r="J34" s="421">
        <v>0</v>
      </c>
      <c r="K34" s="421">
        <v>0</v>
      </c>
      <c r="L34" s="421">
        <v>0</v>
      </c>
      <c r="M34" s="364">
        <v>7</v>
      </c>
      <c r="N34" s="364">
        <v>35</v>
      </c>
      <c r="O34" s="364">
        <v>0</v>
      </c>
      <c r="P34" s="364">
        <v>0</v>
      </c>
      <c r="Q34" s="364">
        <v>0</v>
      </c>
      <c r="R34" s="364">
        <v>0</v>
      </c>
      <c r="S34" s="364">
        <v>0</v>
      </c>
      <c r="T34" s="364">
        <v>0</v>
      </c>
      <c r="U34" s="364">
        <v>0</v>
      </c>
      <c r="V34" s="364">
        <v>1</v>
      </c>
      <c r="W34" s="364">
        <v>35</v>
      </c>
      <c r="X34" s="364">
        <v>0</v>
      </c>
      <c r="Y34" s="364">
        <v>49081.62</v>
      </c>
      <c r="Z34" s="364"/>
      <c r="AA34" s="364"/>
    </row>
    <row r="35" spans="2:27" x14ac:dyDescent="0.25">
      <c r="B35" s="364" t="s">
        <v>903</v>
      </c>
      <c r="C35" s="364" t="s">
        <v>467</v>
      </c>
      <c r="D35" s="364" t="s">
        <v>468</v>
      </c>
      <c r="E35" s="364" t="s">
        <v>1327</v>
      </c>
      <c r="F35" s="364">
        <v>1</v>
      </c>
      <c r="G35" s="421">
        <v>0</v>
      </c>
      <c r="H35" s="421">
        <v>0</v>
      </c>
      <c r="I35" s="421">
        <v>0</v>
      </c>
      <c r="J35" s="421">
        <v>0</v>
      </c>
      <c r="K35" s="421">
        <v>0</v>
      </c>
      <c r="L35" s="421">
        <v>0</v>
      </c>
      <c r="M35" s="364">
        <v>7</v>
      </c>
      <c r="N35" s="364">
        <v>35</v>
      </c>
      <c r="O35" s="364">
        <v>0</v>
      </c>
      <c r="P35" s="364">
        <v>0</v>
      </c>
      <c r="Q35" s="364">
        <v>0</v>
      </c>
      <c r="R35" s="364">
        <v>0</v>
      </c>
      <c r="S35" s="364">
        <v>0</v>
      </c>
      <c r="T35" s="364">
        <v>0</v>
      </c>
      <c r="U35" s="364">
        <v>0</v>
      </c>
      <c r="V35" s="364">
        <v>1</v>
      </c>
      <c r="W35" s="364">
        <v>35</v>
      </c>
      <c r="X35" s="364">
        <v>0</v>
      </c>
      <c r="Y35" s="364">
        <v>44252.3</v>
      </c>
      <c r="Z35" s="364"/>
      <c r="AA35" s="364"/>
    </row>
    <row r="36" spans="2:27" x14ac:dyDescent="0.25">
      <c r="B36" s="364" t="s">
        <v>903</v>
      </c>
      <c r="C36" s="364" t="s">
        <v>661</v>
      </c>
      <c r="D36" s="364" t="s">
        <v>662</v>
      </c>
      <c r="E36" s="364" t="s">
        <v>920</v>
      </c>
      <c r="F36" s="364">
        <v>1</v>
      </c>
      <c r="G36" s="421">
        <v>0</v>
      </c>
      <c r="H36" s="421">
        <v>0</v>
      </c>
      <c r="I36" s="421">
        <v>0</v>
      </c>
      <c r="J36" s="421">
        <v>0</v>
      </c>
      <c r="K36" s="421">
        <v>0</v>
      </c>
      <c r="L36" s="421">
        <v>0</v>
      </c>
      <c r="M36" s="364">
        <v>7</v>
      </c>
      <c r="N36" s="364">
        <v>35</v>
      </c>
      <c r="O36" s="364">
        <v>0</v>
      </c>
      <c r="P36" s="364">
        <v>0</v>
      </c>
      <c r="Q36" s="364">
        <v>0</v>
      </c>
      <c r="R36" s="364">
        <v>0</v>
      </c>
      <c r="S36" s="364">
        <v>0</v>
      </c>
      <c r="T36" s="364">
        <v>0</v>
      </c>
      <c r="U36" s="364">
        <v>0</v>
      </c>
      <c r="V36" s="364">
        <v>1</v>
      </c>
      <c r="W36" s="364">
        <v>35</v>
      </c>
      <c r="X36" s="364">
        <v>0</v>
      </c>
      <c r="Y36" s="364">
        <v>49081.62</v>
      </c>
      <c r="Z36" s="364"/>
      <c r="AA36" s="364"/>
    </row>
    <row r="37" spans="2:27" x14ac:dyDescent="0.25">
      <c r="B37" s="364" t="s">
        <v>903</v>
      </c>
      <c r="C37" s="364" t="s">
        <v>373</v>
      </c>
      <c r="D37" s="364" t="s">
        <v>374</v>
      </c>
      <c r="E37" s="364" t="s">
        <v>921</v>
      </c>
      <c r="F37" s="364">
        <v>1</v>
      </c>
      <c r="G37" s="421">
        <v>0</v>
      </c>
      <c r="H37" s="421">
        <v>0</v>
      </c>
      <c r="I37" s="421">
        <v>0</v>
      </c>
      <c r="J37" s="421">
        <v>0</v>
      </c>
      <c r="K37" s="421">
        <v>0</v>
      </c>
      <c r="L37" s="421">
        <v>0</v>
      </c>
      <c r="M37" s="364">
        <v>7</v>
      </c>
      <c r="N37" s="364">
        <v>35</v>
      </c>
      <c r="O37" s="364">
        <v>0</v>
      </c>
      <c r="P37" s="364">
        <v>0</v>
      </c>
      <c r="Q37" s="364">
        <v>0</v>
      </c>
      <c r="R37" s="364">
        <v>0</v>
      </c>
      <c r="S37" s="364">
        <v>0</v>
      </c>
      <c r="T37" s="364">
        <v>0</v>
      </c>
      <c r="U37" s="364">
        <v>0</v>
      </c>
      <c r="V37" s="364">
        <v>1</v>
      </c>
      <c r="W37" s="364">
        <v>35</v>
      </c>
      <c r="X37" s="364">
        <v>0</v>
      </c>
      <c r="Y37" s="364">
        <v>38966.9</v>
      </c>
      <c r="Z37" s="364"/>
      <c r="AA37" s="364"/>
    </row>
    <row r="38" spans="2:27" x14ac:dyDescent="0.25">
      <c r="B38" s="364" t="s">
        <v>903</v>
      </c>
      <c r="C38" s="364" t="s">
        <v>670</v>
      </c>
      <c r="D38" s="364" t="s">
        <v>671</v>
      </c>
      <c r="E38" s="364" t="s">
        <v>922</v>
      </c>
      <c r="F38" s="364">
        <v>1</v>
      </c>
      <c r="G38" s="421">
        <v>0</v>
      </c>
      <c r="H38" s="421">
        <v>0</v>
      </c>
      <c r="I38" s="421">
        <v>0</v>
      </c>
      <c r="J38" s="421">
        <v>0</v>
      </c>
      <c r="K38" s="421">
        <v>0</v>
      </c>
      <c r="L38" s="421">
        <v>0</v>
      </c>
      <c r="M38" s="364">
        <v>7</v>
      </c>
      <c r="N38" s="364">
        <v>35</v>
      </c>
      <c r="O38" s="364">
        <v>0</v>
      </c>
      <c r="P38" s="364">
        <v>0</v>
      </c>
      <c r="Q38" s="364">
        <v>0</v>
      </c>
      <c r="R38" s="364">
        <v>0</v>
      </c>
      <c r="S38" s="364">
        <v>0</v>
      </c>
      <c r="T38" s="364">
        <v>0</v>
      </c>
      <c r="U38" s="364">
        <v>0</v>
      </c>
      <c r="V38" s="364">
        <v>1</v>
      </c>
      <c r="W38" s="364">
        <v>35</v>
      </c>
      <c r="X38" s="364">
        <v>0</v>
      </c>
      <c r="Y38" s="364">
        <v>48899.27</v>
      </c>
      <c r="Z38" s="364"/>
      <c r="AA38" s="364"/>
    </row>
    <row r="39" spans="2:27" x14ac:dyDescent="0.25">
      <c r="B39" s="364" t="s">
        <v>903</v>
      </c>
      <c r="C39" s="364" t="s">
        <v>489</v>
      </c>
      <c r="D39" s="364" t="s">
        <v>490</v>
      </c>
      <c r="E39" s="364" t="s">
        <v>923</v>
      </c>
      <c r="F39" s="364">
        <v>1</v>
      </c>
      <c r="G39" s="421">
        <v>0</v>
      </c>
      <c r="H39" s="421">
        <v>0</v>
      </c>
      <c r="I39" s="421">
        <v>0</v>
      </c>
      <c r="J39" s="421">
        <v>0</v>
      </c>
      <c r="K39" s="421">
        <v>0</v>
      </c>
      <c r="L39" s="421">
        <v>0</v>
      </c>
      <c r="M39" s="364">
        <v>7</v>
      </c>
      <c r="N39" s="364">
        <v>35</v>
      </c>
      <c r="O39" s="364">
        <v>0</v>
      </c>
      <c r="P39" s="364">
        <v>0</v>
      </c>
      <c r="Q39" s="364">
        <v>0</v>
      </c>
      <c r="R39" s="364">
        <v>0</v>
      </c>
      <c r="S39" s="364">
        <v>0</v>
      </c>
      <c r="T39" s="364">
        <v>0</v>
      </c>
      <c r="U39" s="364">
        <v>0</v>
      </c>
      <c r="V39" s="364">
        <v>1</v>
      </c>
      <c r="W39" s="364">
        <v>35</v>
      </c>
      <c r="X39" s="364">
        <v>0</v>
      </c>
      <c r="Y39" s="364">
        <v>47987.64</v>
      </c>
      <c r="Z39" s="364"/>
      <c r="AA39" s="364"/>
    </row>
    <row r="40" spans="2:27" x14ac:dyDescent="0.25">
      <c r="B40" s="364" t="s">
        <v>903</v>
      </c>
      <c r="C40" s="364" t="s">
        <v>471</v>
      </c>
      <c r="D40" s="364" t="s">
        <v>472</v>
      </c>
      <c r="E40" s="364" t="s">
        <v>924</v>
      </c>
      <c r="F40" s="364">
        <v>1</v>
      </c>
      <c r="G40" s="421">
        <v>0</v>
      </c>
      <c r="H40" s="421">
        <v>0</v>
      </c>
      <c r="I40" s="421">
        <v>0</v>
      </c>
      <c r="J40" s="421">
        <v>0</v>
      </c>
      <c r="K40" s="421">
        <v>0</v>
      </c>
      <c r="L40" s="421">
        <v>0</v>
      </c>
      <c r="M40" s="364">
        <v>7</v>
      </c>
      <c r="N40" s="364">
        <v>35</v>
      </c>
      <c r="O40" s="364">
        <v>0</v>
      </c>
      <c r="P40" s="364">
        <v>0</v>
      </c>
      <c r="Q40" s="364">
        <v>0</v>
      </c>
      <c r="R40" s="364">
        <v>0</v>
      </c>
      <c r="S40" s="364">
        <v>0</v>
      </c>
      <c r="T40" s="364">
        <v>0</v>
      </c>
      <c r="U40" s="364">
        <v>0</v>
      </c>
      <c r="V40" s="364">
        <v>1</v>
      </c>
      <c r="W40" s="364">
        <v>35</v>
      </c>
      <c r="X40" s="364">
        <v>0</v>
      </c>
      <c r="Y40" s="364">
        <v>44040.800000000003</v>
      </c>
      <c r="Z40" s="364"/>
      <c r="AA40" s="364"/>
    </row>
    <row r="41" spans="2:27" x14ac:dyDescent="0.25">
      <c r="B41" s="364" t="s">
        <v>903</v>
      </c>
      <c r="C41" s="364" t="s">
        <v>465</v>
      </c>
      <c r="D41" s="364" t="s">
        <v>466</v>
      </c>
      <c r="E41" s="364" t="s">
        <v>925</v>
      </c>
      <c r="F41" s="364">
        <v>1</v>
      </c>
      <c r="G41" s="421">
        <v>0</v>
      </c>
      <c r="H41" s="421">
        <v>0</v>
      </c>
      <c r="I41" s="421">
        <v>0</v>
      </c>
      <c r="J41" s="421">
        <v>0</v>
      </c>
      <c r="K41" s="421">
        <v>0</v>
      </c>
      <c r="L41" s="421">
        <v>0</v>
      </c>
      <c r="M41" s="364">
        <v>7</v>
      </c>
      <c r="N41" s="364">
        <v>35</v>
      </c>
      <c r="O41" s="364">
        <v>0</v>
      </c>
      <c r="P41" s="364">
        <v>0</v>
      </c>
      <c r="Q41" s="364">
        <v>0</v>
      </c>
      <c r="R41" s="364">
        <v>0</v>
      </c>
      <c r="S41" s="364">
        <v>0</v>
      </c>
      <c r="T41" s="364">
        <v>0</v>
      </c>
      <c r="U41" s="364">
        <v>0</v>
      </c>
      <c r="V41" s="364">
        <v>1</v>
      </c>
      <c r="W41" s="364">
        <v>35</v>
      </c>
      <c r="X41" s="364">
        <v>0</v>
      </c>
      <c r="Y41" s="364">
        <v>42361.34</v>
      </c>
      <c r="Z41" s="364"/>
      <c r="AA41" s="364"/>
    </row>
    <row r="42" spans="2:27" x14ac:dyDescent="0.25">
      <c r="B42" s="364" t="s">
        <v>903</v>
      </c>
      <c r="C42" s="364" t="s">
        <v>499</v>
      </c>
      <c r="D42" s="364" t="s">
        <v>500</v>
      </c>
      <c r="E42" s="364" t="s">
        <v>926</v>
      </c>
      <c r="F42" s="364">
        <v>1</v>
      </c>
      <c r="G42" s="421">
        <v>0</v>
      </c>
      <c r="H42" s="421">
        <v>0</v>
      </c>
      <c r="I42" s="421">
        <v>0</v>
      </c>
      <c r="J42" s="421">
        <v>0</v>
      </c>
      <c r="K42" s="421">
        <v>0</v>
      </c>
      <c r="L42" s="421">
        <v>0</v>
      </c>
      <c r="M42" s="364">
        <v>7</v>
      </c>
      <c r="N42" s="364">
        <v>35</v>
      </c>
      <c r="O42" s="364">
        <v>0</v>
      </c>
      <c r="P42" s="364">
        <v>0</v>
      </c>
      <c r="Q42" s="364">
        <v>0</v>
      </c>
      <c r="R42" s="364">
        <v>0</v>
      </c>
      <c r="S42" s="364">
        <v>0</v>
      </c>
      <c r="T42" s="364">
        <v>0</v>
      </c>
      <c r="U42" s="364">
        <v>0</v>
      </c>
      <c r="V42" s="364">
        <v>1</v>
      </c>
      <c r="W42" s="364">
        <v>35</v>
      </c>
      <c r="X42" s="364">
        <v>0</v>
      </c>
      <c r="Y42" s="364">
        <v>48644.04</v>
      </c>
      <c r="Z42" s="364"/>
      <c r="AA42" s="364"/>
    </row>
    <row r="43" spans="2:27" x14ac:dyDescent="0.25">
      <c r="B43" s="364" t="s">
        <v>903</v>
      </c>
      <c r="C43" s="364" t="s">
        <v>927</v>
      </c>
      <c r="D43" s="364" t="s">
        <v>928</v>
      </c>
      <c r="E43" s="364" t="s">
        <v>929</v>
      </c>
      <c r="F43" s="364">
        <v>1</v>
      </c>
      <c r="G43" s="421">
        <v>0</v>
      </c>
      <c r="H43" s="421">
        <v>0</v>
      </c>
      <c r="I43" s="421">
        <v>0</v>
      </c>
      <c r="J43" s="421">
        <v>0</v>
      </c>
      <c r="K43" s="421">
        <v>0</v>
      </c>
      <c r="L43" s="421">
        <v>0</v>
      </c>
      <c r="M43" s="364">
        <v>7</v>
      </c>
      <c r="N43" s="364">
        <v>35</v>
      </c>
      <c r="O43" s="364">
        <v>0</v>
      </c>
      <c r="P43" s="364">
        <v>0</v>
      </c>
      <c r="Q43" s="364">
        <v>0</v>
      </c>
      <c r="R43" s="364">
        <v>0</v>
      </c>
      <c r="S43" s="364">
        <v>0</v>
      </c>
      <c r="T43" s="364">
        <v>0</v>
      </c>
      <c r="U43" s="364">
        <v>0</v>
      </c>
      <c r="V43" s="364">
        <v>1</v>
      </c>
      <c r="W43" s="364">
        <v>35</v>
      </c>
      <c r="X43" s="364">
        <v>0</v>
      </c>
      <c r="Y43" s="364">
        <v>37349.32</v>
      </c>
      <c r="Z43" s="364"/>
      <c r="AA43" s="364"/>
    </row>
    <row r="44" spans="2:27" x14ac:dyDescent="0.25">
      <c r="B44" s="364" t="s">
        <v>903</v>
      </c>
      <c r="C44" s="364" t="s">
        <v>469</v>
      </c>
      <c r="D44" s="364" t="s">
        <v>470</v>
      </c>
      <c r="E44" s="364" t="s">
        <v>930</v>
      </c>
      <c r="F44" s="364">
        <v>1</v>
      </c>
      <c r="G44" s="421">
        <v>0</v>
      </c>
      <c r="H44" s="421">
        <v>0</v>
      </c>
      <c r="I44" s="421">
        <v>0</v>
      </c>
      <c r="J44" s="421">
        <v>0</v>
      </c>
      <c r="K44" s="421">
        <v>0</v>
      </c>
      <c r="L44" s="421">
        <v>0</v>
      </c>
      <c r="M44" s="364">
        <v>7</v>
      </c>
      <c r="N44" s="364">
        <v>35</v>
      </c>
      <c r="O44" s="364">
        <v>0</v>
      </c>
      <c r="P44" s="364">
        <v>0</v>
      </c>
      <c r="Q44" s="364">
        <v>0</v>
      </c>
      <c r="R44" s="364">
        <v>0</v>
      </c>
      <c r="S44" s="364">
        <v>0</v>
      </c>
      <c r="T44" s="364">
        <v>0</v>
      </c>
      <c r="U44" s="364">
        <v>0</v>
      </c>
      <c r="V44" s="364">
        <v>1</v>
      </c>
      <c r="W44" s="364">
        <v>35</v>
      </c>
      <c r="X44" s="364">
        <v>0</v>
      </c>
      <c r="Y44" s="364">
        <v>43864.55</v>
      </c>
      <c r="Z44" s="364"/>
      <c r="AA44" s="364"/>
    </row>
    <row r="45" spans="2:27" x14ac:dyDescent="0.25">
      <c r="B45" s="364" t="s">
        <v>903</v>
      </c>
      <c r="C45" s="364" t="s">
        <v>507</v>
      </c>
      <c r="D45" s="364" t="s">
        <v>508</v>
      </c>
      <c r="E45" s="364" t="s">
        <v>1338</v>
      </c>
      <c r="F45" s="364">
        <v>1</v>
      </c>
      <c r="G45" s="421">
        <v>0</v>
      </c>
      <c r="H45" s="421">
        <v>0</v>
      </c>
      <c r="I45" s="421">
        <v>0</v>
      </c>
      <c r="J45" s="421">
        <v>0</v>
      </c>
      <c r="K45" s="421">
        <v>0</v>
      </c>
      <c r="L45" s="421">
        <v>0</v>
      </c>
      <c r="M45" s="364">
        <v>7</v>
      </c>
      <c r="N45" s="364">
        <v>35</v>
      </c>
      <c r="O45" s="364">
        <v>0</v>
      </c>
      <c r="P45" s="364">
        <v>0</v>
      </c>
      <c r="Q45" s="364">
        <v>0</v>
      </c>
      <c r="R45" s="364">
        <v>0</v>
      </c>
      <c r="S45" s="364">
        <v>0</v>
      </c>
      <c r="T45" s="364">
        <v>0</v>
      </c>
      <c r="U45" s="364">
        <v>0</v>
      </c>
      <c r="V45" s="364">
        <v>1</v>
      </c>
      <c r="W45" s="364">
        <v>35</v>
      </c>
      <c r="X45" s="364">
        <v>0</v>
      </c>
      <c r="Y45" s="364">
        <v>48680.5</v>
      </c>
      <c r="Z45" s="364"/>
      <c r="AA45" s="364"/>
    </row>
    <row r="46" spans="2:27" x14ac:dyDescent="0.25">
      <c r="B46" s="364" t="s">
        <v>903</v>
      </c>
      <c r="C46" s="364" t="s">
        <v>509</v>
      </c>
      <c r="D46" s="364" t="s">
        <v>510</v>
      </c>
      <c r="E46" s="364" t="s">
        <v>931</v>
      </c>
      <c r="F46" s="364">
        <v>1</v>
      </c>
      <c r="G46" s="421">
        <v>0</v>
      </c>
      <c r="H46" s="421">
        <v>0</v>
      </c>
      <c r="I46" s="421">
        <v>0</v>
      </c>
      <c r="J46" s="421">
        <v>0</v>
      </c>
      <c r="K46" s="421">
        <v>0</v>
      </c>
      <c r="L46" s="421">
        <v>0</v>
      </c>
      <c r="M46" s="364">
        <v>7</v>
      </c>
      <c r="N46" s="364">
        <v>35</v>
      </c>
      <c r="O46" s="364">
        <v>0</v>
      </c>
      <c r="P46" s="364">
        <v>0</v>
      </c>
      <c r="Q46" s="364">
        <v>0</v>
      </c>
      <c r="R46" s="364">
        <v>0</v>
      </c>
      <c r="S46" s="364">
        <v>0</v>
      </c>
      <c r="T46" s="364">
        <v>0</v>
      </c>
      <c r="U46" s="364">
        <v>0</v>
      </c>
      <c r="V46" s="364">
        <v>1</v>
      </c>
      <c r="W46" s="364">
        <v>35</v>
      </c>
      <c r="X46" s="364">
        <v>0</v>
      </c>
      <c r="Y46" s="364">
        <v>48644.04</v>
      </c>
      <c r="Z46" s="364"/>
      <c r="AA46" s="364"/>
    </row>
    <row r="47" spans="2:27" x14ac:dyDescent="0.25">
      <c r="B47" s="364" t="s">
        <v>903</v>
      </c>
      <c r="C47" s="364" t="s">
        <v>513</v>
      </c>
      <c r="D47" s="364" t="s">
        <v>514</v>
      </c>
      <c r="E47" s="364" t="s">
        <v>932</v>
      </c>
      <c r="F47" s="364">
        <v>1</v>
      </c>
      <c r="G47" s="421">
        <v>0</v>
      </c>
      <c r="H47" s="421">
        <v>0</v>
      </c>
      <c r="I47" s="421">
        <v>0</v>
      </c>
      <c r="J47" s="421">
        <v>0</v>
      </c>
      <c r="K47" s="421">
        <v>0</v>
      </c>
      <c r="L47" s="421">
        <v>0</v>
      </c>
      <c r="M47" s="364">
        <v>7</v>
      </c>
      <c r="N47" s="364">
        <v>35</v>
      </c>
      <c r="O47" s="364">
        <v>0</v>
      </c>
      <c r="P47" s="364">
        <v>0</v>
      </c>
      <c r="Q47" s="364">
        <v>0</v>
      </c>
      <c r="R47" s="364">
        <v>0</v>
      </c>
      <c r="S47" s="364">
        <v>0</v>
      </c>
      <c r="T47" s="364">
        <v>0</v>
      </c>
      <c r="U47" s="364">
        <v>0</v>
      </c>
      <c r="V47" s="364">
        <v>1</v>
      </c>
      <c r="W47" s="364">
        <v>35</v>
      </c>
      <c r="X47" s="364">
        <v>0</v>
      </c>
      <c r="Y47" s="364">
        <v>48644.04</v>
      </c>
      <c r="Z47" s="364"/>
      <c r="AA47" s="364"/>
    </row>
    <row r="48" spans="2:27" x14ac:dyDescent="0.25">
      <c r="B48" s="364" t="s">
        <v>903</v>
      </c>
      <c r="C48" s="364" t="s">
        <v>455</v>
      </c>
      <c r="D48" s="364" t="s">
        <v>456</v>
      </c>
      <c r="E48" s="364" t="s">
        <v>933</v>
      </c>
      <c r="F48" s="364">
        <v>1</v>
      </c>
      <c r="G48" s="421">
        <v>0</v>
      </c>
      <c r="H48" s="421">
        <v>0</v>
      </c>
      <c r="I48" s="421">
        <v>0</v>
      </c>
      <c r="J48" s="421">
        <v>0</v>
      </c>
      <c r="K48" s="421">
        <v>0</v>
      </c>
      <c r="L48" s="421">
        <v>0</v>
      </c>
      <c r="M48" s="364">
        <v>7</v>
      </c>
      <c r="N48" s="364">
        <v>35</v>
      </c>
      <c r="O48" s="364">
        <v>0</v>
      </c>
      <c r="P48" s="364">
        <v>0</v>
      </c>
      <c r="Q48" s="364">
        <v>0</v>
      </c>
      <c r="R48" s="364">
        <v>0</v>
      </c>
      <c r="S48" s="364">
        <v>0</v>
      </c>
      <c r="T48" s="364">
        <v>0</v>
      </c>
      <c r="U48" s="364">
        <v>0</v>
      </c>
      <c r="V48" s="364">
        <v>1</v>
      </c>
      <c r="W48" s="364">
        <v>35</v>
      </c>
      <c r="X48" s="364">
        <v>0</v>
      </c>
      <c r="Y48" s="364">
        <v>36836.76</v>
      </c>
      <c r="Z48" s="364"/>
      <c r="AA48" s="364"/>
    </row>
    <row r="49" spans="2:27" x14ac:dyDescent="0.25">
      <c r="B49" s="364" t="s">
        <v>903</v>
      </c>
      <c r="C49" s="364" t="s">
        <v>425</v>
      </c>
      <c r="D49" s="364" t="s">
        <v>426</v>
      </c>
      <c r="E49" s="364" t="s">
        <v>934</v>
      </c>
      <c r="F49" s="364">
        <v>1</v>
      </c>
      <c r="G49" s="421">
        <v>0</v>
      </c>
      <c r="H49" s="421">
        <v>0</v>
      </c>
      <c r="I49" s="421">
        <v>0</v>
      </c>
      <c r="J49" s="421">
        <v>0</v>
      </c>
      <c r="K49" s="421">
        <v>0</v>
      </c>
      <c r="L49" s="421">
        <v>0</v>
      </c>
      <c r="M49" s="364">
        <v>7</v>
      </c>
      <c r="N49" s="364">
        <v>35</v>
      </c>
      <c r="O49" s="364">
        <v>0</v>
      </c>
      <c r="P49" s="364">
        <v>0</v>
      </c>
      <c r="Q49" s="364">
        <v>0</v>
      </c>
      <c r="R49" s="364">
        <v>0</v>
      </c>
      <c r="S49" s="364">
        <v>0</v>
      </c>
      <c r="T49" s="364">
        <v>0</v>
      </c>
      <c r="U49" s="364">
        <v>0</v>
      </c>
      <c r="V49" s="364">
        <v>1</v>
      </c>
      <c r="W49" s="364">
        <v>35</v>
      </c>
      <c r="X49" s="364">
        <v>0</v>
      </c>
      <c r="Y49" s="364">
        <v>41960.24</v>
      </c>
      <c r="Z49" s="364"/>
      <c r="AA49" s="364"/>
    </row>
    <row r="50" spans="2:27" x14ac:dyDescent="0.25">
      <c r="B50" s="364" t="s">
        <v>903</v>
      </c>
      <c r="C50" s="364" t="s">
        <v>461</v>
      </c>
      <c r="D50" s="364" t="s">
        <v>462</v>
      </c>
      <c r="E50" s="364" t="s">
        <v>935</v>
      </c>
      <c r="F50" s="364">
        <v>1</v>
      </c>
      <c r="G50" s="421">
        <v>0</v>
      </c>
      <c r="H50" s="421">
        <v>0</v>
      </c>
      <c r="I50" s="421">
        <v>0</v>
      </c>
      <c r="J50" s="421">
        <v>0</v>
      </c>
      <c r="K50" s="421">
        <v>0</v>
      </c>
      <c r="L50" s="421">
        <v>0</v>
      </c>
      <c r="M50" s="364">
        <v>7</v>
      </c>
      <c r="N50" s="364">
        <v>35</v>
      </c>
      <c r="O50" s="364">
        <v>0</v>
      </c>
      <c r="P50" s="364">
        <v>0</v>
      </c>
      <c r="Q50" s="364">
        <v>0</v>
      </c>
      <c r="R50" s="364">
        <v>0</v>
      </c>
      <c r="S50" s="364">
        <v>0</v>
      </c>
      <c r="T50" s="364">
        <v>0</v>
      </c>
      <c r="U50" s="364">
        <v>0</v>
      </c>
      <c r="V50" s="364">
        <v>1</v>
      </c>
      <c r="W50" s="364">
        <v>35</v>
      </c>
      <c r="X50" s="364">
        <v>0</v>
      </c>
      <c r="Y50" s="364">
        <v>41960.24</v>
      </c>
      <c r="Z50" s="364"/>
      <c r="AA50" s="364"/>
    </row>
    <row r="51" spans="2:27" x14ac:dyDescent="0.25">
      <c r="B51" s="364" t="s">
        <v>903</v>
      </c>
      <c r="C51" s="364" t="s">
        <v>515</v>
      </c>
      <c r="D51" s="364" t="s">
        <v>516</v>
      </c>
      <c r="E51" s="364" t="s">
        <v>936</v>
      </c>
      <c r="F51" s="364">
        <v>1</v>
      </c>
      <c r="G51" s="421">
        <v>0</v>
      </c>
      <c r="H51" s="421">
        <v>0</v>
      </c>
      <c r="I51" s="421">
        <v>0</v>
      </c>
      <c r="J51" s="421">
        <v>0</v>
      </c>
      <c r="K51" s="421">
        <v>0</v>
      </c>
      <c r="L51" s="421">
        <v>0</v>
      </c>
      <c r="M51" s="364">
        <v>7</v>
      </c>
      <c r="N51" s="364">
        <v>35</v>
      </c>
      <c r="O51" s="364">
        <v>0</v>
      </c>
      <c r="P51" s="364">
        <v>0</v>
      </c>
      <c r="Q51" s="364">
        <v>0</v>
      </c>
      <c r="R51" s="364">
        <v>0</v>
      </c>
      <c r="S51" s="364">
        <v>0</v>
      </c>
      <c r="T51" s="364">
        <v>0</v>
      </c>
      <c r="U51" s="364">
        <v>0</v>
      </c>
      <c r="V51" s="364">
        <v>1</v>
      </c>
      <c r="W51" s="364">
        <v>35</v>
      </c>
      <c r="X51" s="364">
        <v>0</v>
      </c>
      <c r="Y51" s="364">
        <v>43103.46</v>
      </c>
      <c r="Z51" s="364"/>
      <c r="AA51" s="364"/>
    </row>
    <row r="52" spans="2:27" x14ac:dyDescent="0.25">
      <c r="B52" s="364" t="s">
        <v>903</v>
      </c>
      <c r="C52" s="364" t="s">
        <v>585</v>
      </c>
      <c r="D52" s="364" t="s">
        <v>586</v>
      </c>
      <c r="E52" s="364" t="s">
        <v>937</v>
      </c>
      <c r="F52" s="364">
        <v>1</v>
      </c>
      <c r="G52" s="421">
        <v>0</v>
      </c>
      <c r="H52" s="421">
        <v>0</v>
      </c>
      <c r="I52" s="421">
        <v>0</v>
      </c>
      <c r="J52" s="421">
        <v>0</v>
      </c>
      <c r="K52" s="421">
        <v>0</v>
      </c>
      <c r="L52" s="421">
        <v>0</v>
      </c>
      <c r="M52" s="364">
        <v>7</v>
      </c>
      <c r="N52" s="364">
        <v>35</v>
      </c>
      <c r="O52" s="364">
        <v>0</v>
      </c>
      <c r="P52" s="364">
        <v>0</v>
      </c>
      <c r="Q52" s="364">
        <v>0</v>
      </c>
      <c r="R52" s="364">
        <v>0</v>
      </c>
      <c r="S52" s="364">
        <v>0</v>
      </c>
      <c r="T52" s="364">
        <v>0</v>
      </c>
      <c r="U52" s="364">
        <v>0</v>
      </c>
      <c r="V52" s="364">
        <v>1</v>
      </c>
      <c r="W52" s="364">
        <v>35</v>
      </c>
      <c r="X52" s="364">
        <v>0</v>
      </c>
      <c r="Y52" s="364">
        <v>0</v>
      </c>
      <c r="Z52" s="364"/>
      <c r="AA52" s="364"/>
    </row>
    <row r="53" spans="2:27" x14ac:dyDescent="0.25">
      <c r="B53" s="364" t="s">
        <v>903</v>
      </c>
      <c r="C53" s="364" t="s">
        <v>396</v>
      </c>
      <c r="D53" s="364" t="s">
        <v>397</v>
      </c>
      <c r="E53" s="364" t="s">
        <v>938</v>
      </c>
      <c r="F53" s="364">
        <v>1</v>
      </c>
      <c r="G53" s="421">
        <v>0</v>
      </c>
      <c r="H53" s="421">
        <v>0</v>
      </c>
      <c r="I53" s="421">
        <v>0</v>
      </c>
      <c r="J53" s="421">
        <v>0</v>
      </c>
      <c r="K53" s="421">
        <v>0</v>
      </c>
      <c r="L53" s="421">
        <v>0</v>
      </c>
      <c r="M53" s="364">
        <v>7</v>
      </c>
      <c r="N53" s="364">
        <v>35</v>
      </c>
      <c r="O53" s="364">
        <v>0</v>
      </c>
      <c r="P53" s="364">
        <v>0</v>
      </c>
      <c r="Q53" s="364">
        <v>0</v>
      </c>
      <c r="R53" s="364">
        <v>0</v>
      </c>
      <c r="S53" s="364">
        <v>0</v>
      </c>
      <c r="T53" s="364">
        <v>0</v>
      </c>
      <c r="U53" s="364">
        <v>0</v>
      </c>
      <c r="V53" s="364">
        <v>1</v>
      </c>
      <c r="W53" s="364">
        <v>35</v>
      </c>
      <c r="X53" s="364">
        <v>0</v>
      </c>
      <c r="Y53" s="364">
        <v>41170.639999999999</v>
      </c>
      <c r="Z53" s="364"/>
      <c r="AA53" s="364"/>
    </row>
    <row r="54" spans="2:27" x14ac:dyDescent="0.25">
      <c r="B54" s="364" t="s">
        <v>903</v>
      </c>
      <c r="C54" s="364" t="s">
        <v>369</v>
      </c>
      <c r="D54" s="364" t="s">
        <v>370</v>
      </c>
      <c r="E54" s="364" t="s">
        <v>939</v>
      </c>
      <c r="F54" s="364">
        <v>1</v>
      </c>
      <c r="G54" s="421">
        <v>0</v>
      </c>
      <c r="H54" s="421">
        <v>0</v>
      </c>
      <c r="I54" s="421">
        <v>0</v>
      </c>
      <c r="J54" s="421">
        <v>0</v>
      </c>
      <c r="K54" s="421">
        <v>0</v>
      </c>
      <c r="L54" s="421">
        <v>0</v>
      </c>
      <c r="M54" s="364">
        <v>7</v>
      </c>
      <c r="N54" s="364">
        <v>35</v>
      </c>
      <c r="O54" s="364">
        <v>0</v>
      </c>
      <c r="P54" s="364">
        <v>0</v>
      </c>
      <c r="Q54" s="364">
        <v>0</v>
      </c>
      <c r="R54" s="364">
        <v>0</v>
      </c>
      <c r="S54" s="364">
        <v>0</v>
      </c>
      <c r="T54" s="364">
        <v>0</v>
      </c>
      <c r="U54" s="364">
        <v>0</v>
      </c>
      <c r="V54" s="364">
        <v>1</v>
      </c>
      <c r="W54" s="364">
        <v>35</v>
      </c>
      <c r="X54" s="364">
        <v>0</v>
      </c>
      <c r="Y54" s="364">
        <v>43617.8</v>
      </c>
      <c r="Z54" s="364"/>
      <c r="AA54" s="364"/>
    </row>
    <row r="55" spans="2:27" x14ac:dyDescent="0.25">
      <c r="B55" s="364" t="s">
        <v>903</v>
      </c>
      <c r="C55" s="364" t="s">
        <v>481</v>
      </c>
      <c r="D55" s="364" t="s">
        <v>482</v>
      </c>
      <c r="E55" s="364" t="s">
        <v>940</v>
      </c>
      <c r="F55" s="364">
        <v>1</v>
      </c>
      <c r="G55" s="421">
        <v>0</v>
      </c>
      <c r="H55" s="421">
        <v>0</v>
      </c>
      <c r="I55" s="421">
        <v>0</v>
      </c>
      <c r="J55" s="421">
        <v>0</v>
      </c>
      <c r="K55" s="421">
        <v>0</v>
      </c>
      <c r="L55" s="421">
        <v>0</v>
      </c>
      <c r="M55" s="364">
        <v>7</v>
      </c>
      <c r="N55" s="364">
        <v>35</v>
      </c>
      <c r="O55" s="364">
        <v>0</v>
      </c>
      <c r="P55" s="364">
        <v>0</v>
      </c>
      <c r="Q55" s="364">
        <v>0</v>
      </c>
      <c r="R55" s="364">
        <v>0</v>
      </c>
      <c r="S55" s="364">
        <v>0</v>
      </c>
      <c r="T55" s="364">
        <v>0</v>
      </c>
      <c r="U55" s="364">
        <v>0</v>
      </c>
      <c r="V55" s="364">
        <v>1</v>
      </c>
      <c r="W55" s="364">
        <v>35</v>
      </c>
      <c r="X55" s="364">
        <v>0</v>
      </c>
      <c r="Y55" s="364">
        <v>48352.28</v>
      </c>
      <c r="Z55" s="364"/>
      <c r="AA55" s="364"/>
    </row>
    <row r="56" spans="2:27" x14ac:dyDescent="0.25">
      <c r="B56" s="364" t="s">
        <v>903</v>
      </c>
      <c r="C56" s="364" t="s">
        <v>485</v>
      </c>
      <c r="D56" s="364" t="s">
        <v>486</v>
      </c>
      <c r="E56" s="364" t="s">
        <v>941</v>
      </c>
      <c r="F56" s="364">
        <v>1</v>
      </c>
      <c r="G56" s="421">
        <v>0</v>
      </c>
      <c r="H56" s="421">
        <v>0</v>
      </c>
      <c r="I56" s="421">
        <v>0</v>
      </c>
      <c r="J56" s="421">
        <v>0</v>
      </c>
      <c r="K56" s="421">
        <v>0</v>
      </c>
      <c r="L56" s="421">
        <v>0</v>
      </c>
      <c r="M56" s="364">
        <v>7</v>
      </c>
      <c r="N56" s="364">
        <v>35</v>
      </c>
      <c r="O56" s="364">
        <v>0</v>
      </c>
      <c r="P56" s="364">
        <v>0</v>
      </c>
      <c r="Q56" s="364">
        <v>0</v>
      </c>
      <c r="R56" s="364">
        <v>0</v>
      </c>
      <c r="S56" s="364">
        <v>0</v>
      </c>
      <c r="T56" s="364">
        <v>0</v>
      </c>
      <c r="U56" s="364">
        <v>0</v>
      </c>
      <c r="V56" s="364">
        <v>1</v>
      </c>
      <c r="W56" s="364">
        <v>35</v>
      </c>
      <c r="X56" s="364">
        <v>0</v>
      </c>
      <c r="Y56" s="364">
        <v>48206.400000000001</v>
      </c>
      <c r="Z56" s="364"/>
      <c r="AA56" s="364"/>
    </row>
    <row r="57" spans="2:27" x14ac:dyDescent="0.25">
      <c r="B57" s="364" t="s">
        <v>903</v>
      </c>
      <c r="C57" s="364" t="s">
        <v>457</v>
      </c>
      <c r="D57" s="364" t="s">
        <v>458</v>
      </c>
      <c r="E57" s="364" t="s">
        <v>942</v>
      </c>
      <c r="F57" s="364">
        <v>1</v>
      </c>
      <c r="G57" s="421">
        <v>0</v>
      </c>
      <c r="H57" s="421">
        <v>0</v>
      </c>
      <c r="I57" s="421">
        <v>0</v>
      </c>
      <c r="J57" s="421">
        <v>0</v>
      </c>
      <c r="K57" s="421">
        <v>0</v>
      </c>
      <c r="L57" s="421">
        <v>0</v>
      </c>
      <c r="M57" s="364">
        <v>7</v>
      </c>
      <c r="N57" s="364">
        <v>35</v>
      </c>
      <c r="O57" s="364">
        <v>0</v>
      </c>
      <c r="P57" s="364">
        <v>0</v>
      </c>
      <c r="Q57" s="364">
        <v>0</v>
      </c>
      <c r="R57" s="364">
        <v>0</v>
      </c>
      <c r="S57" s="364">
        <v>0</v>
      </c>
      <c r="T57" s="364">
        <v>0</v>
      </c>
      <c r="U57" s="364">
        <v>0</v>
      </c>
      <c r="V57" s="364">
        <v>1</v>
      </c>
      <c r="W57" s="364">
        <v>35</v>
      </c>
      <c r="X57" s="364">
        <v>0</v>
      </c>
      <c r="Y57" s="364">
        <v>39387.589999999997</v>
      </c>
      <c r="Z57" s="364"/>
      <c r="AA57" s="364"/>
    </row>
    <row r="58" spans="2:27" x14ac:dyDescent="0.25">
      <c r="B58" s="364" t="s">
        <v>903</v>
      </c>
      <c r="C58" s="364" t="s">
        <v>556</v>
      </c>
      <c r="D58" s="364" t="s">
        <v>557</v>
      </c>
      <c r="E58" s="364" t="s">
        <v>943</v>
      </c>
      <c r="F58" s="364">
        <v>1</v>
      </c>
      <c r="G58" s="421">
        <v>0</v>
      </c>
      <c r="H58" s="421">
        <v>0</v>
      </c>
      <c r="I58" s="421">
        <v>0</v>
      </c>
      <c r="J58" s="421">
        <v>0</v>
      </c>
      <c r="K58" s="421">
        <v>0</v>
      </c>
      <c r="L58" s="421">
        <v>0</v>
      </c>
      <c r="M58" s="364">
        <v>7</v>
      </c>
      <c r="N58" s="364">
        <v>35</v>
      </c>
      <c r="O58" s="364">
        <v>0</v>
      </c>
      <c r="P58" s="364">
        <v>0</v>
      </c>
      <c r="Q58" s="364">
        <v>0</v>
      </c>
      <c r="R58" s="364">
        <v>0</v>
      </c>
      <c r="S58" s="364">
        <v>0</v>
      </c>
      <c r="T58" s="364">
        <v>0</v>
      </c>
      <c r="U58" s="364">
        <v>0</v>
      </c>
      <c r="V58" s="364">
        <v>1</v>
      </c>
      <c r="W58" s="364">
        <v>35</v>
      </c>
      <c r="X58" s="364">
        <v>0</v>
      </c>
      <c r="Y58" s="364">
        <v>48287.64</v>
      </c>
      <c r="Z58" s="364"/>
      <c r="AA58" s="364"/>
    </row>
    <row r="59" spans="2:27" x14ac:dyDescent="0.25">
      <c r="B59" s="364" t="s">
        <v>903</v>
      </c>
      <c r="C59" s="364" t="s">
        <v>552</v>
      </c>
      <c r="D59" s="364" t="s">
        <v>553</v>
      </c>
      <c r="E59" s="364" t="s">
        <v>944</v>
      </c>
      <c r="F59" s="364">
        <v>1</v>
      </c>
      <c r="G59" s="421">
        <v>0</v>
      </c>
      <c r="H59" s="421">
        <v>0</v>
      </c>
      <c r="I59" s="421">
        <v>0</v>
      </c>
      <c r="J59" s="421">
        <v>0</v>
      </c>
      <c r="K59" s="421">
        <v>0</v>
      </c>
      <c r="L59" s="421">
        <v>0</v>
      </c>
      <c r="M59" s="364">
        <v>7</v>
      </c>
      <c r="N59" s="364">
        <v>35</v>
      </c>
      <c r="O59" s="364">
        <v>0</v>
      </c>
      <c r="P59" s="364">
        <v>0</v>
      </c>
      <c r="Q59" s="364">
        <v>0</v>
      </c>
      <c r="R59" s="364">
        <v>0</v>
      </c>
      <c r="S59" s="364">
        <v>0</v>
      </c>
      <c r="T59" s="364">
        <v>0</v>
      </c>
      <c r="U59" s="364">
        <v>0</v>
      </c>
      <c r="V59" s="364">
        <v>1</v>
      </c>
      <c r="W59" s="364">
        <v>35</v>
      </c>
      <c r="X59" s="364">
        <v>0</v>
      </c>
      <c r="Y59" s="364">
        <v>47987.64</v>
      </c>
      <c r="Z59" s="364"/>
      <c r="AA59" s="364"/>
    </row>
    <row r="60" spans="2:27" x14ac:dyDescent="0.25">
      <c r="B60" s="364" t="s">
        <v>903</v>
      </c>
      <c r="C60" s="364" t="s">
        <v>544</v>
      </c>
      <c r="D60" s="364" t="s">
        <v>545</v>
      </c>
      <c r="E60" s="364" t="s">
        <v>1339</v>
      </c>
      <c r="F60" s="364">
        <v>1</v>
      </c>
      <c r="G60" s="421">
        <v>0</v>
      </c>
      <c r="H60" s="421">
        <v>0</v>
      </c>
      <c r="I60" s="421">
        <v>0</v>
      </c>
      <c r="J60" s="421">
        <v>0</v>
      </c>
      <c r="K60" s="421">
        <v>0</v>
      </c>
      <c r="L60" s="421">
        <v>0</v>
      </c>
      <c r="M60" s="364">
        <v>7</v>
      </c>
      <c r="N60" s="364">
        <v>35</v>
      </c>
      <c r="O60" s="364">
        <v>0</v>
      </c>
      <c r="P60" s="364">
        <v>0</v>
      </c>
      <c r="Q60" s="364">
        <v>0</v>
      </c>
      <c r="R60" s="364">
        <v>0</v>
      </c>
      <c r="S60" s="364">
        <v>0</v>
      </c>
      <c r="T60" s="364">
        <v>0</v>
      </c>
      <c r="U60" s="364">
        <v>0</v>
      </c>
      <c r="V60" s="364">
        <v>1</v>
      </c>
      <c r="W60" s="364">
        <v>35</v>
      </c>
      <c r="X60" s="364">
        <v>0</v>
      </c>
      <c r="Y60" s="364">
        <v>47987.64</v>
      </c>
      <c r="Z60" s="364"/>
      <c r="AA60" s="364"/>
    </row>
    <row r="61" spans="2:27" x14ac:dyDescent="0.25">
      <c r="B61" s="364" t="s">
        <v>903</v>
      </c>
      <c r="C61" s="364" t="s">
        <v>719</v>
      </c>
      <c r="D61" s="364" t="s">
        <v>720</v>
      </c>
      <c r="E61" s="364" t="s">
        <v>945</v>
      </c>
      <c r="F61" s="364">
        <v>1</v>
      </c>
      <c r="G61" s="421">
        <v>0</v>
      </c>
      <c r="H61" s="421">
        <v>0</v>
      </c>
      <c r="I61" s="421">
        <v>0</v>
      </c>
      <c r="J61" s="421">
        <v>0</v>
      </c>
      <c r="K61" s="421">
        <v>0</v>
      </c>
      <c r="L61" s="421">
        <v>0</v>
      </c>
      <c r="M61" s="364">
        <v>7</v>
      </c>
      <c r="N61" s="364">
        <v>35</v>
      </c>
      <c r="O61" s="364">
        <v>0</v>
      </c>
      <c r="P61" s="364">
        <v>0</v>
      </c>
      <c r="Q61" s="364">
        <v>0</v>
      </c>
      <c r="R61" s="364">
        <v>0</v>
      </c>
      <c r="S61" s="364">
        <v>0</v>
      </c>
      <c r="T61" s="364">
        <v>0</v>
      </c>
      <c r="U61" s="364">
        <v>0</v>
      </c>
      <c r="V61" s="364">
        <v>1</v>
      </c>
      <c r="W61" s="364">
        <v>35</v>
      </c>
      <c r="X61" s="364">
        <v>0</v>
      </c>
      <c r="Y61" s="364">
        <v>54570.3</v>
      </c>
      <c r="Z61" s="364"/>
      <c r="AA61" s="364"/>
    </row>
    <row r="62" spans="2:27" x14ac:dyDescent="0.25">
      <c r="B62" s="364" t="s">
        <v>903</v>
      </c>
      <c r="C62" s="364" t="s">
        <v>387</v>
      </c>
      <c r="D62" s="364" t="s">
        <v>388</v>
      </c>
      <c r="E62" s="364" t="s">
        <v>946</v>
      </c>
      <c r="F62" s="364">
        <v>1</v>
      </c>
      <c r="G62" s="421">
        <v>0</v>
      </c>
      <c r="H62" s="421">
        <v>0</v>
      </c>
      <c r="I62" s="421">
        <v>0</v>
      </c>
      <c r="J62" s="421">
        <v>0</v>
      </c>
      <c r="K62" s="421">
        <v>0</v>
      </c>
      <c r="L62" s="421">
        <v>0</v>
      </c>
      <c r="M62" s="364">
        <v>7</v>
      </c>
      <c r="N62" s="364">
        <v>35</v>
      </c>
      <c r="O62" s="364">
        <v>0</v>
      </c>
      <c r="P62" s="364">
        <v>0</v>
      </c>
      <c r="Q62" s="364">
        <v>0</v>
      </c>
      <c r="R62" s="364">
        <v>0</v>
      </c>
      <c r="S62" s="364">
        <v>0</v>
      </c>
      <c r="T62" s="364">
        <v>0</v>
      </c>
      <c r="U62" s="364">
        <v>0</v>
      </c>
      <c r="V62" s="364">
        <v>1</v>
      </c>
      <c r="W62" s="364">
        <v>35</v>
      </c>
      <c r="X62" s="364">
        <v>0</v>
      </c>
      <c r="Y62" s="364">
        <v>41139.86</v>
      </c>
      <c r="Z62" s="364"/>
      <c r="AA62" s="364"/>
    </row>
    <row r="63" spans="2:27" x14ac:dyDescent="0.25">
      <c r="B63" s="364" t="s">
        <v>903</v>
      </c>
      <c r="C63" s="364" t="s">
        <v>517</v>
      </c>
      <c r="D63" s="364" t="s">
        <v>1365</v>
      </c>
      <c r="E63" s="364" t="s">
        <v>947</v>
      </c>
      <c r="F63" s="364">
        <v>1</v>
      </c>
      <c r="G63" s="421">
        <v>0</v>
      </c>
      <c r="H63" s="421">
        <v>0</v>
      </c>
      <c r="I63" s="421">
        <v>0</v>
      </c>
      <c r="J63" s="421">
        <v>0</v>
      </c>
      <c r="K63" s="421">
        <v>0</v>
      </c>
      <c r="L63" s="421">
        <v>0</v>
      </c>
      <c r="M63" s="364">
        <v>7</v>
      </c>
      <c r="N63" s="364">
        <v>35</v>
      </c>
      <c r="O63" s="364">
        <v>0</v>
      </c>
      <c r="P63" s="364">
        <v>0</v>
      </c>
      <c r="Q63" s="364">
        <v>0</v>
      </c>
      <c r="R63" s="364">
        <v>0</v>
      </c>
      <c r="S63" s="364">
        <v>0</v>
      </c>
      <c r="T63" s="364">
        <v>0</v>
      </c>
      <c r="U63" s="364">
        <v>0</v>
      </c>
      <c r="V63" s="364">
        <v>1</v>
      </c>
      <c r="W63" s="364">
        <v>35</v>
      </c>
      <c r="X63" s="364">
        <v>0</v>
      </c>
      <c r="Y63" s="364">
        <v>47841.760000000002</v>
      </c>
      <c r="Z63" s="364"/>
      <c r="AA63" s="364"/>
    </row>
    <row r="64" spans="2:27" x14ac:dyDescent="0.25">
      <c r="B64" s="364" t="s">
        <v>903</v>
      </c>
      <c r="C64" s="364" t="s">
        <v>379</v>
      </c>
      <c r="D64" s="364" t="s">
        <v>380</v>
      </c>
      <c r="E64" s="364" t="s">
        <v>1341</v>
      </c>
      <c r="F64" s="364">
        <v>1</v>
      </c>
      <c r="G64" s="421">
        <v>0</v>
      </c>
      <c r="H64" s="421">
        <v>0</v>
      </c>
      <c r="I64" s="421">
        <v>0</v>
      </c>
      <c r="J64" s="421">
        <v>0</v>
      </c>
      <c r="K64" s="421">
        <v>0</v>
      </c>
      <c r="L64" s="421">
        <v>0</v>
      </c>
      <c r="M64" s="364">
        <v>7</v>
      </c>
      <c r="N64" s="364">
        <v>35</v>
      </c>
      <c r="O64" s="364">
        <v>0</v>
      </c>
      <c r="P64" s="364">
        <v>0</v>
      </c>
      <c r="Q64" s="364">
        <v>0</v>
      </c>
      <c r="R64" s="364">
        <v>0</v>
      </c>
      <c r="S64" s="364">
        <v>0</v>
      </c>
      <c r="T64" s="364">
        <v>0</v>
      </c>
      <c r="U64" s="364">
        <v>0</v>
      </c>
      <c r="V64" s="364">
        <v>1</v>
      </c>
      <c r="W64" s="364">
        <v>35</v>
      </c>
      <c r="X64" s="364">
        <v>0</v>
      </c>
      <c r="Y64" s="364">
        <v>38112.06</v>
      </c>
      <c r="Z64" s="364"/>
      <c r="AA64" s="364"/>
    </row>
    <row r="65" spans="2:27" x14ac:dyDescent="0.25">
      <c r="B65" s="364" t="s">
        <v>903</v>
      </c>
      <c r="C65" s="364" t="s">
        <v>495</v>
      </c>
      <c r="D65" s="364" t="s">
        <v>496</v>
      </c>
      <c r="E65" s="364" t="s">
        <v>948</v>
      </c>
      <c r="F65" s="364">
        <v>1</v>
      </c>
      <c r="G65" s="421">
        <v>0</v>
      </c>
      <c r="H65" s="421">
        <v>0</v>
      </c>
      <c r="I65" s="421">
        <v>0</v>
      </c>
      <c r="J65" s="421">
        <v>0</v>
      </c>
      <c r="K65" s="421">
        <v>0</v>
      </c>
      <c r="L65" s="421">
        <v>0</v>
      </c>
      <c r="M65" s="364">
        <v>7</v>
      </c>
      <c r="N65" s="364">
        <v>35</v>
      </c>
      <c r="O65" s="364">
        <v>0</v>
      </c>
      <c r="P65" s="364">
        <v>0</v>
      </c>
      <c r="Q65" s="364">
        <v>0</v>
      </c>
      <c r="R65" s="364">
        <v>0</v>
      </c>
      <c r="S65" s="364">
        <v>0</v>
      </c>
      <c r="T65" s="364">
        <v>0</v>
      </c>
      <c r="U65" s="364">
        <v>0</v>
      </c>
      <c r="V65" s="364">
        <v>1</v>
      </c>
      <c r="W65" s="364">
        <v>35</v>
      </c>
      <c r="X65" s="364">
        <v>0</v>
      </c>
      <c r="Y65" s="364">
        <v>47768.82</v>
      </c>
      <c r="Z65" s="364"/>
      <c r="AA65" s="364"/>
    </row>
    <row r="66" spans="2:27" x14ac:dyDescent="0.25">
      <c r="B66" s="364" t="s">
        <v>903</v>
      </c>
      <c r="C66" s="364" t="s">
        <v>493</v>
      </c>
      <c r="D66" s="364" t="s">
        <v>494</v>
      </c>
      <c r="E66" s="364" t="s">
        <v>949</v>
      </c>
      <c r="F66" s="364">
        <v>1</v>
      </c>
      <c r="G66" s="421">
        <v>0</v>
      </c>
      <c r="H66" s="421">
        <v>0</v>
      </c>
      <c r="I66" s="421">
        <v>0</v>
      </c>
      <c r="J66" s="421">
        <v>0</v>
      </c>
      <c r="K66" s="421">
        <v>0</v>
      </c>
      <c r="L66" s="421">
        <v>0</v>
      </c>
      <c r="M66" s="364">
        <v>7</v>
      </c>
      <c r="N66" s="364">
        <v>35</v>
      </c>
      <c r="O66" s="364">
        <v>0</v>
      </c>
      <c r="P66" s="364">
        <v>0</v>
      </c>
      <c r="Q66" s="364">
        <v>0</v>
      </c>
      <c r="R66" s="364">
        <v>0</v>
      </c>
      <c r="S66" s="364">
        <v>0</v>
      </c>
      <c r="T66" s="364">
        <v>0</v>
      </c>
      <c r="U66" s="364">
        <v>0</v>
      </c>
      <c r="V66" s="364">
        <v>1</v>
      </c>
      <c r="W66" s="364">
        <v>35</v>
      </c>
      <c r="X66" s="364">
        <v>0</v>
      </c>
      <c r="Y66" s="364">
        <v>48068.82</v>
      </c>
      <c r="Z66" s="364"/>
      <c r="AA66" s="364"/>
    </row>
    <row r="67" spans="2:27" x14ac:dyDescent="0.25">
      <c r="B67" s="364" t="s">
        <v>903</v>
      </c>
      <c r="C67" s="364" t="s">
        <v>699</v>
      </c>
      <c r="D67" s="364" t="s">
        <v>1574</v>
      </c>
      <c r="E67" s="364" t="s">
        <v>950</v>
      </c>
      <c r="F67" s="364">
        <v>1</v>
      </c>
      <c r="G67" s="421">
        <v>0</v>
      </c>
      <c r="H67" s="421">
        <v>0</v>
      </c>
      <c r="I67" s="421">
        <v>0</v>
      </c>
      <c r="J67" s="421">
        <v>0</v>
      </c>
      <c r="K67" s="421">
        <v>0</v>
      </c>
      <c r="L67" s="421">
        <v>0</v>
      </c>
      <c r="M67" s="364">
        <v>7</v>
      </c>
      <c r="N67" s="364">
        <v>35</v>
      </c>
      <c r="O67" s="364">
        <v>0</v>
      </c>
      <c r="P67" s="364">
        <v>0</v>
      </c>
      <c r="Q67" s="364">
        <v>0</v>
      </c>
      <c r="R67" s="364">
        <v>0</v>
      </c>
      <c r="S67" s="364">
        <v>0</v>
      </c>
      <c r="T67" s="364">
        <v>0</v>
      </c>
      <c r="U67" s="364">
        <v>0</v>
      </c>
      <c r="V67" s="364">
        <v>1</v>
      </c>
      <c r="W67" s="364">
        <v>35</v>
      </c>
      <c r="X67" s="364">
        <v>0</v>
      </c>
      <c r="Y67" s="364">
        <v>47768.82</v>
      </c>
      <c r="Z67" s="364"/>
      <c r="AA67" s="364"/>
    </row>
    <row r="68" spans="2:27" x14ac:dyDescent="0.25">
      <c r="B68" s="364" t="s">
        <v>903</v>
      </c>
      <c r="C68" s="364" t="s">
        <v>655</v>
      </c>
      <c r="D68" s="364" t="s">
        <v>656</v>
      </c>
      <c r="E68" s="364" t="s">
        <v>951</v>
      </c>
      <c r="F68" s="364">
        <v>1</v>
      </c>
      <c r="G68" s="421">
        <v>0</v>
      </c>
      <c r="H68" s="421">
        <v>0</v>
      </c>
      <c r="I68" s="421">
        <v>0</v>
      </c>
      <c r="J68" s="421">
        <v>0</v>
      </c>
      <c r="K68" s="421">
        <v>0</v>
      </c>
      <c r="L68" s="421">
        <v>0</v>
      </c>
      <c r="M68" s="364">
        <v>7</v>
      </c>
      <c r="N68" s="364">
        <v>35</v>
      </c>
      <c r="O68" s="364">
        <v>0</v>
      </c>
      <c r="P68" s="364">
        <v>0</v>
      </c>
      <c r="Q68" s="364">
        <v>0</v>
      </c>
      <c r="R68" s="364">
        <v>0</v>
      </c>
      <c r="S68" s="364">
        <v>0</v>
      </c>
      <c r="T68" s="364">
        <v>0</v>
      </c>
      <c r="U68" s="364">
        <v>0</v>
      </c>
      <c r="V68" s="364">
        <v>1</v>
      </c>
      <c r="W68" s="364">
        <v>35</v>
      </c>
      <c r="X68" s="364">
        <v>0</v>
      </c>
      <c r="Y68" s="364">
        <v>47768.82</v>
      </c>
      <c r="Z68" s="364"/>
      <c r="AA68" s="364"/>
    </row>
    <row r="69" spans="2:27" x14ac:dyDescent="0.25">
      <c r="B69" s="364" t="s">
        <v>903</v>
      </c>
      <c r="C69" s="364" t="s">
        <v>649</v>
      </c>
      <c r="D69" s="364" t="s">
        <v>650</v>
      </c>
      <c r="E69" s="364" t="s">
        <v>952</v>
      </c>
      <c r="F69" s="364">
        <v>1</v>
      </c>
      <c r="G69" s="421">
        <v>0</v>
      </c>
      <c r="H69" s="421">
        <v>0</v>
      </c>
      <c r="I69" s="421">
        <v>0</v>
      </c>
      <c r="J69" s="421">
        <v>0</v>
      </c>
      <c r="K69" s="421">
        <v>0</v>
      </c>
      <c r="L69" s="421">
        <v>0</v>
      </c>
      <c r="M69" s="364">
        <v>7</v>
      </c>
      <c r="N69" s="364">
        <v>35</v>
      </c>
      <c r="O69" s="364">
        <v>0</v>
      </c>
      <c r="P69" s="364">
        <v>0</v>
      </c>
      <c r="Q69" s="364">
        <v>0</v>
      </c>
      <c r="R69" s="364">
        <v>0</v>
      </c>
      <c r="S69" s="364">
        <v>0</v>
      </c>
      <c r="T69" s="364">
        <v>0</v>
      </c>
      <c r="U69" s="364">
        <v>0</v>
      </c>
      <c r="V69" s="364">
        <v>1</v>
      </c>
      <c r="W69" s="364">
        <v>35</v>
      </c>
      <c r="X69" s="364">
        <v>0</v>
      </c>
      <c r="Y69" s="364">
        <v>48128.82</v>
      </c>
      <c r="Z69" s="364"/>
      <c r="AA69" s="364"/>
    </row>
    <row r="70" spans="2:27" x14ac:dyDescent="0.25">
      <c r="B70" s="364" t="s">
        <v>903</v>
      </c>
      <c r="C70" s="364" t="s">
        <v>645</v>
      </c>
      <c r="D70" s="364" t="s">
        <v>646</v>
      </c>
      <c r="E70" s="364" t="s">
        <v>953</v>
      </c>
      <c r="F70" s="364">
        <v>1</v>
      </c>
      <c r="G70" s="421">
        <v>0</v>
      </c>
      <c r="H70" s="421">
        <v>0</v>
      </c>
      <c r="I70" s="421">
        <v>0</v>
      </c>
      <c r="J70" s="421">
        <v>0</v>
      </c>
      <c r="K70" s="421">
        <v>0</v>
      </c>
      <c r="L70" s="421">
        <v>0</v>
      </c>
      <c r="M70" s="364">
        <v>7</v>
      </c>
      <c r="N70" s="364">
        <v>35</v>
      </c>
      <c r="O70" s="364">
        <v>0</v>
      </c>
      <c r="P70" s="364">
        <v>0</v>
      </c>
      <c r="Q70" s="364">
        <v>0</v>
      </c>
      <c r="R70" s="364">
        <v>0</v>
      </c>
      <c r="S70" s="364">
        <v>0</v>
      </c>
      <c r="T70" s="364">
        <v>0</v>
      </c>
      <c r="U70" s="364">
        <v>0</v>
      </c>
      <c r="V70" s="364">
        <v>1</v>
      </c>
      <c r="W70" s="364">
        <v>35</v>
      </c>
      <c r="X70" s="364">
        <v>0</v>
      </c>
      <c r="Y70" s="364">
        <v>48036.22</v>
      </c>
      <c r="Z70" s="364"/>
      <c r="AA70" s="364"/>
    </row>
    <row r="71" spans="2:27" x14ac:dyDescent="0.25">
      <c r="B71" s="364" t="s">
        <v>903</v>
      </c>
      <c r="C71" s="364" t="s">
        <v>731</v>
      </c>
      <c r="D71" s="364" t="s">
        <v>732</v>
      </c>
      <c r="E71" s="364" t="s">
        <v>954</v>
      </c>
      <c r="F71" s="364">
        <v>1</v>
      </c>
      <c r="G71" s="421">
        <v>0</v>
      </c>
      <c r="H71" s="421">
        <v>0</v>
      </c>
      <c r="I71" s="421">
        <v>0</v>
      </c>
      <c r="J71" s="421">
        <v>0</v>
      </c>
      <c r="K71" s="421">
        <v>0</v>
      </c>
      <c r="L71" s="421">
        <v>0</v>
      </c>
      <c r="M71" s="364">
        <v>7</v>
      </c>
      <c r="N71" s="364">
        <v>35</v>
      </c>
      <c r="O71" s="364">
        <v>0</v>
      </c>
      <c r="P71" s="364">
        <v>0</v>
      </c>
      <c r="Q71" s="364">
        <v>0</v>
      </c>
      <c r="R71" s="364">
        <v>0</v>
      </c>
      <c r="S71" s="364">
        <v>0</v>
      </c>
      <c r="T71" s="364">
        <v>0</v>
      </c>
      <c r="U71" s="364">
        <v>0</v>
      </c>
      <c r="V71" s="364">
        <v>1</v>
      </c>
      <c r="W71" s="364">
        <v>35</v>
      </c>
      <c r="X71" s="364">
        <v>0</v>
      </c>
      <c r="Y71" s="364">
        <v>72592.08</v>
      </c>
      <c r="Z71" s="364"/>
      <c r="AA71" s="364"/>
    </row>
    <row r="72" spans="2:27" x14ac:dyDescent="0.25">
      <c r="B72" s="364" t="s">
        <v>903</v>
      </c>
      <c r="C72" s="364" t="s">
        <v>449</v>
      </c>
      <c r="D72" s="364" t="s">
        <v>450</v>
      </c>
      <c r="E72" s="364" t="s">
        <v>955</v>
      </c>
      <c r="F72" s="364">
        <v>1</v>
      </c>
      <c r="G72" s="421">
        <v>0</v>
      </c>
      <c r="H72" s="421">
        <v>0</v>
      </c>
      <c r="I72" s="421">
        <v>0</v>
      </c>
      <c r="J72" s="421">
        <v>0</v>
      </c>
      <c r="K72" s="421">
        <v>0</v>
      </c>
      <c r="L72" s="421">
        <v>0</v>
      </c>
      <c r="M72" s="364">
        <v>7</v>
      </c>
      <c r="N72" s="364">
        <v>35</v>
      </c>
      <c r="O72" s="364">
        <v>0</v>
      </c>
      <c r="P72" s="364">
        <v>0</v>
      </c>
      <c r="Q72" s="364">
        <v>0</v>
      </c>
      <c r="R72" s="364">
        <v>0</v>
      </c>
      <c r="S72" s="364">
        <v>0</v>
      </c>
      <c r="T72" s="364">
        <v>0</v>
      </c>
      <c r="U72" s="364">
        <v>0</v>
      </c>
      <c r="V72" s="364">
        <v>1</v>
      </c>
      <c r="W72" s="364">
        <v>35</v>
      </c>
      <c r="X72" s="364">
        <v>0</v>
      </c>
      <c r="Y72" s="364">
        <v>40359.74</v>
      </c>
      <c r="Z72" s="364"/>
      <c r="AA72" s="364"/>
    </row>
    <row r="73" spans="2:27" x14ac:dyDescent="0.25">
      <c r="B73" s="364" t="s">
        <v>903</v>
      </c>
      <c r="C73" s="364" t="s">
        <v>623</v>
      </c>
      <c r="D73" s="364" t="s">
        <v>624</v>
      </c>
      <c r="E73" s="364" t="s">
        <v>956</v>
      </c>
      <c r="F73" s="364">
        <v>1</v>
      </c>
      <c r="G73" s="421">
        <v>0</v>
      </c>
      <c r="H73" s="421">
        <v>0</v>
      </c>
      <c r="I73" s="421">
        <v>0</v>
      </c>
      <c r="J73" s="421">
        <v>0</v>
      </c>
      <c r="K73" s="421">
        <v>0</v>
      </c>
      <c r="L73" s="421">
        <v>0</v>
      </c>
      <c r="M73" s="364">
        <v>7</v>
      </c>
      <c r="N73" s="364">
        <v>35</v>
      </c>
      <c r="O73" s="364">
        <v>0</v>
      </c>
      <c r="P73" s="364">
        <v>0</v>
      </c>
      <c r="Q73" s="364">
        <v>0</v>
      </c>
      <c r="R73" s="364">
        <v>0</v>
      </c>
      <c r="S73" s="364">
        <v>0</v>
      </c>
      <c r="T73" s="364">
        <v>0</v>
      </c>
      <c r="U73" s="364">
        <v>0</v>
      </c>
      <c r="V73" s="364">
        <v>1</v>
      </c>
      <c r="W73" s="364">
        <v>35</v>
      </c>
      <c r="X73" s="364">
        <v>0</v>
      </c>
      <c r="Y73" s="364">
        <v>47550</v>
      </c>
      <c r="Z73" s="364"/>
      <c r="AA73" s="364"/>
    </row>
    <row r="74" spans="2:27" x14ac:dyDescent="0.25">
      <c r="B74" s="364" t="s">
        <v>903</v>
      </c>
      <c r="C74" s="364" t="s">
        <v>729</v>
      </c>
      <c r="D74" s="364" t="s">
        <v>730</v>
      </c>
      <c r="E74" s="364" t="s">
        <v>957</v>
      </c>
      <c r="F74" s="364">
        <v>1</v>
      </c>
      <c r="G74" s="421">
        <v>0</v>
      </c>
      <c r="H74" s="421">
        <v>0</v>
      </c>
      <c r="I74" s="421">
        <v>0</v>
      </c>
      <c r="J74" s="421">
        <v>0</v>
      </c>
      <c r="K74" s="421">
        <v>0</v>
      </c>
      <c r="L74" s="421">
        <v>0</v>
      </c>
      <c r="M74" s="364">
        <v>7</v>
      </c>
      <c r="N74" s="364">
        <v>35</v>
      </c>
      <c r="O74" s="364">
        <v>0</v>
      </c>
      <c r="P74" s="364">
        <v>0</v>
      </c>
      <c r="Q74" s="364">
        <v>0</v>
      </c>
      <c r="R74" s="364">
        <v>0</v>
      </c>
      <c r="S74" s="364">
        <v>0</v>
      </c>
      <c r="T74" s="364">
        <v>0</v>
      </c>
      <c r="U74" s="364">
        <v>0</v>
      </c>
      <c r="V74" s="364">
        <v>1</v>
      </c>
      <c r="W74" s="364">
        <v>35</v>
      </c>
      <c r="X74" s="364">
        <v>0</v>
      </c>
      <c r="Y74" s="364">
        <v>79199.22</v>
      </c>
      <c r="Z74" s="364"/>
      <c r="AA74" s="364"/>
    </row>
    <row r="75" spans="2:27" x14ac:dyDescent="0.25">
      <c r="B75" s="364" t="s">
        <v>903</v>
      </c>
      <c r="C75" s="364" t="s">
        <v>593</v>
      </c>
      <c r="D75" s="364" t="s">
        <v>594</v>
      </c>
      <c r="E75" s="364" t="s">
        <v>958</v>
      </c>
      <c r="F75" s="364">
        <v>1</v>
      </c>
      <c r="G75" s="421">
        <v>0</v>
      </c>
      <c r="H75" s="421">
        <v>0</v>
      </c>
      <c r="I75" s="421">
        <v>0</v>
      </c>
      <c r="J75" s="421">
        <v>0</v>
      </c>
      <c r="K75" s="421">
        <v>0</v>
      </c>
      <c r="L75" s="421">
        <v>0</v>
      </c>
      <c r="M75" s="364">
        <v>7</v>
      </c>
      <c r="N75" s="364">
        <v>35</v>
      </c>
      <c r="O75" s="364">
        <v>0</v>
      </c>
      <c r="P75" s="364">
        <v>0</v>
      </c>
      <c r="Q75" s="364">
        <v>0</v>
      </c>
      <c r="R75" s="364">
        <v>0</v>
      </c>
      <c r="S75" s="364">
        <v>0</v>
      </c>
      <c r="T75" s="364">
        <v>0</v>
      </c>
      <c r="U75" s="364">
        <v>0</v>
      </c>
      <c r="V75" s="364">
        <v>1</v>
      </c>
      <c r="W75" s="364">
        <v>35</v>
      </c>
      <c r="X75" s="364">
        <v>0</v>
      </c>
      <c r="Y75" s="364">
        <v>47331.24</v>
      </c>
      <c r="Z75" s="364"/>
      <c r="AA75" s="364"/>
    </row>
    <row r="76" spans="2:27" x14ac:dyDescent="0.25">
      <c r="B76" s="364" t="s">
        <v>903</v>
      </c>
      <c r="C76" s="364" t="s">
        <v>423</v>
      </c>
      <c r="D76" s="364" t="s">
        <v>424</v>
      </c>
      <c r="E76" s="364" t="s">
        <v>959</v>
      </c>
      <c r="F76" s="364">
        <v>1</v>
      </c>
      <c r="G76" s="421">
        <v>0</v>
      </c>
      <c r="H76" s="421">
        <v>0</v>
      </c>
      <c r="I76" s="421">
        <v>0</v>
      </c>
      <c r="J76" s="421">
        <v>0</v>
      </c>
      <c r="K76" s="421">
        <v>0</v>
      </c>
      <c r="L76" s="421">
        <v>0</v>
      </c>
      <c r="M76" s="364">
        <v>7</v>
      </c>
      <c r="N76" s="364">
        <v>35</v>
      </c>
      <c r="O76" s="364">
        <v>0</v>
      </c>
      <c r="P76" s="364">
        <v>0</v>
      </c>
      <c r="Q76" s="364">
        <v>0</v>
      </c>
      <c r="R76" s="364">
        <v>0</v>
      </c>
      <c r="S76" s="364">
        <v>0</v>
      </c>
      <c r="T76" s="364">
        <v>0</v>
      </c>
      <c r="U76" s="364">
        <v>0</v>
      </c>
      <c r="V76" s="364">
        <v>1</v>
      </c>
      <c r="W76" s="364">
        <v>35</v>
      </c>
      <c r="X76" s="364">
        <v>0</v>
      </c>
      <c r="Y76" s="364">
        <v>41231.82</v>
      </c>
      <c r="Z76" s="364"/>
      <c r="AA76" s="364"/>
    </row>
    <row r="77" spans="2:27" x14ac:dyDescent="0.25">
      <c r="B77" s="364" t="s">
        <v>903</v>
      </c>
      <c r="C77" s="364" t="s">
        <v>700</v>
      </c>
      <c r="D77" s="364" t="s">
        <v>701</v>
      </c>
      <c r="E77" s="364" t="s">
        <v>960</v>
      </c>
      <c r="F77" s="364">
        <v>1</v>
      </c>
      <c r="G77" s="421">
        <v>0</v>
      </c>
      <c r="H77" s="421">
        <v>0</v>
      </c>
      <c r="I77" s="421">
        <v>0</v>
      </c>
      <c r="J77" s="421">
        <v>0</v>
      </c>
      <c r="K77" s="421">
        <v>0</v>
      </c>
      <c r="L77" s="421">
        <v>0</v>
      </c>
      <c r="M77" s="364">
        <v>7</v>
      </c>
      <c r="N77" s="364">
        <v>35</v>
      </c>
      <c r="O77" s="364">
        <v>0</v>
      </c>
      <c r="P77" s="364">
        <v>0</v>
      </c>
      <c r="Q77" s="364">
        <v>0</v>
      </c>
      <c r="R77" s="364">
        <v>0</v>
      </c>
      <c r="S77" s="364">
        <v>0</v>
      </c>
      <c r="T77" s="364">
        <v>0</v>
      </c>
      <c r="U77" s="364">
        <v>0</v>
      </c>
      <c r="V77" s="364">
        <v>1</v>
      </c>
      <c r="W77" s="364">
        <v>35</v>
      </c>
      <c r="X77" s="364">
        <v>0</v>
      </c>
      <c r="Y77" s="364">
        <v>47331.24</v>
      </c>
      <c r="Z77" s="364"/>
      <c r="AA77" s="364"/>
    </row>
    <row r="78" spans="2:27" x14ac:dyDescent="0.25">
      <c r="B78" s="364" t="s">
        <v>903</v>
      </c>
      <c r="C78" s="364" t="s">
        <v>415</v>
      </c>
      <c r="D78" s="364" t="s">
        <v>416</v>
      </c>
      <c r="E78" s="364" t="s">
        <v>961</v>
      </c>
      <c r="F78" s="364">
        <v>1</v>
      </c>
      <c r="G78" s="421">
        <v>0</v>
      </c>
      <c r="H78" s="421">
        <v>0</v>
      </c>
      <c r="I78" s="421">
        <v>0</v>
      </c>
      <c r="J78" s="421">
        <v>0</v>
      </c>
      <c r="K78" s="421">
        <v>0</v>
      </c>
      <c r="L78" s="421">
        <v>0</v>
      </c>
      <c r="M78" s="364">
        <v>7</v>
      </c>
      <c r="N78" s="364">
        <v>35</v>
      </c>
      <c r="O78" s="364">
        <v>0</v>
      </c>
      <c r="P78" s="364">
        <v>0</v>
      </c>
      <c r="Q78" s="364">
        <v>0</v>
      </c>
      <c r="R78" s="364">
        <v>0</v>
      </c>
      <c r="S78" s="364">
        <v>0</v>
      </c>
      <c r="T78" s="364">
        <v>0</v>
      </c>
      <c r="U78" s="364">
        <v>0</v>
      </c>
      <c r="V78" s="364">
        <v>1</v>
      </c>
      <c r="W78" s="364">
        <v>35</v>
      </c>
      <c r="X78" s="364">
        <v>0</v>
      </c>
      <c r="Y78" s="364">
        <v>38079.5</v>
      </c>
      <c r="Z78" s="364"/>
      <c r="AA78" s="364"/>
    </row>
    <row r="79" spans="2:27" x14ac:dyDescent="0.25">
      <c r="B79" s="364" t="s">
        <v>903</v>
      </c>
      <c r="C79" s="364" t="s">
        <v>639</v>
      </c>
      <c r="D79" s="364" t="s">
        <v>640</v>
      </c>
      <c r="E79" s="364" t="s">
        <v>962</v>
      </c>
      <c r="F79" s="364">
        <v>1</v>
      </c>
      <c r="G79" s="421">
        <v>0</v>
      </c>
      <c r="H79" s="421">
        <v>0</v>
      </c>
      <c r="I79" s="421">
        <v>0</v>
      </c>
      <c r="J79" s="421">
        <v>0</v>
      </c>
      <c r="K79" s="421">
        <v>0</v>
      </c>
      <c r="L79" s="421">
        <v>0</v>
      </c>
      <c r="M79" s="364">
        <v>7</v>
      </c>
      <c r="N79" s="364">
        <v>35</v>
      </c>
      <c r="O79" s="364">
        <v>0</v>
      </c>
      <c r="P79" s="364">
        <v>0</v>
      </c>
      <c r="Q79" s="364">
        <v>0</v>
      </c>
      <c r="R79" s="364">
        <v>0</v>
      </c>
      <c r="S79" s="364">
        <v>0</v>
      </c>
      <c r="T79" s="364">
        <v>0</v>
      </c>
      <c r="U79" s="364">
        <v>0</v>
      </c>
      <c r="V79" s="364">
        <v>1</v>
      </c>
      <c r="W79" s="364">
        <v>35</v>
      </c>
      <c r="X79" s="364">
        <v>0</v>
      </c>
      <c r="Y79" s="364">
        <v>47331.24</v>
      </c>
      <c r="Z79" s="364"/>
      <c r="AA79" s="364"/>
    </row>
    <row r="80" spans="2:27" x14ac:dyDescent="0.25">
      <c r="B80" s="364" t="s">
        <v>903</v>
      </c>
      <c r="C80" s="364" t="s">
        <v>377</v>
      </c>
      <c r="D80" s="364" t="s">
        <v>378</v>
      </c>
      <c r="E80" s="364" t="s">
        <v>963</v>
      </c>
      <c r="F80" s="364">
        <v>1</v>
      </c>
      <c r="G80" s="421">
        <v>0</v>
      </c>
      <c r="H80" s="421">
        <v>0</v>
      </c>
      <c r="I80" s="421">
        <v>0</v>
      </c>
      <c r="J80" s="421">
        <v>0</v>
      </c>
      <c r="K80" s="421">
        <v>0</v>
      </c>
      <c r="L80" s="421">
        <v>0</v>
      </c>
      <c r="M80" s="364">
        <v>7</v>
      </c>
      <c r="N80" s="364">
        <v>35</v>
      </c>
      <c r="O80" s="364">
        <v>0</v>
      </c>
      <c r="P80" s="364">
        <v>0</v>
      </c>
      <c r="Q80" s="364">
        <v>0</v>
      </c>
      <c r="R80" s="364">
        <v>0</v>
      </c>
      <c r="S80" s="364">
        <v>0</v>
      </c>
      <c r="T80" s="364">
        <v>0</v>
      </c>
      <c r="U80" s="364">
        <v>0</v>
      </c>
      <c r="V80" s="364">
        <v>1</v>
      </c>
      <c r="W80" s="364">
        <v>35</v>
      </c>
      <c r="X80" s="364">
        <v>0</v>
      </c>
      <c r="Y80" s="364">
        <v>42525.04</v>
      </c>
      <c r="Z80" s="364"/>
      <c r="AA80" s="364"/>
    </row>
    <row r="81" spans="2:27" x14ac:dyDescent="0.25">
      <c r="B81" s="364" t="s">
        <v>903</v>
      </c>
      <c r="C81" s="364" t="s">
        <v>503</v>
      </c>
      <c r="D81" s="364" t="s">
        <v>504</v>
      </c>
      <c r="E81" s="364" t="s">
        <v>964</v>
      </c>
      <c r="F81" s="364">
        <v>1</v>
      </c>
      <c r="G81" s="421">
        <v>0</v>
      </c>
      <c r="H81" s="421">
        <v>0</v>
      </c>
      <c r="I81" s="421">
        <v>0</v>
      </c>
      <c r="J81" s="421">
        <v>0</v>
      </c>
      <c r="K81" s="421">
        <v>0</v>
      </c>
      <c r="L81" s="421">
        <v>0</v>
      </c>
      <c r="M81" s="364">
        <v>7</v>
      </c>
      <c r="N81" s="364">
        <v>35</v>
      </c>
      <c r="O81" s="364">
        <v>0</v>
      </c>
      <c r="P81" s="364">
        <v>0</v>
      </c>
      <c r="Q81" s="364">
        <v>0</v>
      </c>
      <c r="R81" s="364">
        <v>0</v>
      </c>
      <c r="S81" s="364">
        <v>0</v>
      </c>
      <c r="T81" s="364">
        <v>0</v>
      </c>
      <c r="U81" s="364">
        <v>0</v>
      </c>
      <c r="V81" s="364">
        <v>1</v>
      </c>
      <c r="W81" s="364">
        <v>35</v>
      </c>
      <c r="X81" s="364">
        <v>0</v>
      </c>
      <c r="Y81" s="364">
        <v>47258.3</v>
      </c>
      <c r="Z81" s="364"/>
      <c r="AA81" s="364"/>
    </row>
    <row r="82" spans="2:27" x14ac:dyDescent="0.25">
      <c r="B82" s="364" t="s">
        <v>903</v>
      </c>
      <c r="C82" s="364" t="s">
        <v>697</v>
      </c>
      <c r="D82" s="364" t="s">
        <v>698</v>
      </c>
      <c r="E82" s="364" t="s">
        <v>965</v>
      </c>
      <c r="F82" s="364">
        <v>1</v>
      </c>
      <c r="G82" s="421">
        <v>0</v>
      </c>
      <c r="H82" s="421">
        <v>0</v>
      </c>
      <c r="I82" s="421">
        <v>0</v>
      </c>
      <c r="J82" s="421">
        <v>0</v>
      </c>
      <c r="K82" s="421">
        <v>0</v>
      </c>
      <c r="L82" s="421">
        <v>0</v>
      </c>
      <c r="M82" s="364">
        <v>7</v>
      </c>
      <c r="N82" s="364">
        <v>35</v>
      </c>
      <c r="O82" s="364">
        <v>0</v>
      </c>
      <c r="P82" s="364">
        <v>0</v>
      </c>
      <c r="Q82" s="364">
        <v>0</v>
      </c>
      <c r="R82" s="364">
        <v>0</v>
      </c>
      <c r="S82" s="364">
        <v>0</v>
      </c>
      <c r="T82" s="364">
        <v>0</v>
      </c>
      <c r="U82" s="364">
        <v>0</v>
      </c>
      <c r="V82" s="364">
        <v>1</v>
      </c>
      <c r="W82" s="364">
        <v>35</v>
      </c>
      <c r="X82" s="364">
        <v>0</v>
      </c>
      <c r="Y82" s="364">
        <v>47148.89</v>
      </c>
      <c r="Z82" s="364"/>
      <c r="AA82" s="364"/>
    </row>
    <row r="83" spans="2:27" x14ac:dyDescent="0.25">
      <c r="B83" s="364" t="s">
        <v>903</v>
      </c>
      <c r="C83" s="364" t="s">
        <v>526</v>
      </c>
      <c r="D83" s="364" t="s">
        <v>527</v>
      </c>
      <c r="E83" s="364" t="s">
        <v>966</v>
      </c>
      <c r="F83" s="364">
        <v>1</v>
      </c>
      <c r="G83" s="421">
        <v>0</v>
      </c>
      <c r="H83" s="421">
        <v>0</v>
      </c>
      <c r="I83" s="421">
        <v>0</v>
      </c>
      <c r="J83" s="421">
        <v>0</v>
      </c>
      <c r="K83" s="421">
        <v>0</v>
      </c>
      <c r="L83" s="421">
        <v>0</v>
      </c>
      <c r="M83" s="364">
        <v>7</v>
      </c>
      <c r="N83" s="364">
        <v>35</v>
      </c>
      <c r="O83" s="364">
        <v>0</v>
      </c>
      <c r="P83" s="364">
        <v>0</v>
      </c>
      <c r="Q83" s="364">
        <v>0</v>
      </c>
      <c r="R83" s="364">
        <v>0</v>
      </c>
      <c r="S83" s="364">
        <v>0</v>
      </c>
      <c r="T83" s="364">
        <v>0</v>
      </c>
      <c r="U83" s="364">
        <v>0</v>
      </c>
      <c r="V83" s="364">
        <v>1</v>
      </c>
      <c r="W83" s="364">
        <v>35</v>
      </c>
      <c r="X83" s="364">
        <v>0</v>
      </c>
      <c r="Y83" s="364">
        <v>44343.35</v>
      </c>
      <c r="Z83" s="364"/>
      <c r="AA83" s="364"/>
    </row>
    <row r="84" spans="2:27" x14ac:dyDescent="0.25">
      <c r="B84" s="364" t="s">
        <v>903</v>
      </c>
      <c r="C84" s="364" t="s">
        <v>693</v>
      </c>
      <c r="D84" s="364" t="s">
        <v>694</v>
      </c>
      <c r="E84" s="364" t="s">
        <v>967</v>
      </c>
      <c r="F84" s="364">
        <v>1</v>
      </c>
      <c r="G84" s="421">
        <v>0</v>
      </c>
      <c r="H84" s="421">
        <v>0</v>
      </c>
      <c r="I84" s="421">
        <v>0</v>
      </c>
      <c r="J84" s="421">
        <v>0</v>
      </c>
      <c r="K84" s="421">
        <v>0</v>
      </c>
      <c r="L84" s="421">
        <v>0</v>
      </c>
      <c r="M84" s="364">
        <v>7</v>
      </c>
      <c r="N84" s="364">
        <v>35</v>
      </c>
      <c r="O84" s="364">
        <v>0</v>
      </c>
      <c r="P84" s="364">
        <v>0</v>
      </c>
      <c r="Q84" s="364">
        <v>0</v>
      </c>
      <c r="R84" s="364">
        <v>0</v>
      </c>
      <c r="S84" s="364">
        <v>0</v>
      </c>
      <c r="T84" s="364">
        <v>0</v>
      </c>
      <c r="U84" s="364">
        <v>0</v>
      </c>
      <c r="V84" s="364">
        <v>1</v>
      </c>
      <c r="W84" s="364">
        <v>35</v>
      </c>
      <c r="X84" s="364">
        <v>0</v>
      </c>
      <c r="Y84" s="364">
        <v>47148.89</v>
      </c>
      <c r="Z84" s="364"/>
      <c r="AA84" s="364"/>
    </row>
    <row r="85" spans="2:27" x14ac:dyDescent="0.25">
      <c r="B85" s="364" t="s">
        <v>903</v>
      </c>
      <c r="C85" s="364" t="s">
        <v>691</v>
      </c>
      <c r="D85" s="364" t="s">
        <v>692</v>
      </c>
      <c r="E85" s="364" t="s">
        <v>968</v>
      </c>
      <c r="F85" s="364">
        <v>1</v>
      </c>
      <c r="G85" s="421">
        <v>0</v>
      </c>
      <c r="H85" s="421">
        <v>0</v>
      </c>
      <c r="I85" s="421">
        <v>0</v>
      </c>
      <c r="J85" s="421">
        <v>0</v>
      </c>
      <c r="K85" s="421">
        <v>0</v>
      </c>
      <c r="L85" s="421">
        <v>0</v>
      </c>
      <c r="M85" s="364">
        <v>7</v>
      </c>
      <c r="N85" s="364">
        <v>35</v>
      </c>
      <c r="O85" s="364">
        <v>0</v>
      </c>
      <c r="P85" s="364">
        <v>0</v>
      </c>
      <c r="Q85" s="364">
        <v>0</v>
      </c>
      <c r="R85" s="364">
        <v>0</v>
      </c>
      <c r="S85" s="364">
        <v>0</v>
      </c>
      <c r="T85" s="364">
        <v>0</v>
      </c>
      <c r="U85" s="364">
        <v>0</v>
      </c>
      <c r="V85" s="364">
        <v>1</v>
      </c>
      <c r="W85" s="364">
        <v>35</v>
      </c>
      <c r="X85" s="364">
        <v>0</v>
      </c>
      <c r="Y85" s="364">
        <v>47112.42</v>
      </c>
      <c r="Z85" s="364"/>
      <c r="AA85" s="364"/>
    </row>
    <row r="86" spans="2:27" x14ac:dyDescent="0.25">
      <c r="B86" s="364" t="s">
        <v>903</v>
      </c>
      <c r="C86" s="364" t="s">
        <v>390</v>
      </c>
      <c r="D86" s="364" t="s">
        <v>391</v>
      </c>
      <c r="E86" s="364" t="s">
        <v>969</v>
      </c>
      <c r="F86" s="364">
        <v>1</v>
      </c>
      <c r="G86" s="421">
        <v>0</v>
      </c>
      <c r="H86" s="421">
        <v>0</v>
      </c>
      <c r="I86" s="421">
        <v>0</v>
      </c>
      <c r="J86" s="421">
        <v>0</v>
      </c>
      <c r="K86" s="421">
        <v>0</v>
      </c>
      <c r="L86" s="421">
        <v>0</v>
      </c>
      <c r="M86" s="364">
        <v>7</v>
      </c>
      <c r="N86" s="364">
        <v>35</v>
      </c>
      <c r="O86" s="364">
        <v>0</v>
      </c>
      <c r="P86" s="364">
        <v>0</v>
      </c>
      <c r="Q86" s="364">
        <v>0</v>
      </c>
      <c r="R86" s="364">
        <v>0</v>
      </c>
      <c r="S86" s="364">
        <v>0</v>
      </c>
      <c r="T86" s="364">
        <v>0</v>
      </c>
      <c r="U86" s="364">
        <v>0</v>
      </c>
      <c r="V86" s="364">
        <v>1</v>
      </c>
      <c r="W86" s="364">
        <v>35</v>
      </c>
      <c r="X86" s="364">
        <v>0</v>
      </c>
      <c r="Y86" s="364">
        <v>39998.480000000003</v>
      </c>
      <c r="Z86" s="364"/>
      <c r="AA86" s="364"/>
    </row>
    <row r="87" spans="2:27" x14ac:dyDescent="0.25">
      <c r="B87" s="364" t="s">
        <v>903</v>
      </c>
      <c r="C87" s="364" t="s">
        <v>411</v>
      </c>
      <c r="D87" s="364" t="s">
        <v>412</v>
      </c>
      <c r="E87" s="364" t="s">
        <v>970</v>
      </c>
      <c r="F87" s="364">
        <v>1</v>
      </c>
      <c r="G87" s="421">
        <v>0</v>
      </c>
      <c r="H87" s="421">
        <v>0</v>
      </c>
      <c r="I87" s="421">
        <v>0</v>
      </c>
      <c r="J87" s="421">
        <v>0</v>
      </c>
      <c r="K87" s="421">
        <v>0</v>
      </c>
      <c r="L87" s="421">
        <v>0</v>
      </c>
      <c r="M87" s="364">
        <v>7</v>
      </c>
      <c r="N87" s="364">
        <v>35</v>
      </c>
      <c r="O87" s="364">
        <v>0</v>
      </c>
      <c r="P87" s="364">
        <v>0</v>
      </c>
      <c r="Q87" s="364">
        <v>0</v>
      </c>
      <c r="R87" s="364">
        <v>0</v>
      </c>
      <c r="S87" s="364">
        <v>0</v>
      </c>
      <c r="T87" s="364">
        <v>0</v>
      </c>
      <c r="U87" s="364">
        <v>0</v>
      </c>
      <c r="V87" s="364">
        <v>1</v>
      </c>
      <c r="W87" s="364">
        <v>35</v>
      </c>
      <c r="X87" s="364">
        <v>0</v>
      </c>
      <c r="Y87" s="364">
        <v>39998.480000000003</v>
      </c>
      <c r="Z87" s="364"/>
      <c r="AA87" s="364"/>
    </row>
    <row r="88" spans="2:27" x14ac:dyDescent="0.25">
      <c r="B88" s="364" t="s">
        <v>903</v>
      </c>
      <c r="C88" s="364" t="s">
        <v>677</v>
      </c>
      <c r="D88" s="364" t="s">
        <v>678</v>
      </c>
      <c r="E88" s="364" t="s">
        <v>971</v>
      </c>
      <c r="F88" s="364">
        <v>1</v>
      </c>
      <c r="G88" s="421">
        <v>0</v>
      </c>
      <c r="H88" s="421">
        <v>0</v>
      </c>
      <c r="I88" s="421">
        <v>0</v>
      </c>
      <c r="J88" s="421">
        <v>0</v>
      </c>
      <c r="K88" s="421">
        <v>0</v>
      </c>
      <c r="L88" s="421">
        <v>0</v>
      </c>
      <c r="M88" s="364">
        <v>7</v>
      </c>
      <c r="N88" s="364">
        <v>35</v>
      </c>
      <c r="O88" s="364">
        <v>0</v>
      </c>
      <c r="P88" s="364">
        <v>0</v>
      </c>
      <c r="Q88" s="364">
        <v>0</v>
      </c>
      <c r="R88" s="364">
        <v>0</v>
      </c>
      <c r="S88" s="364">
        <v>0</v>
      </c>
      <c r="T88" s="364">
        <v>0</v>
      </c>
      <c r="U88" s="364">
        <v>0</v>
      </c>
      <c r="V88" s="364">
        <v>1</v>
      </c>
      <c r="W88" s="364">
        <v>35</v>
      </c>
      <c r="X88" s="364">
        <v>0</v>
      </c>
      <c r="Y88" s="364">
        <v>47112.42</v>
      </c>
      <c r="Z88" s="364"/>
      <c r="AA88" s="364"/>
    </row>
    <row r="89" spans="2:27" x14ac:dyDescent="0.25">
      <c r="B89" s="364" t="s">
        <v>903</v>
      </c>
      <c r="C89" s="364" t="s">
        <v>664</v>
      </c>
      <c r="D89" s="364" t="s">
        <v>665</v>
      </c>
      <c r="E89" s="364" t="s">
        <v>972</v>
      </c>
      <c r="F89" s="364">
        <v>1</v>
      </c>
      <c r="G89" s="421">
        <v>0</v>
      </c>
      <c r="H89" s="421">
        <v>0</v>
      </c>
      <c r="I89" s="421">
        <v>0</v>
      </c>
      <c r="J89" s="421">
        <v>0</v>
      </c>
      <c r="K89" s="421">
        <v>0</v>
      </c>
      <c r="L89" s="421">
        <v>0</v>
      </c>
      <c r="M89" s="364">
        <v>7</v>
      </c>
      <c r="N89" s="364">
        <v>35</v>
      </c>
      <c r="O89" s="364">
        <v>0</v>
      </c>
      <c r="P89" s="364">
        <v>0</v>
      </c>
      <c r="Q89" s="364">
        <v>0</v>
      </c>
      <c r="R89" s="364">
        <v>0</v>
      </c>
      <c r="S89" s="364">
        <v>0</v>
      </c>
      <c r="T89" s="364">
        <v>0</v>
      </c>
      <c r="U89" s="364">
        <v>0</v>
      </c>
      <c r="V89" s="364">
        <v>1</v>
      </c>
      <c r="W89" s="364">
        <v>35</v>
      </c>
      <c r="X89" s="364">
        <v>0</v>
      </c>
      <c r="Y89" s="364">
        <v>48807.62</v>
      </c>
      <c r="Z89" s="364"/>
      <c r="AA89" s="364"/>
    </row>
    <row r="90" spans="2:27" x14ac:dyDescent="0.25">
      <c r="B90" s="364" t="s">
        <v>903</v>
      </c>
      <c r="C90" s="364" t="s">
        <v>657</v>
      </c>
      <c r="D90" s="364" t="s">
        <v>658</v>
      </c>
      <c r="E90" s="364" t="s">
        <v>1345</v>
      </c>
      <c r="F90" s="364">
        <v>1</v>
      </c>
      <c r="G90" s="421">
        <v>0</v>
      </c>
      <c r="H90" s="421">
        <v>0</v>
      </c>
      <c r="I90" s="421">
        <v>0</v>
      </c>
      <c r="J90" s="421">
        <v>0</v>
      </c>
      <c r="K90" s="421">
        <v>0</v>
      </c>
      <c r="L90" s="421">
        <v>0</v>
      </c>
      <c r="M90" s="364">
        <v>7</v>
      </c>
      <c r="N90" s="364">
        <v>35</v>
      </c>
      <c r="O90" s="364">
        <v>0</v>
      </c>
      <c r="P90" s="364">
        <v>0</v>
      </c>
      <c r="Q90" s="364">
        <v>0</v>
      </c>
      <c r="R90" s="364">
        <v>0</v>
      </c>
      <c r="S90" s="364">
        <v>0</v>
      </c>
      <c r="T90" s="364">
        <v>0</v>
      </c>
      <c r="U90" s="364">
        <v>0</v>
      </c>
      <c r="V90" s="364">
        <v>1</v>
      </c>
      <c r="W90" s="364">
        <v>35</v>
      </c>
      <c r="X90" s="364">
        <v>0</v>
      </c>
      <c r="Y90" s="364">
        <v>47598.64</v>
      </c>
      <c r="Z90" s="364"/>
      <c r="AA90" s="364"/>
    </row>
    <row r="91" spans="2:27" x14ac:dyDescent="0.25">
      <c r="B91" s="364" t="s">
        <v>903</v>
      </c>
      <c r="C91" s="364" t="s">
        <v>367</v>
      </c>
      <c r="D91" s="364" t="s">
        <v>368</v>
      </c>
      <c r="E91" s="364" t="s">
        <v>973</v>
      </c>
      <c r="F91" s="364">
        <v>1</v>
      </c>
      <c r="G91" s="421">
        <v>0</v>
      </c>
      <c r="H91" s="421">
        <v>0</v>
      </c>
      <c r="I91" s="421">
        <v>0</v>
      </c>
      <c r="J91" s="421">
        <v>0</v>
      </c>
      <c r="K91" s="421">
        <v>0</v>
      </c>
      <c r="L91" s="421">
        <v>0</v>
      </c>
      <c r="M91" s="364">
        <v>7</v>
      </c>
      <c r="N91" s="364">
        <v>35</v>
      </c>
      <c r="O91" s="364">
        <v>0</v>
      </c>
      <c r="P91" s="364">
        <v>0</v>
      </c>
      <c r="Q91" s="364">
        <v>0</v>
      </c>
      <c r="R91" s="364">
        <v>0</v>
      </c>
      <c r="S91" s="364">
        <v>0</v>
      </c>
      <c r="T91" s="364">
        <v>0</v>
      </c>
      <c r="U91" s="364">
        <v>0</v>
      </c>
      <c r="V91" s="364">
        <v>1</v>
      </c>
      <c r="W91" s="364">
        <v>35</v>
      </c>
      <c r="X91" s="364">
        <v>0</v>
      </c>
      <c r="Y91" s="364">
        <v>35246.839999999997</v>
      </c>
      <c r="Z91" s="364"/>
      <c r="AA91" s="364"/>
    </row>
    <row r="92" spans="2:27" x14ac:dyDescent="0.25">
      <c r="B92" s="364" t="s">
        <v>903</v>
      </c>
      <c r="C92" s="364" t="s">
        <v>451</v>
      </c>
      <c r="D92" s="364" t="s">
        <v>452</v>
      </c>
      <c r="E92" s="364" t="s">
        <v>974</v>
      </c>
      <c r="F92" s="364">
        <v>1</v>
      </c>
      <c r="G92" s="421">
        <v>0</v>
      </c>
      <c r="H92" s="421">
        <v>0</v>
      </c>
      <c r="I92" s="421">
        <v>0</v>
      </c>
      <c r="J92" s="421">
        <v>0</v>
      </c>
      <c r="K92" s="421">
        <v>0</v>
      </c>
      <c r="L92" s="421">
        <v>0</v>
      </c>
      <c r="M92" s="364">
        <v>7</v>
      </c>
      <c r="N92" s="364">
        <v>35</v>
      </c>
      <c r="O92" s="364">
        <v>0</v>
      </c>
      <c r="P92" s="364">
        <v>0</v>
      </c>
      <c r="Q92" s="364">
        <v>0</v>
      </c>
      <c r="R92" s="364">
        <v>0</v>
      </c>
      <c r="S92" s="364">
        <v>0</v>
      </c>
      <c r="T92" s="364">
        <v>0</v>
      </c>
      <c r="U92" s="364">
        <v>0</v>
      </c>
      <c r="V92" s="364">
        <v>1</v>
      </c>
      <c r="W92" s="364">
        <v>35</v>
      </c>
      <c r="X92" s="364">
        <v>0</v>
      </c>
      <c r="Y92" s="364">
        <v>40756.82</v>
      </c>
      <c r="Z92" s="364"/>
      <c r="AA92" s="364"/>
    </row>
    <row r="93" spans="2:27" x14ac:dyDescent="0.25">
      <c r="B93" s="364" t="s">
        <v>903</v>
      </c>
      <c r="C93" s="364" t="s">
        <v>601</v>
      </c>
      <c r="D93" s="364" t="s">
        <v>602</v>
      </c>
      <c r="E93" s="364" t="s">
        <v>975</v>
      </c>
      <c r="F93" s="364">
        <v>1</v>
      </c>
      <c r="G93" s="421">
        <v>0</v>
      </c>
      <c r="H93" s="421">
        <v>0</v>
      </c>
      <c r="I93" s="421">
        <v>0</v>
      </c>
      <c r="J93" s="421">
        <v>0</v>
      </c>
      <c r="K93" s="421">
        <v>0</v>
      </c>
      <c r="L93" s="421">
        <v>0</v>
      </c>
      <c r="M93" s="364">
        <v>7</v>
      </c>
      <c r="N93" s="364">
        <v>35</v>
      </c>
      <c r="O93" s="364">
        <v>0</v>
      </c>
      <c r="P93" s="364">
        <v>0</v>
      </c>
      <c r="Q93" s="364">
        <v>0</v>
      </c>
      <c r="R93" s="364">
        <v>0</v>
      </c>
      <c r="S93" s="364">
        <v>0</v>
      </c>
      <c r="T93" s="364">
        <v>0</v>
      </c>
      <c r="U93" s="364">
        <v>0</v>
      </c>
      <c r="V93" s="364">
        <v>1</v>
      </c>
      <c r="W93" s="364">
        <v>35</v>
      </c>
      <c r="X93" s="364">
        <v>0</v>
      </c>
      <c r="Y93" s="364">
        <v>47112.42</v>
      </c>
      <c r="Z93" s="364"/>
      <c r="AA93" s="364"/>
    </row>
    <row r="94" spans="2:27" x14ac:dyDescent="0.25">
      <c r="B94" s="364" t="s">
        <v>903</v>
      </c>
      <c r="C94" s="364" t="s">
        <v>605</v>
      </c>
      <c r="D94" s="364" t="s">
        <v>606</v>
      </c>
      <c r="E94" s="364" t="s">
        <v>976</v>
      </c>
      <c r="F94" s="364">
        <v>1</v>
      </c>
      <c r="G94" s="421">
        <v>0</v>
      </c>
      <c r="H94" s="421">
        <v>0</v>
      </c>
      <c r="I94" s="421">
        <v>0</v>
      </c>
      <c r="J94" s="421">
        <v>0</v>
      </c>
      <c r="K94" s="421">
        <v>0</v>
      </c>
      <c r="L94" s="421">
        <v>0</v>
      </c>
      <c r="M94" s="364">
        <v>7</v>
      </c>
      <c r="N94" s="364">
        <v>35</v>
      </c>
      <c r="O94" s="364">
        <v>0</v>
      </c>
      <c r="P94" s="364">
        <v>0</v>
      </c>
      <c r="Q94" s="364">
        <v>0</v>
      </c>
      <c r="R94" s="364">
        <v>0</v>
      </c>
      <c r="S94" s="364">
        <v>0</v>
      </c>
      <c r="T94" s="364">
        <v>0</v>
      </c>
      <c r="U94" s="364">
        <v>0</v>
      </c>
      <c r="V94" s="364">
        <v>1</v>
      </c>
      <c r="W94" s="364">
        <v>35</v>
      </c>
      <c r="X94" s="364">
        <v>0</v>
      </c>
      <c r="Y94" s="364">
        <v>47112.42</v>
      </c>
      <c r="Z94" s="364"/>
      <c r="AA94" s="364"/>
    </row>
    <row r="95" spans="2:27" x14ac:dyDescent="0.25">
      <c r="B95" s="364" t="s">
        <v>903</v>
      </c>
      <c r="C95" s="364" t="s">
        <v>613</v>
      </c>
      <c r="D95" s="364" t="s">
        <v>614</v>
      </c>
      <c r="E95" s="364" t="s">
        <v>977</v>
      </c>
      <c r="F95" s="364">
        <v>1</v>
      </c>
      <c r="G95" s="421">
        <v>0</v>
      </c>
      <c r="H95" s="421">
        <v>0</v>
      </c>
      <c r="I95" s="421">
        <v>0</v>
      </c>
      <c r="J95" s="421">
        <v>0</v>
      </c>
      <c r="K95" s="421">
        <v>0</v>
      </c>
      <c r="L95" s="421">
        <v>0</v>
      </c>
      <c r="M95" s="364">
        <v>7</v>
      </c>
      <c r="N95" s="364">
        <v>35</v>
      </c>
      <c r="O95" s="364">
        <v>0</v>
      </c>
      <c r="P95" s="364">
        <v>0</v>
      </c>
      <c r="Q95" s="364">
        <v>0</v>
      </c>
      <c r="R95" s="364">
        <v>0</v>
      </c>
      <c r="S95" s="364">
        <v>0</v>
      </c>
      <c r="T95" s="364">
        <v>0</v>
      </c>
      <c r="U95" s="364">
        <v>0</v>
      </c>
      <c r="V95" s="364">
        <v>1</v>
      </c>
      <c r="W95" s="364">
        <v>35</v>
      </c>
      <c r="X95" s="364">
        <v>0</v>
      </c>
      <c r="Y95" s="364">
        <v>47039.48</v>
      </c>
      <c r="Z95" s="364"/>
      <c r="AA95" s="364"/>
    </row>
    <row r="96" spans="2:27" x14ac:dyDescent="0.25">
      <c r="B96" s="364" t="s">
        <v>903</v>
      </c>
      <c r="C96" s="364" t="s">
        <v>617</v>
      </c>
      <c r="D96" s="364" t="s">
        <v>618</v>
      </c>
      <c r="E96" s="364" t="s">
        <v>978</v>
      </c>
      <c r="F96" s="364">
        <v>1</v>
      </c>
      <c r="G96" s="421">
        <v>0</v>
      </c>
      <c r="H96" s="421">
        <v>0</v>
      </c>
      <c r="I96" s="421">
        <v>0</v>
      </c>
      <c r="J96" s="421">
        <v>0</v>
      </c>
      <c r="K96" s="421">
        <v>0</v>
      </c>
      <c r="L96" s="421">
        <v>0</v>
      </c>
      <c r="M96" s="364">
        <v>7</v>
      </c>
      <c r="N96" s="364">
        <v>35</v>
      </c>
      <c r="O96" s="364">
        <v>0</v>
      </c>
      <c r="P96" s="364">
        <v>0</v>
      </c>
      <c r="Q96" s="364">
        <v>0</v>
      </c>
      <c r="R96" s="364">
        <v>0</v>
      </c>
      <c r="S96" s="364">
        <v>0</v>
      </c>
      <c r="T96" s="364">
        <v>0</v>
      </c>
      <c r="U96" s="364">
        <v>0</v>
      </c>
      <c r="V96" s="364">
        <v>1</v>
      </c>
      <c r="W96" s="364">
        <v>35</v>
      </c>
      <c r="X96" s="364">
        <v>0</v>
      </c>
      <c r="Y96" s="364">
        <v>46930.07</v>
      </c>
      <c r="Z96" s="364"/>
      <c r="AA96" s="364"/>
    </row>
    <row r="97" spans="2:27" x14ac:dyDescent="0.25">
      <c r="B97" s="364" t="s">
        <v>903</v>
      </c>
      <c r="C97" s="364" t="s">
        <v>619</v>
      </c>
      <c r="D97" s="364" t="s">
        <v>620</v>
      </c>
      <c r="E97" s="364" t="s">
        <v>979</v>
      </c>
      <c r="F97" s="364">
        <v>1</v>
      </c>
      <c r="G97" s="421">
        <v>0</v>
      </c>
      <c r="H97" s="421">
        <v>0</v>
      </c>
      <c r="I97" s="421">
        <v>0</v>
      </c>
      <c r="J97" s="421">
        <v>0</v>
      </c>
      <c r="K97" s="421">
        <v>0</v>
      </c>
      <c r="L97" s="421">
        <v>0</v>
      </c>
      <c r="M97" s="364">
        <v>7</v>
      </c>
      <c r="N97" s="364">
        <v>35</v>
      </c>
      <c r="O97" s="364">
        <v>0</v>
      </c>
      <c r="P97" s="364">
        <v>0</v>
      </c>
      <c r="Q97" s="364">
        <v>0</v>
      </c>
      <c r="R97" s="364">
        <v>0</v>
      </c>
      <c r="S97" s="364">
        <v>0</v>
      </c>
      <c r="T97" s="364">
        <v>0</v>
      </c>
      <c r="U97" s="364">
        <v>0</v>
      </c>
      <c r="V97" s="364">
        <v>1</v>
      </c>
      <c r="W97" s="364">
        <v>35</v>
      </c>
      <c r="X97" s="364">
        <v>0</v>
      </c>
      <c r="Y97" s="364">
        <v>44088.06</v>
      </c>
      <c r="Z97" s="364"/>
      <c r="AA97" s="364"/>
    </row>
    <row r="98" spans="2:27" x14ac:dyDescent="0.25">
      <c r="B98" s="364" t="s">
        <v>903</v>
      </c>
      <c r="C98" s="364" t="s">
        <v>463</v>
      </c>
      <c r="D98" s="364" t="s">
        <v>464</v>
      </c>
      <c r="E98" s="364" t="s">
        <v>980</v>
      </c>
      <c r="F98" s="364">
        <v>1</v>
      </c>
      <c r="G98" s="421">
        <v>0</v>
      </c>
      <c r="H98" s="421">
        <v>0</v>
      </c>
      <c r="I98" s="421">
        <v>0</v>
      </c>
      <c r="J98" s="421">
        <v>0</v>
      </c>
      <c r="K98" s="421">
        <v>0</v>
      </c>
      <c r="L98" s="421">
        <v>0</v>
      </c>
      <c r="M98" s="364">
        <v>7</v>
      </c>
      <c r="N98" s="364">
        <v>35</v>
      </c>
      <c r="O98" s="364">
        <v>0</v>
      </c>
      <c r="P98" s="364">
        <v>0</v>
      </c>
      <c r="Q98" s="364">
        <v>0</v>
      </c>
      <c r="R98" s="364">
        <v>0</v>
      </c>
      <c r="S98" s="364">
        <v>0</v>
      </c>
      <c r="T98" s="364">
        <v>0</v>
      </c>
      <c r="U98" s="364">
        <v>0</v>
      </c>
      <c r="V98" s="364">
        <v>1</v>
      </c>
      <c r="W98" s="364">
        <v>35</v>
      </c>
      <c r="X98" s="364">
        <v>0</v>
      </c>
      <c r="Y98" s="364">
        <v>41667.24</v>
      </c>
      <c r="Z98" s="364"/>
      <c r="AA98" s="364"/>
    </row>
    <row r="99" spans="2:27" x14ac:dyDescent="0.25">
      <c r="B99" s="364" t="s">
        <v>903</v>
      </c>
      <c r="C99" s="364" t="s">
        <v>627</v>
      </c>
      <c r="D99" s="364" t="s">
        <v>628</v>
      </c>
      <c r="E99" s="364" t="s">
        <v>981</v>
      </c>
      <c r="F99" s="364">
        <v>1</v>
      </c>
      <c r="G99" s="421">
        <v>0</v>
      </c>
      <c r="H99" s="421">
        <v>0</v>
      </c>
      <c r="I99" s="421">
        <v>0</v>
      </c>
      <c r="J99" s="421">
        <v>0</v>
      </c>
      <c r="K99" s="421">
        <v>0</v>
      </c>
      <c r="L99" s="421">
        <v>0</v>
      </c>
      <c r="M99" s="364">
        <v>7</v>
      </c>
      <c r="N99" s="364">
        <v>35</v>
      </c>
      <c r="O99" s="364">
        <v>0</v>
      </c>
      <c r="P99" s="364">
        <v>0</v>
      </c>
      <c r="Q99" s="364">
        <v>0</v>
      </c>
      <c r="R99" s="364">
        <v>0</v>
      </c>
      <c r="S99" s="364">
        <v>0</v>
      </c>
      <c r="T99" s="364">
        <v>0</v>
      </c>
      <c r="U99" s="364">
        <v>0</v>
      </c>
      <c r="V99" s="364">
        <v>1</v>
      </c>
      <c r="W99" s="364">
        <v>35</v>
      </c>
      <c r="X99" s="364">
        <v>0</v>
      </c>
      <c r="Y99" s="364">
        <v>46893.599999999999</v>
      </c>
      <c r="Z99" s="364"/>
      <c r="AA99" s="364"/>
    </row>
    <row r="100" spans="2:27" x14ac:dyDescent="0.25">
      <c r="B100" s="364" t="s">
        <v>903</v>
      </c>
      <c r="C100" s="364" t="s">
        <v>597</v>
      </c>
      <c r="D100" s="364" t="s">
        <v>598</v>
      </c>
      <c r="E100" s="364" t="s">
        <v>982</v>
      </c>
      <c r="F100" s="364">
        <v>1</v>
      </c>
      <c r="G100" s="421">
        <v>0</v>
      </c>
      <c r="H100" s="421">
        <v>0</v>
      </c>
      <c r="I100" s="421">
        <v>0</v>
      </c>
      <c r="J100" s="421">
        <v>0</v>
      </c>
      <c r="K100" s="421">
        <v>0</v>
      </c>
      <c r="L100" s="421">
        <v>0</v>
      </c>
      <c r="M100" s="364">
        <v>7</v>
      </c>
      <c r="N100" s="364">
        <v>35</v>
      </c>
      <c r="O100" s="364">
        <v>0</v>
      </c>
      <c r="P100" s="364">
        <v>0</v>
      </c>
      <c r="Q100" s="364">
        <v>0</v>
      </c>
      <c r="R100" s="364">
        <v>0</v>
      </c>
      <c r="S100" s="364">
        <v>0</v>
      </c>
      <c r="T100" s="364">
        <v>0</v>
      </c>
      <c r="U100" s="364">
        <v>0</v>
      </c>
      <c r="V100" s="364">
        <v>1</v>
      </c>
      <c r="W100" s="364">
        <v>35</v>
      </c>
      <c r="X100" s="364">
        <v>0</v>
      </c>
      <c r="Y100" s="364">
        <v>46893.599999999999</v>
      </c>
      <c r="Z100" s="364"/>
      <c r="AA100" s="364"/>
    </row>
    <row r="101" spans="2:27" x14ac:dyDescent="0.25">
      <c r="B101" s="364" t="s">
        <v>903</v>
      </c>
      <c r="C101" s="364" t="s">
        <v>635</v>
      </c>
      <c r="D101" s="364" t="s">
        <v>636</v>
      </c>
      <c r="E101" s="364" t="s">
        <v>983</v>
      </c>
      <c r="F101" s="364">
        <v>1</v>
      </c>
      <c r="G101" s="421">
        <v>0</v>
      </c>
      <c r="H101" s="421">
        <v>0</v>
      </c>
      <c r="I101" s="421">
        <v>0</v>
      </c>
      <c r="J101" s="421">
        <v>0</v>
      </c>
      <c r="K101" s="421">
        <v>0</v>
      </c>
      <c r="L101" s="421">
        <v>0</v>
      </c>
      <c r="M101" s="364">
        <v>7</v>
      </c>
      <c r="N101" s="364">
        <v>35</v>
      </c>
      <c r="O101" s="364">
        <v>0</v>
      </c>
      <c r="P101" s="364">
        <v>0</v>
      </c>
      <c r="Q101" s="364">
        <v>0</v>
      </c>
      <c r="R101" s="364">
        <v>0</v>
      </c>
      <c r="S101" s="364">
        <v>0</v>
      </c>
      <c r="T101" s="364">
        <v>0</v>
      </c>
      <c r="U101" s="364">
        <v>0</v>
      </c>
      <c r="V101" s="364">
        <v>1</v>
      </c>
      <c r="W101" s="364">
        <v>35</v>
      </c>
      <c r="X101" s="364">
        <v>0</v>
      </c>
      <c r="Y101" s="364">
        <v>46893.599999999999</v>
      </c>
      <c r="Z101" s="364"/>
      <c r="AA101" s="364"/>
    </row>
    <row r="102" spans="2:27" x14ac:dyDescent="0.25">
      <c r="B102" s="364" t="s">
        <v>903</v>
      </c>
      <c r="C102" s="364" t="s">
        <v>459</v>
      </c>
      <c r="D102" s="364" t="s">
        <v>460</v>
      </c>
      <c r="E102" s="364" t="s">
        <v>984</v>
      </c>
      <c r="F102" s="364">
        <v>1</v>
      </c>
      <c r="G102" s="421">
        <v>0</v>
      </c>
      <c r="H102" s="421">
        <v>0</v>
      </c>
      <c r="I102" s="421">
        <v>0</v>
      </c>
      <c r="J102" s="421">
        <v>0</v>
      </c>
      <c r="K102" s="421">
        <v>0</v>
      </c>
      <c r="L102" s="421">
        <v>0</v>
      </c>
      <c r="M102" s="364">
        <v>7</v>
      </c>
      <c r="N102" s="364">
        <v>35</v>
      </c>
      <c r="O102" s="364">
        <v>0</v>
      </c>
      <c r="P102" s="364">
        <v>0</v>
      </c>
      <c r="Q102" s="364">
        <v>0</v>
      </c>
      <c r="R102" s="364">
        <v>0</v>
      </c>
      <c r="S102" s="364">
        <v>0</v>
      </c>
      <c r="T102" s="364">
        <v>0</v>
      </c>
      <c r="U102" s="364">
        <v>0</v>
      </c>
      <c r="V102" s="364">
        <v>1</v>
      </c>
      <c r="W102" s="364">
        <v>35</v>
      </c>
      <c r="X102" s="364">
        <v>0</v>
      </c>
      <c r="Y102" s="364">
        <v>40355.660000000003</v>
      </c>
      <c r="Z102" s="364"/>
      <c r="AA102" s="364"/>
    </row>
    <row r="103" spans="2:27" x14ac:dyDescent="0.25">
      <c r="B103" s="364" t="s">
        <v>903</v>
      </c>
      <c r="C103" s="364" t="s">
        <v>453</v>
      </c>
      <c r="D103" s="364" t="s">
        <v>454</v>
      </c>
      <c r="E103" s="364" t="s">
        <v>985</v>
      </c>
      <c r="F103" s="364">
        <v>1</v>
      </c>
      <c r="G103" s="421">
        <v>0</v>
      </c>
      <c r="H103" s="421">
        <v>0</v>
      </c>
      <c r="I103" s="421">
        <v>0</v>
      </c>
      <c r="J103" s="421">
        <v>0</v>
      </c>
      <c r="K103" s="421">
        <v>0</v>
      </c>
      <c r="L103" s="421">
        <v>0</v>
      </c>
      <c r="M103" s="364">
        <v>7</v>
      </c>
      <c r="N103" s="364">
        <v>35</v>
      </c>
      <c r="O103" s="364">
        <v>0</v>
      </c>
      <c r="P103" s="364">
        <v>0</v>
      </c>
      <c r="Q103" s="364">
        <v>0</v>
      </c>
      <c r="R103" s="364">
        <v>0</v>
      </c>
      <c r="S103" s="364">
        <v>0</v>
      </c>
      <c r="T103" s="364">
        <v>0</v>
      </c>
      <c r="U103" s="364">
        <v>0</v>
      </c>
      <c r="V103" s="364">
        <v>1</v>
      </c>
      <c r="W103" s="364">
        <v>35</v>
      </c>
      <c r="X103" s="364">
        <v>0</v>
      </c>
      <c r="Y103" s="364">
        <v>40556.239999999998</v>
      </c>
      <c r="Z103" s="364"/>
      <c r="AA103" s="364"/>
    </row>
    <row r="104" spans="2:27" x14ac:dyDescent="0.25">
      <c r="B104" s="364" t="s">
        <v>903</v>
      </c>
      <c r="C104" s="364" t="s">
        <v>421</v>
      </c>
      <c r="D104" s="364" t="s">
        <v>422</v>
      </c>
      <c r="E104" s="364" t="s">
        <v>986</v>
      </c>
      <c r="F104" s="364">
        <v>1</v>
      </c>
      <c r="G104" s="421">
        <v>0</v>
      </c>
      <c r="H104" s="421">
        <v>0</v>
      </c>
      <c r="I104" s="421">
        <v>0</v>
      </c>
      <c r="J104" s="421">
        <v>0</v>
      </c>
      <c r="K104" s="421">
        <v>0</v>
      </c>
      <c r="L104" s="421">
        <v>0</v>
      </c>
      <c r="M104" s="364">
        <v>7</v>
      </c>
      <c r="N104" s="364">
        <v>35</v>
      </c>
      <c r="O104" s="364">
        <v>0</v>
      </c>
      <c r="P104" s="364">
        <v>0</v>
      </c>
      <c r="Q104" s="364">
        <v>0</v>
      </c>
      <c r="R104" s="364">
        <v>0</v>
      </c>
      <c r="S104" s="364">
        <v>0</v>
      </c>
      <c r="T104" s="364">
        <v>0</v>
      </c>
      <c r="U104" s="364">
        <v>0</v>
      </c>
      <c r="V104" s="364">
        <v>1</v>
      </c>
      <c r="W104" s="364">
        <v>35</v>
      </c>
      <c r="X104" s="364">
        <v>0</v>
      </c>
      <c r="Y104" s="364">
        <v>40333.39</v>
      </c>
      <c r="Z104" s="364"/>
      <c r="AA104" s="364"/>
    </row>
    <row r="105" spans="2:27" x14ac:dyDescent="0.25">
      <c r="B105" s="364" t="s">
        <v>903</v>
      </c>
      <c r="C105" s="364" t="s">
        <v>651</v>
      </c>
      <c r="D105" s="364" t="s">
        <v>652</v>
      </c>
      <c r="E105" s="364" t="s">
        <v>987</v>
      </c>
      <c r="F105" s="364">
        <v>1</v>
      </c>
      <c r="G105" s="421">
        <v>0</v>
      </c>
      <c r="H105" s="421">
        <v>0</v>
      </c>
      <c r="I105" s="421">
        <v>0</v>
      </c>
      <c r="J105" s="421">
        <v>0</v>
      </c>
      <c r="K105" s="421">
        <v>0</v>
      </c>
      <c r="L105" s="421">
        <v>0</v>
      </c>
      <c r="M105" s="364">
        <v>7</v>
      </c>
      <c r="N105" s="364">
        <v>35</v>
      </c>
      <c r="O105" s="364">
        <v>0</v>
      </c>
      <c r="P105" s="364">
        <v>0</v>
      </c>
      <c r="Q105" s="364">
        <v>0</v>
      </c>
      <c r="R105" s="364">
        <v>0</v>
      </c>
      <c r="S105" s="364">
        <v>0</v>
      </c>
      <c r="T105" s="364">
        <v>0</v>
      </c>
      <c r="U105" s="364">
        <v>0</v>
      </c>
      <c r="V105" s="364">
        <v>1</v>
      </c>
      <c r="W105" s="364">
        <v>35</v>
      </c>
      <c r="X105" s="364">
        <v>0</v>
      </c>
      <c r="Y105" s="364">
        <v>46893.599999999999</v>
      </c>
      <c r="Z105" s="364"/>
      <c r="AA105" s="364"/>
    </row>
    <row r="106" spans="2:27" x14ac:dyDescent="0.25">
      <c r="B106" s="364" t="s">
        <v>903</v>
      </c>
      <c r="C106" s="364" t="s">
        <v>653</v>
      </c>
      <c r="D106" s="364" t="s">
        <v>654</v>
      </c>
      <c r="E106" s="364" t="s">
        <v>988</v>
      </c>
      <c r="F106" s="364">
        <v>1</v>
      </c>
      <c r="G106" s="421">
        <v>0</v>
      </c>
      <c r="H106" s="421">
        <v>0</v>
      </c>
      <c r="I106" s="421">
        <v>0</v>
      </c>
      <c r="J106" s="421">
        <v>0</v>
      </c>
      <c r="K106" s="421">
        <v>0</v>
      </c>
      <c r="L106" s="421">
        <v>0</v>
      </c>
      <c r="M106" s="364">
        <v>7</v>
      </c>
      <c r="N106" s="364">
        <v>35</v>
      </c>
      <c r="O106" s="364">
        <v>0</v>
      </c>
      <c r="P106" s="364">
        <v>0</v>
      </c>
      <c r="Q106" s="364">
        <v>0</v>
      </c>
      <c r="R106" s="364">
        <v>0</v>
      </c>
      <c r="S106" s="364">
        <v>0</v>
      </c>
      <c r="T106" s="364">
        <v>0</v>
      </c>
      <c r="U106" s="364">
        <v>0</v>
      </c>
      <c r="V106" s="364">
        <v>1</v>
      </c>
      <c r="W106" s="364">
        <v>35</v>
      </c>
      <c r="X106" s="364">
        <v>0</v>
      </c>
      <c r="Y106" s="364">
        <v>46893.599999999999</v>
      </c>
      <c r="Z106" s="364"/>
      <c r="AA106" s="364"/>
    </row>
    <row r="107" spans="2:27" x14ac:dyDescent="0.25">
      <c r="B107" s="364" t="s">
        <v>903</v>
      </c>
      <c r="C107" s="364" t="s">
        <v>400</v>
      </c>
      <c r="D107" s="364" t="s">
        <v>401</v>
      </c>
      <c r="E107" s="364" t="s">
        <v>989</v>
      </c>
      <c r="F107" s="364">
        <v>1</v>
      </c>
      <c r="G107" s="421">
        <v>0</v>
      </c>
      <c r="H107" s="421">
        <v>0</v>
      </c>
      <c r="I107" s="421">
        <v>0</v>
      </c>
      <c r="J107" s="421">
        <v>0</v>
      </c>
      <c r="K107" s="421">
        <v>0</v>
      </c>
      <c r="L107" s="421">
        <v>0</v>
      </c>
      <c r="M107" s="364">
        <v>7</v>
      </c>
      <c r="N107" s="364">
        <v>35</v>
      </c>
      <c r="O107" s="364">
        <v>0</v>
      </c>
      <c r="P107" s="364">
        <v>0</v>
      </c>
      <c r="Q107" s="364">
        <v>0</v>
      </c>
      <c r="R107" s="364">
        <v>0</v>
      </c>
      <c r="S107" s="364">
        <v>0</v>
      </c>
      <c r="T107" s="364">
        <v>0</v>
      </c>
      <c r="U107" s="364">
        <v>0</v>
      </c>
      <c r="V107" s="364">
        <v>1</v>
      </c>
      <c r="W107" s="364">
        <v>35</v>
      </c>
      <c r="X107" s="364">
        <v>0</v>
      </c>
      <c r="Y107" s="364">
        <v>39369</v>
      </c>
      <c r="Z107" s="364"/>
      <c r="AA107" s="364"/>
    </row>
    <row r="108" spans="2:27" x14ac:dyDescent="0.25">
      <c r="B108" s="364" t="s">
        <v>903</v>
      </c>
      <c r="C108" s="364" t="s">
        <v>717</v>
      </c>
      <c r="D108" s="364" t="s">
        <v>718</v>
      </c>
      <c r="E108" s="364" t="s">
        <v>990</v>
      </c>
      <c r="F108" s="364">
        <v>1</v>
      </c>
      <c r="G108" s="421">
        <v>0</v>
      </c>
      <c r="H108" s="421">
        <v>0</v>
      </c>
      <c r="I108" s="421">
        <v>0</v>
      </c>
      <c r="J108" s="421">
        <v>0</v>
      </c>
      <c r="K108" s="421">
        <v>0</v>
      </c>
      <c r="L108" s="421">
        <v>0</v>
      </c>
      <c r="M108" s="364">
        <v>7</v>
      </c>
      <c r="N108" s="364">
        <v>35</v>
      </c>
      <c r="O108" s="364">
        <v>0</v>
      </c>
      <c r="P108" s="364">
        <v>0</v>
      </c>
      <c r="Q108" s="364">
        <v>0</v>
      </c>
      <c r="R108" s="364">
        <v>0</v>
      </c>
      <c r="S108" s="364">
        <v>0</v>
      </c>
      <c r="T108" s="364">
        <v>0</v>
      </c>
      <c r="U108" s="364">
        <v>0</v>
      </c>
      <c r="V108" s="364">
        <v>1</v>
      </c>
      <c r="W108" s="364">
        <v>35</v>
      </c>
      <c r="X108" s="364">
        <v>0</v>
      </c>
      <c r="Y108" s="364">
        <v>54432.800000000003</v>
      </c>
      <c r="Z108" s="364"/>
      <c r="AA108" s="364"/>
    </row>
    <row r="109" spans="2:27" x14ac:dyDescent="0.25">
      <c r="B109" s="364" t="s">
        <v>903</v>
      </c>
      <c r="C109" s="364" t="s">
        <v>318</v>
      </c>
      <c r="D109" s="364" t="s">
        <v>319</v>
      </c>
      <c r="E109" s="364" t="s">
        <v>991</v>
      </c>
      <c r="F109" s="364">
        <v>1</v>
      </c>
      <c r="G109" s="421">
        <v>0</v>
      </c>
      <c r="H109" s="421">
        <v>0</v>
      </c>
      <c r="I109" s="421">
        <v>0</v>
      </c>
      <c r="J109" s="421">
        <v>0</v>
      </c>
      <c r="K109" s="421">
        <v>0</v>
      </c>
      <c r="L109" s="421">
        <v>0</v>
      </c>
      <c r="M109" s="364">
        <v>7</v>
      </c>
      <c r="N109" s="364">
        <v>35</v>
      </c>
      <c r="O109" s="364">
        <v>0</v>
      </c>
      <c r="P109" s="364">
        <v>0</v>
      </c>
      <c r="Q109" s="364">
        <v>0</v>
      </c>
      <c r="R109" s="364">
        <v>0</v>
      </c>
      <c r="S109" s="364">
        <v>0</v>
      </c>
      <c r="T109" s="364">
        <v>0</v>
      </c>
      <c r="U109" s="364">
        <v>0</v>
      </c>
      <c r="V109" s="364">
        <v>1</v>
      </c>
      <c r="W109" s="364">
        <v>35</v>
      </c>
      <c r="X109" s="364">
        <v>0</v>
      </c>
      <c r="Y109" s="364">
        <v>46674.78</v>
      </c>
      <c r="Z109" s="364"/>
      <c r="AA109" s="364"/>
    </row>
    <row r="110" spans="2:27" x14ac:dyDescent="0.25">
      <c r="B110" s="364" t="s">
        <v>903</v>
      </c>
      <c r="C110" s="364" t="s">
        <v>530</v>
      </c>
      <c r="D110" s="364" t="s">
        <v>531</v>
      </c>
      <c r="E110" s="364" t="s">
        <v>992</v>
      </c>
      <c r="F110" s="364">
        <v>1</v>
      </c>
      <c r="G110" s="421">
        <v>0</v>
      </c>
      <c r="H110" s="421">
        <v>0</v>
      </c>
      <c r="I110" s="421">
        <v>0</v>
      </c>
      <c r="J110" s="421">
        <v>0</v>
      </c>
      <c r="K110" s="421">
        <v>0</v>
      </c>
      <c r="L110" s="421">
        <v>0</v>
      </c>
      <c r="M110" s="364">
        <v>7</v>
      </c>
      <c r="N110" s="364">
        <v>35</v>
      </c>
      <c r="O110" s="364">
        <v>0</v>
      </c>
      <c r="P110" s="364">
        <v>0</v>
      </c>
      <c r="Q110" s="364">
        <v>0</v>
      </c>
      <c r="R110" s="364">
        <v>0</v>
      </c>
      <c r="S110" s="364">
        <v>0</v>
      </c>
      <c r="T110" s="364">
        <v>0</v>
      </c>
      <c r="U110" s="364">
        <v>0</v>
      </c>
      <c r="V110" s="364">
        <v>1</v>
      </c>
      <c r="W110" s="364">
        <v>35</v>
      </c>
      <c r="X110" s="364">
        <v>0</v>
      </c>
      <c r="Y110" s="364">
        <v>46674.78</v>
      </c>
      <c r="Z110" s="364"/>
      <c r="AA110" s="364"/>
    </row>
    <row r="111" spans="2:27" x14ac:dyDescent="0.25">
      <c r="B111" s="364" t="s">
        <v>903</v>
      </c>
      <c r="C111" s="364" t="s">
        <v>548</v>
      </c>
      <c r="D111" s="364" t="s">
        <v>549</v>
      </c>
      <c r="E111" s="364" t="s">
        <v>993</v>
      </c>
      <c r="F111" s="364">
        <v>1</v>
      </c>
      <c r="G111" s="421">
        <v>0</v>
      </c>
      <c r="H111" s="421">
        <v>0</v>
      </c>
      <c r="I111" s="421">
        <v>0</v>
      </c>
      <c r="J111" s="421">
        <v>0</v>
      </c>
      <c r="K111" s="421">
        <v>0</v>
      </c>
      <c r="L111" s="421">
        <v>0</v>
      </c>
      <c r="M111" s="364">
        <v>7</v>
      </c>
      <c r="N111" s="364">
        <v>35</v>
      </c>
      <c r="O111" s="364">
        <v>0</v>
      </c>
      <c r="P111" s="364">
        <v>0</v>
      </c>
      <c r="Q111" s="364">
        <v>0</v>
      </c>
      <c r="R111" s="364">
        <v>0</v>
      </c>
      <c r="S111" s="364">
        <v>0</v>
      </c>
      <c r="T111" s="364">
        <v>0</v>
      </c>
      <c r="U111" s="364">
        <v>0</v>
      </c>
      <c r="V111" s="364">
        <v>1</v>
      </c>
      <c r="W111" s="364">
        <v>35</v>
      </c>
      <c r="X111" s="364">
        <v>0</v>
      </c>
      <c r="Y111" s="364">
        <v>46601.86</v>
      </c>
      <c r="Z111" s="364"/>
      <c r="AA111" s="364"/>
    </row>
    <row r="112" spans="2:27" x14ac:dyDescent="0.25">
      <c r="B112" s="364" t="s">
        <v>903</v>
      </c>
      <c r="C112" s="364" t="s">
        <v>427</v>
      </c>
      <c r="D112" s="364" t="s">
        <v>428</v>
      </c>
      <c r="E112" s="364" t="s">
        <v>994</v>
      </c>
      <c r="F112" s="364">
        <v>1</v>
      </c>
      <c r="G112" s="421">
        <v>0</v>
      </c>
      <c r="H112" s="421">
        <v>0</v>
      </c>
      <c r="I112" s="421">
        <v>0</v>
      </c>
      <c r="J112" s="421">
        <v>0</v>
      </c>
      <c r="K112" s="421">
        <v>0</v>
      </c>
      <c r="L112" s="421">
        <v>0</v>
      </c>
      <c r="M112" s="364">
        <v>7</v>
      </c>
      <c r="N112" s="364">
        <v>35</v>
      </c>
      <c r="O112" s="364">
        <v>0</v>
      </c>
      <c r="P112" s="364">
        <v>0</v>
      </c>
      <c r="Q112" s="364">
        <v>0</v>
      </c>
      <c r="R112" s="364">
        <v>0</v>
      </c>
      <c r="S112" s="364">
        <v>0</v>
      </c>
      <c r="T112" s="364">
        <v>0</v>
      </c>
      <c r="U112" s="364">
        <v>0</v>
      </c>
      <c r="V112" s="364">
        <v>1</v>
      </c>
      <c r="W112" s="364">
        <v>35</v>
      </c>
      <c r="X112" s="364">
        <v>0</v>
      </c>
      <c r="Y112" s="364">
        <v>39607.760000000002</v>
      </c>
      <c r="Z112" s="364"/>
      <c r="AA112" s="364"/>
    </row>
    <row r="113" spans="2:27" x14ac:dyDescent="0.25">
      <c r="B113" s="364" t="s">
        <v>903</v>
      </c>
      <c r="C113" s="364" t="s">
        <v>419</v>
      </c>
      <c r="D113" s="364" t="s">
        <v>420</v>
      </c>
      <c r="E113" s="364" t="s">
        <v>995</v>
      </c>
      <c r="F113" s="364">
        <v>1</v>
      </c>
      <c r="G113" s="421">
        <v>0</v>
      </c>
      <c r="H113" s="421">
        <v>0</v>
      </c>
      <c r="I113" s="421">
        <v>0</v>
      </c>
      <c r="J113" s="421">
        <v>0</v>
      </c>
      <c r="K113" s="421">
        <v>0</v>
      </c>
      <c r="L113" s="421">
        <v>0</v>
      </c>
      <c r="M113" s="364">
        <v>7</v>
      </c>
      <c r="N113" s="364">
        <v>35</v>
      </c>
      <c r="O113" s="364">
        <v>0</v>
      </c>
      <c r="P113" s="364">
        <v>0</v>
      </c>
      <c r="Q113" s="364">
        <v>0</v>
      </c>
      <c r="R113" s="364">
        <v>0</v>
      </c>
      <c r="S113" s="364">
        <v>0</v>
      </c>
      <c r="T113" s="364">
        <v>0</v>
      </c>
      <c r="U113" s="364">
        <v>0</v>
      </c>
      <c r="V113" s="364">
        <v>1</v>
      </c>
      <c r="W113" s="364">
        <v>35</v>
      </c>
      <c r="X113" s="364">
        <v>0</v>
      </c>
      <c r="Y113" s="364">
        <v>39967.760000000002</v>
      </c>
      <c r="Z113" s="364"/>
      <c r="AA113" s="364"/>
    </row>
    <row r="114" spans="2:27" x14ac:dyDescent="0.25">
      <c r="B114" s="364" t="s">
        <v>903</v>
      </c>
      <c r="C114" s="364" t="s">
        <v>558</v>
      </c>
      <c r="D114" s="364" t="s">
        <v>559</v>
      </c>
      <c r="E114" s="364" t="s">
        <v>996</v>
      </c>
      <c r="F114" s="364">
        <v>1</v>
      </c>
      <c r="G114" s="421">
        <v>0</v>
      </c>
      <c r="H114" s="421">
        <v>0</v>
      </c>
      <c r="I114" s="421">
        <v>0</v>
      </c>
      <c r="J114" s="421">
        <v>0</v>
      </c>
      <c r="K114" s="421">
        <v>0</v>
      </c>
      <c r="L114" s="421">
        <v>0</v>
      </c>
      <c r="M114" s="364">
        <v>7</v>
      </c>
      <c r="N114" s="364">
        <v>35</v>
      </c>
      <c r="O114" s="364">
        <v>0</v>
      </c>
      <c r="P114" s="364">
        <v>0</v>
      </c>
      <c r="Q114" s="364">
        <v>0</v>
      </c>
      <c r="R114" s="364">
        <v>0</v>
      </c>
      <c r="S114" s="364">
        <v>0</v>
      </c>
      <c r="T114" s="364">
        <v>0</v>
      </c>
      <c r="U114" s="364">
        <v>0</v>
      </c>
      <c r="V114" s="364">
        <v>1</v>
      </c>
      <c r="W114" s="364">
        <v>35</v>
      </c>
      <c r="X114" s="364">
        <v>0</v>
      </c>
      <c r="Y114" s="364">
        <v>46456.02</v>
      </c>
      <c r="Z114" s="364"/>
      <c r="AA114" s="364"/>
    </row>
    <row r="115" spans="2:27" x14ac:dyDescent="0.25">
      <c r="B115" s="364" t="s">
        <v>903</v>
      </c>
      <c r="C115" s="364" t="s">
        <v>560</v>
      </c>
      <c r="D115" s="364" t="s">
        <v>561</v>
      </c>
      <c r="E115" s="364" t="s">
        <v>997</v>
      </c>
      <c r="F115" s="364">
        <v>1</v>
      </c>
      <c r="G115" s="421">
        <v>0</v>
      </c>
      <c r="H115" s="421">
        <v>0</v>
      </c>
      <c r="I115" s="421">
        <v>0</v>
      </c>
      <c r="J115" s="421">
        <v>0</v>
      </c>
      <c r="K115" s="421">
        <v>0</v>
      </c>
      <c r="L115" s="421">
        <v>0</v>
      </c>
      <c r="M115" s="364">
        <v>7</v>
      </c>
      <c r="N115" s="364">
        <v>35</v>
      </c>
      <c r="O115" s="364">
        <v>0</v>
      </c>
      <c r="P115" s="364">
        <v>0</v>
      </c>
      <c r="Q115" s="364">
        <v>0</v>
      </c>
      <c r="R115" s="364">
        <v>0</v>
      </c>
      <c r="S115" s="364">
        <v>0</v>
      </c>
      <c r="T115" s="364">
        <v>0</v>
      </c>
      <c r="U115" s="364">
        <v>0</v>
      </c>
      <c r="V115" s="364">
        <v>1</v>
      </c>
      <c r="W115" s="364">
        <v>35</v>
      </c>
      <c r="X115" s="364">
        <v>0</v>
      </c>
      <c r="Y115" s="364">
        <v>46674.78</v>
      </c>
      <c r="Z115" s="364"/>
      <c r="AA115" s="364"/>
    </row>
    <row r="116" spans="2:27" x14ac:dyDescent="0.25">
      <c r="B116" s="364" t="s">
        <v>903</v>
      </c>
      <c r="C116" s="364" t="s">
        <v>566</v>
      </c>
      <c r="D116" s="364" t="s">
        <v>567</v>
      </c>
      <c r="E116" s="364" t="s">
        <v>998</v>
      </c>
      <c r="F116" s="364">
        <v>1</v>
      </c>
      <c r="G116" s="421">
        <v>0</v>
      </c>
      <c r="H116" s="421">
        <v>0</v>
      </c>
      <c r="I116" s="421">
        <v>0</v>
      </c>
      <c r="J116" s="421">
        <v>0</v>
      </c>
      <c r="K116" s="421">
        <v>0</v>
      </c>
      <c r="L116" s="421">
        <v>0</v>
      </c>
      <c r="M116" s="364">
        <v>7</v>
      </c>
      <c r="N116" s="364">
        <v>35</v>
      </c>
      <c r="O116" s="364">
        <v>0</v>
      </c>
      <c r="P116" s="364">
        <v>0</v>
      </c>
      <c r="Q116" s="364">
        <v>0</v>
      </c>
      <c r="R116" s="364">
        <v>0</v>
      </c>
      <c r="S116" s="364">
        <v>0</v>
      </c>
      <c r="T116" s="364">
        <v>0</v>
      </c>
      <c r="U116" s="364">
        <v>0</v>
      </c>
      <c r="V116" s="364">
        <v>1</v>
      </c>
      <c r="W116" s="364">
        <v>35</v>
      </c>
      <c r="X116" s="364">
        <v>0</v>
      </c>
      <c r="Y116" s="364">
        <v>47379.82</v>
      </c>
      <c r="Z116" s="364"/>
      <c r="AA116" s="364"/>
    </row>
    <row r="117" spans="2:27" x14ac:dyDescent="0.25">
      <c r="B117" s="364" t="s">
        <v>903</v>
      </c>
      <c r="C117" s="364" t="s">
        <v>570</v>
      </c>
      <c r="D117" s="364" t="s">
        <v>571</v>
      </c>
      <c r="E117" s="364" t="s">
        <v>999</v>
      </c>
      <c r="F117" s="364">
        <v>1</v>
      </c>
      <c r="G117" s="421">
        <v>0</v>
      </c>
      <c r="H117" s="421">
        <v>0</v>
      </c>
      <c r="I117" s="421">
        <v>0</v>
      </c>
      <c r="J117" s="421">
        <v>0</v>
      </c>
      <c r="K117" s="421">
        <v>0</v>
      </c>
      <c r="L117" s="421">
        <v>0</v>
      </c>
      <c r="M117" s="364">
        <v>7</v>
      </c>
      <c r="N117" s="364">
        <v>35</v>
      </c>
      <c r="O117" s="364">
        <v>0</v>
      </c>
      <c r="P117" s="364">
        <v>0</v>
      </c>
      <c r="Q117" s="364">
        <v>0</v>
      </c>
      <c r="R117" s="364">
        <v>0</v>
      </c>
      <c r="S117" s="364">
        <v>0</v>
      </c>
      <c r="T117" s="364">
        <v>0</v>
      </c>
      <c r="U117" s="364">
        <v>0</v>
      </c>
      <c r="V117" s="364">
        <v>1</v>
      </c>
      <c r="W117" s="364">
        <v>35</v>
      </c>
      <c r="X117" s="364">
        <v>0</v>
      </c>
      <c r="Y117" s="364">
        <v>46456.02</v>
      </c>
      <c r="Z117" s="364"/>
      <c r="AA117" s="364"/>
    </row>
    <row r="118" spans="2:27" x14ac:dyDescent="0.25">
      <c r="B118" s="364" t="s">
        <v>903</v>
      </c>
      <c r="C118" s="364" t="s">
        <v>1000</v>
      </c>
      <c r="D118" s="364" t="s">
        <v>574</v>
      </c>
      <c r="E118" s="364" t="s">
        <v>1001</v>
      </c>
      <c r="F118" s="364">
        <v>1</v>
      </c>
      <c r="G118" s="421">
        <v>0</v>
      </c>
      <c r="H118" s="421">
        <v>0</v>
      </c>
      <c r="I118" s="421">
        <v>0</v>
      </c>
      <c r="J118" s="421">
        <v>0</v>
      </c>
      <c r="K118" s="421">
        <v>0</v>
      </c>
      <c r="L118" s="421">
        <v>0</v>
      </c>
      <c r="M118" s="364">
        <v>7</v>
      </c>
      <c r="N118" s="364">
        <v>35</v>
      </c>
      <c r="O118" s="364">
        <v>0</v>
      </c>
      <c r="P118" s="364">
        <v>0</v>
      </c>
      <c r="Q118" s="364">
        <v>0</v>
      </c>
      <c r="R118" s="364">
        <v>0</v>
      </c>
      <c r="S118" s="364">
        <v>0</v>
      </c>
      <c r="T118" s="364">
        <v>0</v>
      </c>
      <c r="U118" s="364">
        <v>0</v>
      </c>
      <c r="V118" s="364">
        <v>1</v>
      </c>
      <c r="W118" s="364">
        <v>35</v>
      </c>
      <c r="X118" s="364">
        <v>0</v>
      </c>
      <c r="Y118" s="364">
        <v>43650.48</v>
      </c>
      <c r="Z118" s="364"/>
      <c r="AA118" s="364"/>
    </row>
    <row r="119" spans="2:27" x14ac:dyDescent="0.25">
      <c r="B119" s="364" t="s">
        <v>903</v>
      </c>
      <c r="C119" s="364" t="s">
        <v>577</v>
      </c>
      <c r="D119" s="364" t="s">
        <v>578</v>
      </c>
      <c r="E119" s="364" t="s">
        <v>1002</v>
      </c>
      <c r="F119" s="364">
        <v>1</v>
      </c>
      <c r="G119" s="421">
        <v>0</v>
      </c>
      <c r="H119" s="421">
        <v>0</v>
      </c>
      <c r="I119" s="421">
        <v>0</v>
      </c>
      <c r="J119" s="421">
        <v>0</v>
      </c>
      <c r="K119" s="421">
        <v>0</v>
      </c>
      <c r="L119" s="421">
        <v>0</v>
      </c>
      <c r="M119" s="364">
        <v>7</v>
      </c>
      <c r="N119" s="364">
        <v>35</v>
      </c>
      <c r="O119" s="364">
        <v>0</v>
      </c>
      <c r="P119" s="364">
        <v>0</v>
      </c>
      <c r="Q119" s="364">
        <v>0</v>
      </c>
      <c r="R119" s="364">
        <v>0</v>
      </c>
      <c r="S119" s="364">
        <v>0</v>
      </c>
      <c r="T119" s="364">
        <v>0</v>
      </c>
      <c r="U119" s="364">
        <v>0</v>
      </c>
      <c r="V119" s="364">
        <v>1</v>
      </c>
      <c r="W119" s="364">
        <v>35</v>
      </c>
      <c r="X119" s="364">
        <v>0</v>
      </c>
      <c r="Y119" s="364">
        <v>43650.48</v>
      </c>
      <c r="Z119" s="364"/>
      <c r="AA119" s="364"/>
    </row>
    <row r="120" spans="2:27" x14ac:dyDescent="0.25">
      <c r="B120" s="364" t="s">
        <v>903</v>
      </c>
      <c r="C120" s="364" t="s">
        <v>579</v>
      </c>
      <c r="D120" s="364" t="s">
        <v>580</v>
      </c>
      <c r="E120" s="364" t="s">
        <v>1003</v>
      </c>
      <c r="F120" s="364">
        <v>1</v>
      </c>
      <c r="G120" s="421">
        <v>0</v>
      </c>
      <c r="H120" s="421">
        <v>0</v>
      </c>
      <c r="I120" s="421">
        <v>0</v>
      </c>
      <c r="J120" s="421">
        <v>0</v>
      </c>
      <c r="K120" s="421">
        <v>0</v>
      </c>
      <c r="L120" s="421">
        <v>0</v>
      </c>
      <c r="M120" s="364">
        <v>7</v>
      </c>
      <c r="N120" s="364">
        <v>35</v>
      </c>
      <c r="O120" s="364">
        <v>0</v>
      </c>
      <c r="P120" s="364">
        <v>0</v>
      </c>
      <c r="Q120" s="364">
        <v>0</v>
      </c>
      <c r="R120" s="364">
        <v>0</v>
      </c>
      <c r="S120" s="364">
        <v>0</v>
      </c>
      <c r="T120" s="364">
        <v>0</v>
      </c>
      <c r="U120" s="364">
        <v>0</v>
      </c>
      <c r="V120" s="364">
        <v>1</v>
      </c>
      <c r="W120" s="364">
        <v>35</v>
      </c>
      <c r="X120" s="364">
        <v>0</v>
      </c>
      <c r="Y120" s="364">
        <v>43650.48</v>
      </c>
      <c r="Z120" s="364"/>
      <c r="AA120" s="364"/>
    </row>
    <row r="121" spans="2:27" x14ac:dyDescent="0.25">
      <c r="B121" s="364" t="s">
        <v>903</v>
      </c>
      <c r="C121" s="364" t="s">
        <v>583</v>
      </c>
      <c r="D121" s="364" t="s">
        <v>584</v>
      </c>
      <c r="E121" s="364" t="s">
        <v>1004</v>
      </c>
      <c r="F121" s="364">
        <v>1</v>
      </c>
      <c r="G121" s="421">
        <v>0</v>
      </c>
      <c r="H121" s="421">
        <v>0</v>
      </c>
      <c r="I121" s="421">
        <v>0</v>
      </c>
      <c r="J121" s="421">
        <v>0</v>
      </c>
      <c r="K121" s="421">
        <v>0</v>
      </c>
      <c r="L121" s="421">
        <v>0</v>
      </c>
      <c r="M121" s="364">
        <v>7</v>
      </c>
      <c r="N121" s="364">
        <v>35</v>
      </c>
      <c r="O121" s="364">
        <v>0</v>
      </c>
      <c r="P121" s="364">
        <v>0</v>
      </c>
      <c r="Q121" s="364">
        <v>0</v>
      </c>
      <c r="R121" s="364">
        <v>0</v>
      </c>
      <c r="S121" s="364">
        <v>0</v>
      </c>
      <c r="T121" s="364">
        <v>0</v>
      </c>
      <c r="U121" s="364">
        <v>0</v>
      </c>
      <c r="V121" s="364">
        <v>1</v>
      </c>
      <c r="W121" s="364">
        <v>35</v>
      </c>
      <c r="X121" s="364">
        <v>0</v>
      </c>
      <c r="Y121" s="364">
        <v>46756.02</v>
      </c>
      <c r="Z121" s="364"/>
      <c r="AA121" s="364"/>
    </row>
    <row r="122" spans="2:27" x14ac:dyDescent="0.25">
      <c r="B122" s="364" t="s">
        <v>903</v>
      </c>
      <c r="C122" s="364" t="s">
        <v>538</v>
      </c>
      <c r="D122" s="364" t="s">
        <v>539</v>
      </c>
      <c r="E122" s="364" t="s">
        <v>1005</v>
      </c>
      <c r="F122" s="364">
        <v>1</v>
      </c>
      <c r="G122" s="421">
        <v>0</v>
      </c>
      <c r="H122" s="421">
        <v>0</v>
      </c>
      <c r="I122" s="421">
        <v>0</v>
      </c>
      <c r="J122" s="421">
        <v>0</v>
      </c>
      <c r="K122" s="421">
        <v>0</v>
      </c>
      <c r="L122" s="421">
        <v>0</v>
      </c>
      <c r="M122" s="364">
        <v>7</v>
      </c>
      <c r="N122" s="364">
        <v>35</v>
      </c>
      <c r="O122" s="364">
        <v>0</v>
      </c>
      <c r="P122" s="364">
        <v>0</v>
      </c>
      <c r="Q122" s="364">
        <v>0</v>
      </c>
      <c r="R122" s="364">
        <v>0</v>
      </c>
      <c r="S122" s="364">
        <v>0</v>
      </c>
      <c r="T122" s="364">
        <v>0</v>
      </c>
      <c r="U122" s="364">
        <v>0</v>
      </c>
      <c r="V122" s="364">
        <v>1</v>
      </c>
      <c r="W122" s="364">
        <v>35</v>
      </c>
      <c r="X122" s="364">
        <v>0</v>
      </c>
      <c r="Y122" s="364">
        <v>46456.02</v>
      </c>
      <c r="Z122" s="364"/>
      <c r="AA122" s="364"/>
    </row>
    <row r="123" spans="2:27" x14ac:dyDescent="0.25">
      <c r="B123" s="364" t="s">
        <v>903</v>
      </c>
      <c r="C123" s="364" t="s">
        <v>320</v>
      </c>
      <c r="D123" s="364" t="s">
        <v>321</v>
      </c>
      <c r="E123" s="364" t="s">
        <v>1006</v>
      </c>
      <c r="F123" s="364">
        <v>1</v>
      </c>
      <c r="G123" s="421">
        <v>0</v>
      </c>
      <c r="H123" s="421">
        <v>0</v>
      </c>
      <c r="I123" s="421">
        <v>0</v>
      </c>
      <c r="J123" s="421">
        <v>0</v>
      </c>
      <c r="K123" s="421">
        <v>0</v>
      </c>
      <c r="L123" s="421">
        <v>0</v>
      </c>
      <c r="M123" s="364">
        <v>7</v>
      </c>
      <c r="N123" s="364">
        <v>35</v>
      </c>
      <c r="O123" s="364">
        <v>0</v>
      </c>
      <c r="P123" s="364">
        <v>0</v>
      </c>
      <c r="Q123" s="364">
        <v>0</v>
      </c>
      <c r="R123" s="364">
        <v>0</v>
      </c>
      <c r="S123" s="364">
        <v>0</v>
      </c>
      <c r="T123" s="364">
        <v>0</v>
      </c>
      <c r="U123" s="364">
        <v>0</v>
      </c>
      <c r="V123" s="364">
        <v>1</v>
      </c>
      <c r="W123" s="364">
        <v>35</v>
      </c>
      <c r="X123" s="364">
        <v>0</v>
      </c>
      <c r="Y123" s="364">
        <v>46456.02</v>
      </c>
      <c r="Z123" s="364"/>
      <c r="AA123" s="364"/>
    </row>
    <row r="124" spans="2:27" x14ac:dyDescent="0.25">
      <c r="B124" s="364" t="s">
        <v>903</v>
      </c>
      <c r="C124" s="364" t="s">
        <v>407</v>
      </c>
      <c r="D124" s="364" t="s">
        <v>408</v>
      </c>
      <c r="E124" s="364" t="s">
        <v>1007</v>
      </c>
      <c r="F124" s="364">
        <v>1</v>
      </c>
      <c r="G124" s="421">
        <v>0</v>
      </c>
      <c r="H124" s="421">
        <v>0</v>
      </c>
      <c r="I124" s="421">
        <v>0</v>
      </c>
      <c r="J124" s="421">
        <v>0</v>
      </c>
      <c r="K124" s="421">
        <v>0</v>
      </c>
      <c r="L124" s="421">
        <v>0</v>
      </c>
      <c r="M124" s="364">
        <v>7</v>
      </c>
      <c r="N124" s="364">
        <v>35</v>
      </c>
      <c r="O124" s="364">
        <v>0</v>
      </c>
      <c r="P124" s="364">
        <v>0</v>
      </c>
      <c r="Q124" s="364">
        <v>0</v>
      </c>
      <c r="R124" s="364">
        <v>0</v>
      </c>
      <c r="S124" s="364">
        <v>0</v>
      </c>
      <c r="T124" s="364">
        <v>0</v>
      </c>
      <c r="U124" s="364">
        <v>0</v>
      </c>
      <c r="V124" s="364">
        <v>1</v>
      </c>
      <c r="W124" s="364">
        <v>35</v>
      </c>
      <c r="X124" s="364">
        <v>0</v>
      </c>
      <c r="Y124" s="364">
        <v>39412.400000000001</v>
      </c>
      <c r="Z124" s="364"/>
      <c r="AA124" s="364"/>
    </row>
    <row r="125" spans="2:27" x14ac:dyDescent="0.25">
      <c r="B125" s="364" t="s">
        <v>903</v>
      </c>
      <c r="C125" s="364" t="s">
        <v>534</v>
      </c>
      <c r="D125" s="364" t="s">
        <v>535</v>
      </c>
      <c r="E125" s="364" t="s">
        <v>1008</v>
      </c>
      <c r="F125" s="364">
        <v>1</v>
      </c>
      <c r="G125" s="421">
        <v>0</v>
      </c>
      <c r="H125" s="421">
        <v>0</v>
      </c>
      <c r="I125" s="421">
        <v>0</v>
      </c>
      <c r="J125" s="421">
        <v>0</v>
      </c>
      <c r="K125" s="421">
        <v>0</v>
      </c>
      <c r="L125" s="421">
        <v>0</v>
      </c>
      <c r="M125" s="364">
        <v>7</v>
      </c>
      <c r="N125" s="364">
        <v>35</v>
      </c>
      <c r="O125" s="364">
        <v>0</v>
      </c>
      <c r="P125" s="364">
        <v>0</v>
      </c>
      <c r="Q125" s="364">
        <v>0</v>
      </c>
      <c r="R125" s="364">
        <v>0</v>
      </c>
      <c r="S125" s="364">
        <v>0</v>
      </c>
      <c r="T125" s="364">
        <v>0</v>
      </c>
      <c r="U125" s="364">
        <v>0</v>
      </c>
      <c r="V125" s="364">
        <v>1</v>
      </c>
      <c r="W125" s="364">
        <v>35</v>
      </c>
      <c r="X125" s="364">
        <v>0</v>
      </c>
      <c r="Y125" s="364">
        <v>46456.02</v>
      </c>
      <c r="Z125" s="364"/>
      <c r="AA125" s="364"/>
    </row>
    <row r="126" spans="2:27" x14ac:dyDescent="0.25">
      <c r="B126" s="364" t="s">
        <v>903</v>
      </c>
      <c r="C126" s="364" t="s">
        <v>542</v>
      </c>
      <c r="D126" s="364" t="s">
        <v>543</v>
      </c>
      <c r="E126" s="364" t="s">
        <v>1009</v>
      </c>
      <c r="F126" s="364">
        <v>1</v>
      </c>
      <c r="G126" s="421">
        <v>0</v>
      </c>
      <c r="H126" s="421">
        <v>0</v>
      </c>
      <c r="I126" s="421">
        <v>0</v>
      </c>
      <c r="J126" s="421">
        <v>0</v>
      </c>
      <c r="K126" s="421">
        <v>0</v>
      </c>
      <c r="L126" s="421">
        <v>0</v>
      </c>
      <c r="M126" s="364">
        <v>7</v>
      </c>
      <c r="N126" s="364">
        <v>35</v>
      </c>
      <c r="O126" s="364">
        <v>0</v>
      </c>
      <c r="P126" s="364">
        <v>0</v>
      </c>
      <c r="Q126" s="364">
        <v>0</v>
      </c>
      <c r="R126" s="364">
        <v>0</v>
      </c>
      <c r="S126" s="364">
        <v>0</v>
      </c>
      <c r="T126" s="364">
        <v>0</v>
      </c>
      <c r="U126" s="364">
        <v>0</v>
      </c>
      <c r="V126" s="364">
        <v>1</v>
      </c>
      <c r="W126" s="364">
        <v>35</v>
      </c>
      <c r="X126" s="364">
        <v>0</v>
      </c>
      <c r="Y126" s="364">
        <v>46456.02</v>
      </c>
      <c r="Z126" s="364"/>
      <c r="AA126" s="364"/>
    </row>
    <row r="127" spans="2:27" x14ac:dyDescent="0.25">
      <c r="B127" s="364" t="s">
        <v>903</v>
      </c>
      <c r="C127" s="364" t="s">
        <v>540</v>
      </c>
      <c r="D127" s="364" t="s">
        <v>541</v>
      </c>
      <c r="E127" s="364" t="s">
        <v>1010</v>
      </c>
      <c r="F127" s="364">
        <v>1</v>
      </c>
      <c r="G127" s="421">
        <v>0</v>
      </c>
      <c r="H127" s="421">
        <v>0</v>
      </c>
      <c r="I127" s="421">
        <v>0</v>
      </c>
      <c r="J127" s="421">
        <v>0</v>
      </c>
      <c r="K127" s="421">
        <v>0</v>
      </c>
      <c r="L127" s="421">
        <v>0</v>
      </c>
      <c r="M127" s="364">
        <v>7</v>
      </c>
      <c r="N127" s="364">
        <v>35</v>
      </c>
      <c r="O127" s="364">
        <v>0</v>
      </c>
      <c r="P127" s="364">
        <v>0</v>
      </c>
      <c r="Q127" s="364">
        <v>0</v>
      </c>
      <c r="R127" s="364">
        <v>0</v>
      </c>
      <c r="S127" s="364">
        <v>0</v>
      </c>
      <c r="T127" s="364">
        <v>0</v>
      </c>
      <c r="U127" s="364">
        <v>0</v>
      </c>
      <c r="V127" s="364">
        <v>1</v>
      </c>
      <c r="W127" s="364">
        <v>35</v>
      </c>
      <c r="X127" s="364">
        <v>0</v>
      </c>
      <c r="Y127" s="364">
        <v>46456.02</v>
      </c>
      <c r="Z127" s="364"/>
      <c r="AA127" s="364"/>
    </row>
    <row r="128" spans="2:27" x14ac:dyDescent="0.25">
      <c r="B128" s="364" t="s">
        <v>903</v>
      </c>
      <c r="C128" s="364" t="s">
        <v>528</v>
      </c>
      <c r="D128" s="364" t="s">
        <v>529</v>
      </c>
      <c r="E128" s="364" t="s">
        <v>1011</v>
      </c>
      <c r="F128" s="364">
        <v>1</v>
      </c>
      <c r="G128" s="421">
        <v>0</v>
      </c>
      <c r="H128" s="421">
        <v>0</v>
      </c>
      <c r="I128" s="421">
        <v>0</v>
      </c>
      <c r="J128" s="421">
        <v>0</v>
      </c>
      <c r="K128" s="421">
        <v>0</v>
      </c>
      <c r="L128" s="421">
        <v>0</v>
      </c>
      <c r="M128" s="364">
        <v>7</v>
      </c>
      <c r="N128" s="364">
        <v>35</v>
      </c>
      <c r="O128" s="364">
        <v>0</v>
      </c>
      <c r="P128" s="364">
        <v>0</v>
      </c>
      <c r="Q128" s="364">
        <v>0</v>
      </c>
      <c r="R128" s="364">
        <v>0</v>
      </c>
      <c r="S128" s="364">
        <v>0</v>
      </c>
      <c r="T128" s="364">
        <v>0</v>
      </c>
      <c r="U128" s="364">
        <v>0</v>
      </c>
      <c r="V128" s="364">
        <v>1</v>
      </c>
      <c r="W128" s="364">
        <v>35</v>
      </c>
      <c r="X128" s="364">
        <v>0</v>
      </c>
      <c r="Y128" s="364">
        <v>46456.02</v>
      </c>
      <c r="Z128" s="364"/>
      <c r="AA128" s="364"/>
    </row>
    <row r="129" spans="2:27" x14ac:dyDescent="0.25">
      <c r="B129" s="364" t="s">
        <v>903</v>
      </c>
      <c r="C129" s="364" t="s">
        <v>524</v>
      </c>
      <c r="D129" s="364" t="s">
        <v>525</v>
      </c>
      <c r="E129" s="364" t="s">
        <v>1012</v>
      </c>
      <c r="F129" s="364">
        <v>1</v>
      </c>
      <c r="G129" s="421">
        <v>0</v>
      </c>
      <c r="H129" s="421">
        <v>0</v>
      </c>
      <c r="I129" s="421">
        <v>0</v>
      </c>
      <c r="J129" s="421">
        <v>0</v>
      </c>
      <c r="K129" s="421">
        <v>0</v>
      </c>
      <c r="L129" s="421">
        <v>0</v>
      </c>
      <c r="M129" s="364">
        <v>7</v>
      </c>
      <c r="N129" s="364">
        <v>35</v>
      </c>
      <c r="O129" s="364">
        <v>0</v>
      </c>
      <c r="P129" s="364">
        <v>0</v>
      </c>
      <c r="Q129" s="364">
        <v>0</v>
      </c>
      <c r="R129" s="364">
        <v>0</v>
      </c>
      <c r="S129" s="364">
        <v>0</v>
      </c>
      <c r="T129" s="364">
        <v>0</v>
      </c>
      <c r="U129" s="364">
        <v>0</v>
      </c>
      <c r="V129" s="364">
        <v>1</v>
      </c>
      <c r="W129" s="364">
        <v>35</v>
      </c>
      <c r="X129" s="364">
        <v>0</v>
      </c>
      <c r="Y129" s="364">
        <v>46383.08</v>
      </c>
      <c r="Z129" s="364"/>
      <c r="AA129" s="364"/>
    </row>
    <row r="130" spans="2:27" x14ac:dyDescent="0.25">
      <c r="B130" s="364" t="s">
        <v>903</v>
      </c>
      <c r="C130" s="364" t="s">
        <v>429</v>
      </c>
      <c r="D130" s="364" t="s">
        <v>430</v>
      </c>
      <c r="E130" s="364" t="s">
        <v>1013</v>
      </c>
      <c r="F130" s="364">
        <v>1</v>
      </c>
      <c r="G130" s="421">
        <v>0</v>
      </c>
      <c r="H130" s="421">
        <v>0</v>
      </c>
      <c r="I130" s="421">
        <v>0</v>
      </c>
      <c r="J130" s="421">
        <v>0</v>
      </c>
      <c r="K130" s="421">
        <v>0</v>
      </c>
      <c r="L130" s="421">
        <v>0</v>
      </c>
      <c r="M130" s="364">
        <v>7</v>
      </c>
      <c r="N130" s="364">
        <v>35</v>
      </c>
      <c r="O130" s="364">
        <v>0</v>
      </c>
      <c r="P130" s="364">
        <v>0</v>
      </c>
      <c r="Q130" s="364">
        <v>0</v>
      </c>
      <c r="R130" s="364">
        <v>0</v>
      </c>
      <c r="S130" s="364">
        <v>0</v>
      </c>
      <c r="T130" s="364">
        <v>0</v>
      </c>
      <c r="U130" s="364">
        <v>0</v>
      </c>
      <c r="V130" s="364">
        <v>1</v>
      </c>
      <c r="W130" s="364">
        <v>35</v>
      </c>
      <c r="X130" s="364">
        <v>0</v>
      </c>
      <c r="Y130" s="364">
        <v>41643.74</v>
      </c>
      <c r="Z130" s="364"/>
      <c r="AA130" s="364"/>
    </row>
    <row r="131" spans="2:27" x14ac:dyDescent="0.25">
      <c r="B131" s="364" t="s">
        <v>903</v>
      </c>
      <c r="C131" s="364" t="s">
        <v>520</v>
      </c>
      <c r="D131" s="364" t="s">
        <v>521</v>
      </c>
      <c r="E131" s="364" t="s">
        <v>1014</v>
      </c>
      <c r="F131" s="364">
        <v>1</v>
      </c>
      <c r="G131" s="421">
        <v>0</v>
      </c>
      <c r="H131" s="421">
        <v>0</v>
      </c>
      <c r="I131" s="421">
        <v>0</v>
      </c>
      <c r="J131" s="421">
        <v>0</v>
      </c>
      <c r="K131" s="421">
        <v>0</v>
      </c>
      <c r="L131" s="421">
        <v>0</v>
      </c>
      <c r="M131" s="364">
        <v>7</v>
      </c>
      <c r="N131" s="364">
        <v>35</v>
      </c>
      <c r="O131" s="364">
        <v>0</v>
      </c>
      <c r="P131" s="364">
        <v>0</v>
      </c>
      <c r="Q131" s="364">
        <v>0</v>
      </c>
      <c r="R131" s="364">
        <v>0</v>
      </c>
      <c r="S131" s="364">
        <v>0</v>
      </c>
      <c r="T131" s="364">
        <v>0</v>
      </c>
      <c r="U131" s="364">
        <v>0</v>
      </c>
      <c r="V131" s="364">
        <v>1</v>
      </c>
      <c r="W131" s="364">
        <v>35</v>
      </c>
      <c r="X131" s="364">
        <v>0</v>
      </c>
      <c r="Y131" s="364">
        <v>46237.2</v>
      </c>
      <c r="Z131" s="364"/>
      <c r="AA131" s="364"/>
    </row>
    <row r="132" spans="2:27" x14ac:dyDescent="0.25">
      <c r="B132" s="364" t="s">
        <v>903</v>
      </c>
      <c r="C132" s="364" t="s">
        <v>522</v>
      </c>
      <c r="D132" s="364" t="s">
        <v>523</v>
      </c>
      <c r="E132" s="364" t="s">
        <v>1015</v>
      </c>
      <c r="F132" s="364">
        <v>1</v>
      </c>
      <c r="G132" s="421">
        <v>0</v>
      </c>
      <c r="H132" s="421">
        <v>0</v>
      </c>
      <c r="I132" s="421">
        <v>0</v>
      </c>
      <c r="J132" s="421">
        <v>0</v>
      </c>
      <c r="K132" s="421">
        <v>0</v>
      </c>
      <c r="L132" s="421">
        <v>0</v>
      </c>
      <c r="M132" s="364">
        <v>7</v>
      </c>
      <c r="N132" s="364">
        <v>35</v>
      </c>
      <c r="O132" s="364">
        <v>0</v>
      </c>
      <c r="P132" s="364">
        <v>0</v>
      </c>
      <c r="Q132" s="364">
        <v>0</v>
      </c>
      <c r="R132" s="364">
        <v>0</v>
      </c>
      <c r="S132" s="364">
        <v>0</v>
      </c>
      <c r="T132" s="364">
        <v>0</v>
      </c>
      <c r="U132" s="364">
        <v>0</v>
      </c>
      <c r="V132" s="364">
        <v>1</v>
      </c>
      <c r="W132" s="364">
        <v>35</v>
      </c>
      <c r="X132" s="364">
        <v>0</v>
      </c>
      <c r="Y132" s="364">
        <v>46318.38</v>
      </c>
      <c r="Z132" s="364"/>
      <c r="AA132" s="364"/>
    </row>
    <row r="133" spans="2:27" x14ac:dyDescent="0.25">
      <c r="B133" s="364" t="s">
        <v>903</v>
      </c>
      <c r="C133" s="364" t="s">
        <v>435</v>
      </c>
      <c r="D133" s="364" t="s">
        <v>436</v>
      </c>
      <c r="E133" s="364" t="s">
        <v>1016</v>
      </c>
      <c r="F133" s="364">
        <v>1</v>
      </c>
      <c r="G133" s="421">
        <v>0</v>
      </c>
      <c r="H133" s="421">
        <v>0</v>
      </c>
      <c r="I133" s="421">
        <v>0</v>
      </c>
      <c r="J133" s="421">
        <v>0</v>
      </c>
      <c r="K133" s="421">
        <v>0</v>
      </c>
      <c r="L133" s="421">
        <v>0</v>
      </c>
      <c r="M133" s="364">
        <v>7</v>
      </c>
      <c r="N133" s="364">
        <v>35</v>
      </c>
      <c r="O133" s="364">
        <v>0</v>
      </c>
      <c r="P133" s="364">
        <v>0</v>
      </c>
      <c r="Q133" s="364">
        <v>0</v>
      </c>
      <c r="R133" s="364">
        <v>0</v>
      </c>
      <c r="S133" s="364">
        <v>0</v>
      </c>
      <c r="T133" s="364">
        <v>0</v>
      </c>
      <c r="U133" s="364">
        <v>0</v>
      </c>
      <c r="V133" s="364">
        <v>1</v>
      </c>
      <c r="W133" s="364">
        <v>35</v>
      </c>
      <c r="X133" s="364">
        <v>0</v>
      </c>
      <c r="Y133" s="364">
        <v>39217.040000000001</v>
      </c>
      <c r="Z133" s="364"/>
      <c r="AA133" s="364"/>
    </row>
    <row r="134" spans="2:27" x14ac:dyDescent="0.25">
      <c r="B134" s="364" t="s">
        <v>903</v>
      </c>
      <c r="C134" s="364" t="s">
        <v>536</v>
      </c>
      <c r="D134" s="364" t="s">
        <v>537</v>
      </c>
      <c r="E134" s="364" t="s">
        <v>1017</v>
      </c>
      <c r="F134" s="364">
        <v>1</v>
      </c>
      <c r="G134" s="421">
        <v>0</v>
      </c>
      <c r="H134" s="421">
        <v>0</v>
      </c>
      <c r="I134" s="421">
        <v>0</v>
      </c>
      <c r="J134" s="421">
        <v>0</v>
      </c>
      <c r="K134" s="421">
        <v>0</v>
      </c>
      <c r="L134" s="421">
        <v>0</v>
      </c>
      <c r="M134" s="364">
        <v>7</v>
      </c>
      <c r="N134" s="364">
        <v>35</v>
      </c>
      <c r="O134" s="364">
        <v>0</v>
      </c>
      <c r="P134" s="364">
        <v>0</v>
      </c>
      <c r="Q134" s="364">
        <v>0</v>
      </c>
      <c r="R134" s="364">
        <v>0</v>
      </c>
      <c r="S134" s="364">
        <v>0</v>
      </c>
      <c r="T134" s="364">
        <v>0</v>
      </c>
      <c r="U134" s="364">
        <v>0</v>
      </c>
      <c r="V134" s="364">
        <v>1</v>
      </c>
      <c r="W134" s="364">
        <v>35</v>
      </c>
      <c r="X134" s="364">
        <v>0</v>
      </c>
      <c r="Y134" s="364">
        <v>46560.73</v>
      </c>
      <c r="Z134" s="364"/>
      <c r="AA134" s="364"/>
    </row>
    <row r="135" spans="2:27" x14ac:dyDescent="0.25">
      <c r="B135" s="364" t="s">
        <v>903</v>
      </c>
      <c r="C135" s="364" t="s">
        <v>518</v>
      </c>
      <c r="D135" s="364" t="s">
        <v>519</v>
      </c>
      <c r="E135" s="364" t="s">
        <v>1018</v>
      </c>
      <c r="F135" s="364">
        <v>1</v>
      </c>
      <c r="G135" s="421">
        <v>0</v>
      </c>
      <c r="H135" s="421">
        <v>0</v>
      </c>
      <c r="I135" s="421">
        <v>0</v>
      </c>
      <c r="J135" s="421">
        <v>0</v>
      </c>
      <c r="K135" s="421">
        <v>0</v>
      </c>
      <c r="L135" s="421">
        <v>0</v>
      </c>
      <c r="M135" s="364">
        <v>7</v>
      </c>
      <c r="N135" s="364">
        <v>35</v>
      </c>
      <c r="O135" s="364">
        <v>0</v>
      </c>
      <c r="P135" s="364">
        <v>0</v>
      </c>
      <c r="Q135" s="364">
        <v>0</v>
      </c>
      <c r="R135" s="364">
        <v>0</v>
      </c>
      <c r="S135" s="364">
        <v>0</v>
      </c>
      <c r="T135" s="364">
        <v>0</v>
      </c>
      <c r="U135" s="364">
        <v>0</v>
      </c>
      <c r="V135" s="364">
        <v>1</v>
      </c>
      <c r="W135" s="364">
        <v>35</v>
      </c>
      <c r="X135" s="364">
        <v>0</v>
      </c>
      <c r="Y135" s="364">
        <v>46054.85</v>
      </c>
      <c r="Z135" s="364"/>
      <c r="AA135" s="364"/>
    </row>
    <row r="136" spans="2:27" x14ac:dyDescent="0.25">
      <c r="B136" s="364" t="s">
        <v>903</v>
      </c>
      <c r="C136" s="364" t="s">
        <v>633</v>
      </c>
      <c r="D136" s="364" t="s">
        <v>634</v>
      </c>
      <c r="E136" s="364" t="s">
        <v>1019</v>
      </c>
      <c r="F136" s="364">
        <v>1</v>
      </c>
      <c r="G136" s="421">
        <v>0</v>
      </c>
      <c r="H136" s="421">
        <v>0</v>
      </c>
      <c r="I136" s="421">
        <v>0</v>
      </c>
      <c r="J136" s="421">
        <v>0</v>
      </c>
      <c r="K136" s="421">
        <v>0</v>
      </c>
      <c r="L136" s="421">
        <v>0</v>
      </c>
      <c r="M136" s="364">
        <v>7</v>
      </c>
      <c r="N136" s="364">
        <v>35</v>
      </c>
      <c r="O136" s="364">
        <v>0</v>
      </c>
      <c r="P136" s="364">
        <v>0</v>
      </c>
      <c r="Q136" s="364">
        <v>0</v>
      </c>
      <c r="R136" s="364">
        <v>0</v>
      </c>
      <c r="S136" s="364">
        <v>0</v>
      </c>
      <c r="T136" s="364">
        <v>0</v>
      </c>
      <c r="U136" s="364">
        <v>0</v>
      </c>
      <c r="V136" s="364">
        <v>1</v>
      </c>
      <c r="W136" s="364">
        <v>35</v>
      </c>
      <c r="X136" s="364">
        <v>0</v>
      </c>
      <c r="Y136" s="364">
        <v>45909</v>
      </c>
      <c r="Z136" s="364"/>
      <c r="AA136" s="364"/>
    </row>
    <row r="137" spans="2:27" x14ac:dyDescent="0.25">
      <c r="B137" s="364" t="s">
        <v>903</v>
      </c>
      <c r="C137" s="364" t="s">
        <v>641</v>
      </c>
      <c r="D137" s="364" t="s">
        <v>642</v>
      </c>
      <c r="E137" s="364" t="s">
        <v>1342</v>
      </c>
      <c r="F137" s="364">
        <v>1</v>
      </c>
      <c r="G137" s="421">
        <v>0</v>
      </c>
      <c r="H137" s="421">
        <v>0</v>
      </c>
      <c r="I137" s="421">
        <v>0</v>
      </c>
      <c r="J137" s="421">
        <v>0</v>
      </c>
      <c r="K137" s="421">
        <v>0</v>
      </c>
      <c r="L137" s="421">
        <v>0</v>
      </c>
      <c r="M137" s="364">
        <v>7</v>
      </c>
      <c r="N137" s="364">
        <v>35</v>
      </c>
      <c r="O137" s="364">
        <v>0</v>
      </c>
      <c r="P137" s="364">
        <v>0</v>
      </c>
      <c r="Q137" s="364">
        <v>0</v>
      </c>
      <c r="R137" s="364">
        <v>0</v>
      </c>
      <c r="S137" s="364">
        <v>0</v>
      </c>
      <c r="T137" s="364">
        <v>0</v>
      </c>
      <c r="U137" s="364">
        <v>0</v>
      </c>
      <c r="V137" s="364">
        <v>1</v>
      </c>
      <c r="W137" s="364">
        <v>35</v>
      </c>
      <c r="X137" s="364">
        <v>0</v>
      </c>
      <c r="Y137" s="364">
        <v>43354.080000000002</v>
      </c>
      <c r="Z137" s="364"/>
      <c r="AA137" s="364"/>
    </row>
    <row r="138" spans="2:27" x14ac:dyDescent="0.25">
      <c r="B138" s="364" t="s">
        <v>903</v>
      </c>
      <c r="C138" s="364" t="s">
        <v>643</v>
      </c>
      <c r="D138" s="364" t="s">
        <v>644</v>
      </c>
      <c r="E138" s="364" t="s">
        <v>1020</v>
      </c>
      <c r="F138" s="364">
        <v>1</v>
      </c>
      <c r="G138" s="421">
        <v>0</v>
      </c>
      <c r="H138" s="421">
        <v>0</v>
      </c>
      <c r="I138" s="421">
        <v>0</v>
      </c>
      <c r="J138" s="421">
        <v>0</v>
      </c>
      <c r="K138" s="421">
        <v>0</v>
      </c>
      <c r="L138" s="421">
        <v>0</v>
      </c>
      <c r="M138" s="364">
        <v>7</v>
      </c>
      <c r="N138" s="364">
        <v>35</v>
      </c>
      <c r="O138" s="364">
        <v>0</v>
      </c>
      <c r="P138" s="364">
        <v>0</v>
      </c>
      <c r="Q138" s="364">
        <v>0</v>
      </c>
      <c r="R138" s="364">
        <v>0</v>
      </c>
      <c r="S138" s="364">
        <v>0</v>
      </c>
      <c r="T138" s="364">
        <v>0</v>
      </c>
      <c r="U138" s="364">
        <v>0</v>
      </c>
      <c r="V138" s="364">
        <v>1</v>
      </c>
      <c r="W138" s="364">
        <v>35</v>
      </c>
      <c r="X138" s="364">
        <v>0</v>
      </c>
      <c r="Y138" s="364">
        <v>45799.62</v>
      </c>
      <c r="Z138" s="364"/>
      <c r="AA138" s="364"/>
    </row>
    <row r="139" spans="2:27" x14ac:dyDescent="0.25">
      <c r="B139" s="364" t="s">
        <v>903</v>
      </c>
      <c r="C139" s="364" t="s">
        <v>687</v>
      </c>
      <c r="D139" s="364" t="s">
        <v>688</v>
      </c>
      <c r="E139" s="364" t="s">
        <v>1021</v>
      </c>
      <c r="F139" s="364">
        <v>1</v>
      </c>
      <c r="G139" s="421">
        <v>0</v>
      </c>
      <c r="H139" s="421">
        <v>0</v>
      </c>
      <c r="I139" s="421">
        <v>0</v>
      </c>
      <c r="J139" s="421">
        <v>0</v>
      </c>
      <c r="K139" s="421">
        <v>0</v>
      </c>
      <c r="L139" s="421">
        <v>0</v>
      </c>
      <c r="M139" s="364">
        <v>7</v>
      </c>
      <c r="N139" s="364">
        <v>35</v>
      </c>
      <c r="O139" s="364">
        <v>0</v>
      </c>
      <c r="P139" s="364">
        <v>0</v>
      </c>
      <c r="Q139" s="364">
        <v>0</v>
      </c>
      <c r="R139" s="364">
        <v>0</v>
      </c>
      <c r="S139" s="364">
        <v>0</v>
      </c>
      <c r="T139" s="364">
        <v>0</v>
      </c>
      <c r="U139" s="364">
        <v>0</v>
      </c>
      <c r="V139" s="364">
        <v>1</v>
      </c>
      <c r="W139" s="364">
        <v>35</v>
      </c>
      <c r="X139" s="364">
        <v>0</v>
      </c>
      <c r="Y139" s="364">
        <v>45799.62</v>
      </c>
      <c r="Z139" s="364"/>
      <c r="AA139" s="364"/>
    </row>
    <row r="140" spans="2:27" x14ac:dyDescent="0.25">
      <c r="B140" s="364" t="s">
        <v>903</v>
      </c>
      <c r="C140" s="364" t="s">
        <v>491</v>
      </c>
      <c r="D140" s="364" t="s">
        <v>492</v>
      </c>
      <c r="E140" s="364" t="s">
        <v>1023</v>
      </c>
      <c r="F140" s="364">
        <v>1</v>
      </c>
      <c r="G140" s="421">
        <v>0</v>
      </c>
      <c r="H140" s="421">
        <v>0</v>
      </c>
      <c r="I140" s="421">
        <v>0</v>
      </c>
      <c r="J140" s="421">
        <v>0</v>
      </c>
      <c r="K140" s="421">
        <v>0</v>
      </c>
      <c r="L140" s="421">
        <v>0</v>
      </c>
      <c r="M140" s="364">
        <v>7</v>
      </c>
      <c r="N140" s="364">
        <v>35</v>
      </c>
      <c r="O140" s="364">
        <v>0</v>
      </c>
      <c r="P140" s="364">
        <v>0</v>
      </c>
      <c r="Q140" s="364">
        <v>0</v>
      </c>
      <c r="R140" s="364">
        <v>0</v>
      </c>
      <c r="S140" s="364">
        <v>0</v>
      </c>
      <c r="T140" s="364">
        <v>0</v>
      </c>
      <c r="U140" s="364">
        <v>0</v>
      </c>
      <c r="V140" s="364">
        <v>1</v>
      </c>
      <c r="W140" s="364">
        <v>35</v>
      </c>
      <c r="X140" s="364">
        <v>0</v>
      </c>
      <c r="Y140" s="364">
        <v>45580.800000000003</v>
      </c>
      <c r="Z140" s="364"/>
      <c r="AA140" s="364"/>
    </row>
    <row r="141" spans="2:27" x14ac:dyDescent="0.25">
      <c r="B141" s="364" t="s">
        <v>903</v>
      </c>
      <c r="C141" s="364" t="s">
        <v>501</v>
      </c>
      <c r="D141" s="364" t="s">
        <v>502</v>
      </c>
      <c r="E141" s="364" t="s">
        <v>1024</v>
      </c>
      <c r="F141" s="364">
        <v>1</v>
      </c>
      <c r="G141" s="421">
        <v>0</v>
      </c>
      <c r="H141" s="421">
        <v>0</v>
      </c>
      <c r="I141" s="421">
        <v>0</v>
      </c>
      <c r="J141" s="421">
        <v>0</v>
      </c>
      <c r="K141" s="421">
        <v>0</v>
      </c>
      <c r="L141" s="421">
        <v>0</v>
      </c>
      <c r="M141" s="364">
        <v>7</v>
      </c>
      <c r="N141" s="364">
        <v>35</v>
      </c>
      <c r="O141" s="364">
        <v>0</v>
      </c>
      <c r="P141" s="364">
        <v>0</v>
      </c>
      <c r="Q141" s="364">
        <v>0</v>
      </c>
      <c r="R141" s="364">
        <v>0</v>
      </c>
      <c r="S141" s="364">
        <v>0</v>
      </c>
      <c r="T141" s="364">
        <v>0</v>
      </c>
      <c r="U141" s="364">
        <v>0</v>
      </c>
      <c r="V141" s="364">
        <v>1</v>
      </c>
      <c r="W141" s="364">
        <v>35</v>
      </c>
      <c r="X141" s="364">
        <v>0</v>
      </c>
      <c r="Y141" s="364">
        <v>40259.040000000001</v>
      </c>
      <c r="Z141" s="364"/>
      <c r="AA141" s="364"/>
    </row>
    <row r="142" spans="2:27" x14ac:dyDescent="0.25">
      <c r="B142" s="364" t="s">
        <v>903</v>
      </c>
      <c r="C142" s="364" t="s">
        <v>343</v>
      </c>
      <c r="D142" s="364" t="s">
        <v>344</v>
      </c>
      <c r="E142" s="364" t="s">
        <v>1026</v>
      </c>
      <c r="F142" s="364">
        <v>1</v>
      </c>
      <c r="G142" s="421">
        <v>0</v>
      </c>
      <c r="H142" s="421">
        <v>0</v>
      </c>
      <c r="I142" s="421">
        <v>0</v>
      </c>
      <c r="J142" s="421">
        <v>0</v>
      </c>
      <c r="K142" s="421">
        <v>0</v>
      </c>
      <c r="L142" s="421">
        <v>0</v>
      </c>
      <c r="M142" s="364">
        <v>7</v>
      </c>
      <c r="N142" s="364">
        <v>35</v>
      </c>
      <c r="O142" s="364">
        <v>0</v>
      </c>
      <c r="P142" s="364">
        <v>0</v>
      </c>
      <c r="Q142" s="364">
        <v>0</v>
      </c>
      <c r="R142" s="364">
        <v>0</v>
      </c>
      <c r="S142" s="364">
        <v>0</v>
      </c>
      <c r="T142" s="364">
        <v>0</v>
      </c>
      <c r="U142" s="364">
        <v>0</v>
      </c>
      <c r="V142" s="364">
        <v>1</v>
      </c>
      <c r="W142" s="364">
        <v>35</v>
      </c>
      <c r="X142" s="364">
        <v>0</v>
      </c>
      <c r="Y142" s="364">
        <v>40656.68</v>
      </c>
      <c r="Z142" s="364"/>
      <c r="AA142" s="364"/>
    </row>
    <row r="143" spans="2:27" x14ac:dyDescent="0.25">
      <c r="B143" s="364" t="s">
        <v>903</v>
      </c>
      <c r="C143" s="364" t="s">
        <v>337</v>
      </c>
      <c r="D143" s="364" t="s">
        <v>338</v>
      </c>
      <c r="E143" s="364" t="s">
        <v>1326</v>
      </c>
      <c r="F143" s="364">
        <v>1</v>
      </c>
      <c r="G143" s="421">
        <v>0</v>
      </c>
      <c r="H143" s="421">
        <v>0</v>
      </c>
      <c r="I143" s="421">
        <v>0</v>
      </c>
      <c r="J143" s="421">
        <v>0</v>
      </c>
      <c r="K143" s="421">
        <v>0</v>
      </c>
      <c r="L143" s="421">
        <v>0</v>
      </c>
      <c r="M143" s="364">
        <v>7</v>
      </c>
      <c r="N143" s="364">
        <v>35</v>
      </c>
      <c r="O143" s="364">
        <v>0</v>
      </c>
      <c r="P143" s="364">
        <v>0</v>
      </c>
      <c r="Q143" s="364">
        <v>0</v>
      </c>
      <c r="R143" s="364">
        <v>0</v>
      </c>
      <c r="S143" s="364">
        <v>0</v>
      </c>
      <c r="T143" s="364">
        <v>0</v>
      </c>
      <c r="U143" s="364">
        <v>0</v>
      </c>
      <c r="V143" s="364">
        <v>1</v>
      </c>
      <c r="W143" s="364">
        <v>35</v>
      </c>
      <c r="X143" s="364">
        <v>0</v>
      </c>
      <c r="Y143" s="364">
        <v>38344.879999999997</v>
      </c>
      <c r="Z143" s="364"/>
      <c r="AA143" s="364"/>
    </row>
    <row r="144" spans="2:27" x14ac:dyDescent="0.25">
      <c r="B144" s="364" t="s">
        <v>903</v>
      </c>
      <c r="C144" s="364" t="s">
        <v>647</v>
      </c>
      <c r="D144" s="364" t="s">
        <v>648</v>
      </c>
      <c r="E144" s="364" t="s">
        <v>1027</v>
      </c>
      <c r="F144" s="364">
        <v>1</v>
      </c>
      <c r="G144" s="421">
        <v>0</v>
      </c>
      <c r="H144" s="421">
        <v>0</v>
      </c>
      <c r="I144" s="421">
        <v>0</v>
      </c>
      <c r="J144" s="421">
        <v>0</v>
      </c>
      <c r="K144" s="421">
        <v>0</v>
      </c>
      <c r="L144" s="421">
        <v>0</v>
      </c>
      <c r="M144" s="364">
        <v>7</v>
      </c>
      <c r="N144" s="364">
        <v>35</v>
      </c>
      <c r="O144" s="364">
        <v>0</v>
      </c>
      <c r="P144" s="364">
        <v>0</v>
      </c>
      <c r="Q144" s="364">
        <v>0</v>
      </c>
      <c r="R144" s="364">
        <v>0</v>
      </c>
      <c r="S144" s="364">
        <v>0</v>
      </c>
      <c r="T144" s="364">
        <v>0</v>
      </c>
      <c r="U144" s="364">
        <v>0</v>
      </c>
      <c r="V144" s="364">
        <v>1</v>
      </c>
      <c r="W144" s="364">
        <v>35</v>
      </c>
      <c r="X144" s="364">
        <v>0</v>
      </c>
      <c r="Y144" s="364">
        <v>44851.46</v>
      </c>
      <c r="Z144" s="364"/>
      <c r="AA144" s="364"/>
    </row>
    <row r="145" spans="2:27" x14ac:dyDescent="0.25">
      <c r="B145" s="364" t="s">
        <v>903</v>
      </c>
      <c r="C145" s="364" t="s">
        <v>335</v>
      </c>
      <c r="D145" s="364" t="s">
        <v>336</v>
      </c>
      <c r="E145" s="364" t="s">
        <v>1343</v>
      </c>
      <c r="F145" s="364">
        <v>1</v>
      </c>
      <c r="G145" s="421">
        <v>0</v>
      </c>
      <c r="H145" s="421">
        <v>0</v>
      </c>
      <c r="I145" s="421">
        <v>0</v>
      </c>
      <c r="J145" s="421">
        <v>0</v>
      </c>
      <c r="K145" s="421">
        <v>0</v>
      </c>
      <c r="L145" s="421">
        <v>0</v>
      </c>
      <c r="M145" s="364">
        <v>7</v>
      </c>
      <c r="N145" s="364">
        <v>35</v>
      </c>
      <c r="O145" s="364">
        <v>0</v>
      </c>
      <c r="P145" s="364">
        <v>0</v>
      </c>
      <c r="Q145" s="364">
        <v>0</v>
      </c>
      <c r="R145" s="364">
        <v>0</v>
      </c>
      <c r="S145" s="364">
        <v>0</v>
      </c>
      <c r="T145" s="364">
        <v>0</v>
      </c>
      <c r="U145" s="364">
        <v>0</v>
      </c>
      <c r="V145" s="364">
        <v>1</v>
      </c>
      <c r="W145" s="364">
        <v>35</v>
      </c>
      <c r="X145" s="364">
        <v>0</v>
      </c>
      <c r="Y145" s="364">
        <v>37447.96</v>
      </c>
      <c r="Z145" s="364"/>
      <c r="AA145" s="364"/>
    </row>
    <row r="146" spans="2:27" x14ac:dyDescent="0.25">
      <c r="B146" s="364" t="s">
        <v>903</v>
      </c>
      <c r="C146" s="364" t="s">
        <v>723</v>
      </c>
      <c r="D146" s="364" t="s">
        <v>724</v>
      </c>
      <c r="E146" s="364" t="s">
        <v>1028</v>
      </c>
      <c r="F146" s="364">
        <v>1</v>
      </c>
      <c r="G146" s="421">
        <v>0</v>
      </c>
      <c r="H146" s="421">
        <v>0</v>
      </c>
      <c r="I146" s="421">
        <v>0</v>
      </c>
      <c r="J146" s="421">
        <v>0</v>
      </c>
      <c r="K146" s="421">
        <v>0</v>
      </c>
      <c r="L146" s="421">
        <v>0</v>
      </c>
      <c r="M146" s="364">
        <v>7</v>
      </c>
      <c r="N146" s="364">
        <v>35</v>
      </c>
      <c r="O146" s="364">
        <v>0</v>
      </c>
      <c r="P146" s="364">
        <v>0</v>
      </c>
      <c r="Q146" s="364">
        <v>0</v>
      </c>
      <c r="R146" s="364">
        <v>0</v>
      </c>
      <c r="S146" s="364">
        <v>0</v>
      </c>
      <c r="T146" s="364">
        <v>0</v>
      </c>
      <c r="U146" s="364">
        <v>0</v>
      </c>
      <c r="V146" s="364">
        <v>1</v>
      </c>
      <c r="W146" s="364">
        <v>35</v>
      </c>
      <c r="X146" s="364">
        <v>0</v>
      </c>
      <c r="Y146" s="364">
        <v>54270.3</v>
      </c>
      <c r="Z146" s="364"/>
      <c r="AA146" s="364"/>
    </row>
    <row r="147" spans="2:27" x14ac:dyDescent="0.25">
      <c r="B147" s="364" t="s">
        <v>903</v>
      </c>
      <c r="C147" s="364" t="s">
        <v>392</v>
      </c>
      <c r="D147" s="364" t="s">
        <v>393</v>
      </c>
      <c r="E147" s="364" t="s">
        <v>1029</v>
      </c>
      <c r="F147" s="364">
        <v>1</v>
      </c>
      <c r="G147" s="421">
        <v>0</v>
      </c>
      <c r="H147" s="421">
        <v>0</v>
      </c>
      <c r="I147" s="421">
        <v>0</v>
      </c>
      <c r="J147" s="421">
        <v>0</v>
      </c>
      <c r="K147" s="421">
        <v>0</v>
      </c>
      <c r="L147" s="421">
        <v>0</v>
      </c>
      <c r="M147" s="364">
        <v>7</v>
      </c>
      <c r="N147" s="364">
        <v>35</v>
      </c>
      <c r="O147" s="364">
        <v>0</v>
      </c>
      <c r="P147" s="364">
        <v>0</v>
      </c>
      <c r="Q147" s="364">
        <v>0</v>
      </c>
      <c r="R147" s="364">
        <v>0</v>
      </c>
      <c r="S147" s="364">
        <v>0</v>
      </c>
      <c r="T147" s="364">
        <v>0</v>
      </c>
      <c r="U147" s="364">
        <v>0</v>
      </c>
      <c r="V147" s="364">
        <v>1</v>
      </c>
      <c r="W147" s="364">
        <v>35</v>
      </c>
      <c r="X147" s="364">
        <v>0</v>
      </c>
      <c r="Y147" s="364">
        <v>37849.519999999997</v>
      </c>
      <c r="Z147" s="364"/>
      <c r="AA147" s="364"/>
    </row>
    <row r="148" spans="2:27" x14ac:dyDescent="0.25">
      <c r="B148" s="364" t="s">
        <v>903</v>
      </c>
      <c r="C148" s="364" t="s">
        <v>735</v>
      </c>
      <c r="D148" s="364" t="s">
        <v>736</v>
      </c>
      <c r="E148" s="364" t="s">
        <v>1030</v>
      </c>
      <c r="F148" s="364">
        <v>1</v>
      </c>
      <c r="G148" s="421">
        <v>0</v>
      </c>
      <c r="H148" s="421">
        <v>0</v>
      </c>
      <c r="I148" s="421">
        <v>0</v>
      </c>
      <c r="J148" s="421">
        <v>0</v>
      </c>
      <c r="K148" s="421">
        <v>0</v>
      </c>
      <c r="L148" s="421">
        <v>0</v>
      </c>
      <c r="M148" s="364">
        <v>7</v>
      </c>
      <c r="N148" s="364">
        <v>35</v>
      </c>
      <c r="O148" s="364">
        <v>0</v>
      </c>
      <c r="P148" s="364">
        <v>0</v>
      </c>
      <c r="Q148" s="364">
        <v>0</v>
      </c>
      <c r="R148" s="364">
        <v>0</v>
      </c>
      <c r="S148" s="364">
        <v>0</v>
      </c>
      <c r="T148" s="364">
        <v>0</v>
      </c>
      <c r="U148" s="364">
        <v>0</v>
      </c>
      <c r="V148" s="364">
        <v>1</v>
      </c>
      <c r="W148" s="364">
        <v>35</v>
      </c>
      <c r="X148" s="364">
        <v>0</v>
      </c>
      <c r="Y148" s="364">
        <v>72367.08</v>
      </c>
      <c r="Z148" s="364"/>
      <c r="AA148" s="364"/>
    </row>
    <row r="149" spans="2:27" x14ac:dyDescent="0.25">
      <c r="B149" s="364" t="s">
        <v>903</v>
      </c>
      <c r="C149" s="364" t="s">
        <v>621</v>
      </c>
      <c r="D149" s="364" t="s">
        <v>622</v>
      </c>
      <c r="E149" s="364" t="s">
        <v>1031</v>
      </c>
      <c r="F149" s="364">
        <v>1</v>
      </c>
      <c r="G149" s="421">
        <v>0</v>
      </c>
      <c r="H149" s="421">
        <v>0</v>
      </c>
      <c r="I149" s="421">
        <v>0</v>
      </c>
      <c r="J149" s="421">
        <v>0</v>
      </c>
      <c r="K149" s="421">
        <v>0</v>
      </c>
      <c r="L149" s="421">
        <v>0</v>
      </c>
      <c r="M149" s="364">
        <v>7</v>
      </c>
      <c r="N149" s="364">
        <v>35</v>
      </c>
      <c r="O149" s="364">
        <v>0</v>
      </c>
      <c r="P149" s="364">
        <v>0</v>
      </c>
      <c r="Q149" s="364">
        <v>0</v>
      </c>
      <c r="R149" s="364">
        <v>0</v>
      </c>
      <c r="S149" s="364">
        <v>0</v>
      </c>
      <c r="T149" s="364">
        <v>0</v>
      </c>
      <c r="U149" s="364">
        <v>0</v>
      </c>
      <c r="V149" s="364">
        <v>1</v>
      </c>
      <c r="W149" s="364">
        <v>35</v>
      </c>
      <c r="X149" s="364">
        <v>0</v>
      </c>
      <c r="Y149" s="364">
        <v>44705.58</v>
      </c>
      <c r="Z149" s="364"/>
      <c r="AA149" s="364"/>
    </row>
    <row r="150" spans="2:27" x14ac:dyDescent="0.25">
      <c r="B150" s="364" t="s">
        <v>903</v>
      </c>
      <c r="C150" s="364" t="s">
        <v>339</v>
      </c>
      <c r="D150" s="364" t="s">
        <v>340</v>
      </c>
      <c r="E150" s="364" t="s">
        <v>1032</v>
      </c>
      <c r="F150" s="364">
        <v>1</v>
      </c>
      <c r="G150" s="421">
        <v>0</v>
      </c>
      <c r="H150" s="421">
        <v>0</v>
      </c>
      <c r="I150" s="421">
        <v>0</v>
      </c>
      <c r="J150" s="421">
        <v>0</v>
      </c>
      <c r="K150" s="421">
        <v>0</v>
      </c>
      <c r="L150" s="421">
        <v>0</v>
      </c>
      <c r="M150" s="364">
        <v>7</v>
      </c>
      <c r="N150" s="364">
        <v>35</v>
      </c>
      <c r="O150" s="364">
        <v>0</v>
      </c>
      <c r="P150" s="364">
        <v>0</v>
      </c>
      <c r="Q150" s="364">
        <v>0</v>
      </c>
      <c r="R150" s="364">
        <v>0</v>
      </c>
      <c r="S150" s="364">
        <v>0</v>
      </c>
      <c r="T150" s="364">
        <v>0</v>
      </c>
      <c r="U150" s="364">
        <v>0</v>
      </c>
      <c r="V150" s="364">
        <v>1</v>
      </c>
      <c r="W150" s="364">
        <v>35</v>
      </c>
      <c r="X150" s="364">
        <v>0</v>
      </c>
      <c r="Y150" s="364">
        <v>37849.519999999997</v>
      </c>
      <c r="Z150" s="364"/>
      <c r="AA150" s="364"/>
    </row>
    <row r="151" spans="2:27" x14ac:dyDescent="0.25">
      <c r="B151" s="364" t="s">
        <v>903</v>
      </c>
      <c r="C151" s="364" t="s">
        <v>727</v>
      </c>
      <c r="D151" s="364" t="s">
        <v>728</v>
      </c>
      <c r="E151" s="364" t="s">
        <v>1033</v>
      </c>
      <c r="F151" s="364">
        <v>1</v>
      </c>
      <c r="G151" s="421">
        <v>0</v>
      </c>
      <c r="H151" s="421">
        <v>0</v>
      </c>
      <c r="I151" s="421">
        <v>0</v>
      </c>
      <c r="J151" s="421">
        <v>0</v>
      </c>
      <c r="K151" s="421">
        <v>0</v>
      </c>
      <c r="L151" s="421">
        <v>0</v>
      </c>
      <c r="M151" s="364">
        <v>7</v>
      </c>
      <c r="N151" s="364">
        <v>35</v>
      </c>
      <c r="O151" s="364">
        <v>0</v>
      </c>
      <c r="P151" s="364">
        <v>0</v>
      </c>
      <c r="Q151" s="364">
        <v>0</v>
      </c>
      <c r="R151" s="364">
        <v>0</v>
      </c>
      <c r="S151" s="364">
        <v>0</v>
      </c>
      <c r="T151" s="364">
        <v>0</v>
      </c>
      <c r="U151" s="364">
        <v>0</v>
      </c>
      <c r="V151" s="364">
        <v>1</v>
      </c>
      <c r="W151" s="364">
        <v>35</v>
      </c>
      <c r="X151" s="364">
        <v>0</v>
      </c>
      <c r="Y151" s="364">
        <v>54270.3</v>
      </c>
      <c r="Z151" s="364"/>
      <c r="AA151" s="364"/>
    </row>
    <row r="152" spans="2:27" x14ac:dyDescent="0.25">
      <c r="B152" s="364" t="s">
        <v>903</v>
      </c>
      <c r="C152" s="364" t="s">
        <v>479</v>
      </c>
      <c r="D152" s="364" t="s">
        <v>480</v>
      </c>
      <c r="E152" s="364" t="s">
        <v>1034</v>
      </c>
      <c r="F152" s="364">
        <v>1</v>
      </c>
      <c r="G152" s="421">
        <v>0</v>
      </c>
      <c r="H152" s="421">
        <v>0</v>
      </c>
      <c r="I152" s="421">
        <v>0</v>
      </c>
      <c r="J152" s="421">
        <v>0</v>
      </c>
      <c r="K152" s="421">
        <v>0</v>
      </c>
      <c r="L152" s="421">
        <v>0</v>
      </c>
      <c r="M152" s="364">
        <v>7</v>
      </c>
      <c r="N152" s="364">
        <v>35</v>
      </c>
      <c r="O152" s="364">
        <v>0</v>
      </c>
      <c r="P152" s="364">
        <v>0</v>
      </c>
      <c r="Q152" s="364">
        <v>0</v>
      </c>
      <c r="R152" s="364">
        <v>0</v>
      </c>
      <c r="S152" s="364">
        <v>0</v>
      </c>
      <c r="T152" s="364">
        <v>0</v>
      </c>
      <c r="U152" s="364">
        <v>0</v>
      </c>
      <c r="V152" s="364">
        <v>1</v>
      </c>
      <c r="W152" s="364">
        <v>35</v>
      </c>
      <c r="X152" s="364">
        <v>0</v>
      </c>
      <c r="Y152" s="364">
        <v>45065.58</v>
      </c>
      <c r="Z152" s="364"/>
      <c r="AA152" s="364"/>
    </row>
    <row r="153" spans="2:27" x14ac:dyDescent="0.25">
      <c r="B153" s="364" t="s">
        <v>903</v>
      </c>
      <c r="C153" s="364" t="s">
        <v>447</v>
      </c>
      <c r="D153" s="364" t="s">
        <v>448</v>
      </c>
      <c r="E153" s="364" t="s">
        <v>1035</v>
      </c>
      <c r="F153" s="364">
        <v>1</v>
      </c>
      <c r="G153" s="421">
        <v>0</v>
      </c>
      <c r="H153" s="421">
        <v>0</v>
      </c>
      <c r="I153" s="421">
        <v>0</v>
      </c>
      <c r="J153" s="421">
        <v>0</v>
      </c>
      <c r="K153" s="421">
        <v>0</v>
      </c>
      <c r="L153" s="421">
        <v>0</v>
      </c>
      <c r="M153" s="364">
        <v>7</v>
      </c>
      <c r="N153" s="364">
        <v>35</v>
      </c>
      <c r="O153" s="364">
        <v>0</v>
      </c>
      <c r="P153" s="364">
        <v>0</v>
      </c>
      <c r="Q153" s="364">
        <v>0</v>
      </c>
      <c r="R153" s="364">
        <v>0</v>
      </c>
      <c r="S153" s="364">
        <v>0</v>
      </c>
      <c r="T153" s="364">
        <v>0</v>
      </c>
      <c r="U153" s="364">
        <v>0</v>
      </c>
      <c r="V153" s="364">
        <v>1</v>
      </c>
      <c r="W153" s="364">
        <v>35</v>
      </c>
      <c r="X153" s="364">
        <v>0</v>
      </c>
      <c r="Y153" s="364">
        <v>35466.22</v>
      </c>
      <c r="Z153" s="364"/>
      <c r="AA153" s="364"/>
    </row>
    <row r="154" spans="2:27" x14ac:dyDescent="0.25">
      <c r="B154" s="364" t="s">
        <v>903</v>
      </c>
      <c r="C154" s="364" t="s">
        <v>351</v>
      </c>
      <c r="D154" s="364" t="s">
        <v>352</v>
      </c>
      <c r="E154" s="364" t="s">
        <v>1036</v>
      </c>
      <c r="F154" s="364">
        <v>1</v>
      </c>
      <c r="G154" s="421">
        <v>0</v>
      </c>
      <c r="H154" s="421">
        <v>0</v>
      </c>
      <c r="I154" s="421">
        <v>0</v>
      </c>
      <c r="J154" s="421">
        <v>0</v>
      </c>
      <c r="K154" s="421">
        <v>0</v>
      </c>
      <c r="L154" s="421">
        <v>0</v>
      </c>
      <c r="M154" s="364">
        <v>7</v>
      </c>
      <c r="N154" s="364">
        <v>35</v>
      </c>
      <c r="O154" s="364">
        <v>0</v>
      </c>
      <c r="P154" s="364">
        <v>0</v>
      </c>
      <c r="Q154" s="364">
        <v>0</v>
      </c>
      <c r="R154" s="364">
        <v>0</v>
      </c>
      <c r="S154" s="364">
        <v>0</v>
      </c>
      <c r="T154" s="364">
        <v>0</v>
      </c>
      <c r="U154" s="364">
        <v>0</v>
      </c>
      <c r="V154" s="364">
        <v>1</v>
      </c>
      <c r="W154" s="364">
        <v>35</v>
      </c>
      <c r="X154" s="364">
        <v>0</v>
      </c>
      <c r="Y154" s="364">
        <v>38127.129999999997</v>
      </c>
      <c r="Z154" s="364"/>
      <c r="AA154" s="364"/>
    </row>
    <row r="155" spans="2:27" x14ac:dyDescent="0.25">
      <c r="B155" s="364" t="s">
        <v>903</v>
      </c>
      <c r="C155" s="364" t="s">
        <v>609</v>
      </c>
      <c r="D155" s="364" t="s">
        <v>610</v>
      </c>
      <c r="E155" s="364" t="s">
        <v>1037</v>
      </c>
      <c r="F155" s="364">
        <v>1</v>
      </c>
      <c r="G155" s="421">
        <v>0</v>
      </c>
      <c r="H155" s="421">
        <v>0</v>
      </c>
      <c r="I155" s="421">
        <v>0</v>
      </c>
      <c r="J155" s="421">
        <v>0</v>
      </c>
      <c r="K155" s="421">
        <v>0</v>
      </c>
      <c r="L155" s="421">
        <v>0</v>
      </c>
      <c r="M155" s="364">
        <v>7</v>
      </c>
      <c r="N155" s="364">
        <v>35</v>
      </c>
      <c r="O155" s="364">
        <v>0</v>
      </c>
      <c r="P155" s="364">
        <v>0</v>
      </c>
      <c r="Q155" s="364">
        <v>0</v>
      </c>
      <c r="R155" s="364">
        <v>0</v>
      </c>
      <c r="S155" s="364">
        <v>0</v>
      </c>
      <c r="T155" s="364">
        <v>0</v>
      </c>
      <c r="U155" s="364">
        <v>0</v>
      </c>
      <c r="V155" s="364">
        <v>1</v>
      </c>
      <c r="W155" s="364">
        <v>35</v>
      </c>
      <c r="X155" s="364">
        <v>0</v>
      </c>
      <c r="Y155" s="364">
        <v>44486.82</v>
      </c>
      <c r="Z155" s="364"/>
      <c r="AA155" s="364"/>
    </row>
    <row r="156" spans="2:27" x14ac:dyDescent="0.25">
      <c r="B156" s="364" t="s">
        <v>903</v>
      </c>
      <c r="C156" s="364" t="s">
        <v>607</v>
      </c>
      <c r="D156" s="364" t="s">
        <v>608</v>
      </c>
      <c r="E156" s="364" t="s">
        <v>1038</v>
      </c>
      <c r="F156" s="364">
        <v>1</v>
      </c>
      <c r="G156" s="421">
        <v>0</v>
      </c>
      <c r="H156" s="421">
        <v>0</v>
      </c>
      <c r="I156" s="421">
        <v>0</v>
      </c>
      <c r="J156" s="421">
        <v>0</v>
      </c>
      <c r="K156" s="421">
        <v>0</v>
      </c>
      <c r="L156" s="421">
        <v>0</v>
      </c>
      <c r="M156" s="364">
        <v>7</v>
      </c>
      <c r="N156" s="364">
        <v>35</v>
      </c>
      <c r="O156" s="364">
        <v>0</v>
      </c>
      <c r="P156" s="364">
        <v>0</v>
      </c>
      <c r="Q156" s="364">
        <v>0</v>
      </c>
      <c r="R156" s="364">
        <v>0</v>
      </c>
      <c r="S156" s="364">
        <v>0</v>
      </c>
      <c r="T156" s="364">
        <v>0</v>
      </c>
      <c r="U156" s="364">
        <v>0</v>
      </c>
      <c r="V156" s="364">
        <v>1</v>
      </c>
      <c r="W156" s="364">
        <v>35</v>
      </c>
      <c r="X156" s="364">
        <v>0</v>
      </c>
      <c r="Y156" s="364">
        <v>44486.82</v>
      </c>
      <c r="Z156" s="364"/>
      <c r="AA156" s="364"/>
    </row>
    <row r="157" spans="2:27" x14ac:dyDescent="0.25">
      <c r="B157" s="364" t="s">
        <v>903</v>
      </c>
      <c r="C157" s="364" t="s">
        <v>603</v>
      </c>
      <c r="D157" s="364" t="s">
        <v>604</v>
      </c>
      <c r="E157" s="364" t="s">
        <v>1039</v>
      </c>
      <c r="F157" s="364">
        <v>1</v>
      </c>
      <c r="G157" s="421">
        <v>0</v>
      </c>
      <c r="H157" s="421">
        <v>0</v>
      </c>
      <c r="I157" s="421">
        <v>0</v>
      </c>
      <c r="J157" s="421">
        <v>0</v>
      </c>
      <c r="K157" s="421">
        <v>0</v>
      </c>
      <c r="L157" s="421">
        <v>0</v>
      </c>
      <c r="M157" s="364">
        <v>7</v>
      </c>
      <c r="N157" s="364">
        <v>35</v>
      </c>
      <c r="O157" s="364">
        <v>0</v>
      </c>
      <c r="P157" s="364">
        <v>0</v>
      </c>
      <c r="Q157" s="364">
        <v>0</v>
      </c>
      <c r="R157" s="364">
        <v>0</v>
      </c>
      <c r="S157" s="364">
        <v>0</v>
      </c>
      <c r="T157" s="364">
        <v>0</v>
      </c>
      <c r="U157" s="364">
        <v>0</v>
      </c>
      <c r="V157" s="364">
        <v>1</v>
      </c>
      <c r="W157" s="364">
        <v>35</v>
      </c>
      <c r="X157" s="364">
        <v>0</v>
      </c>
      <c r="Y157" s="364">
        <v>44486.82</v>
      </c>
      <c r="Z157" s="364"/>
      <c r="AA157" s="364"/>
    </row>
    <row r="158" spans="2:27" x14ac:dyDescent="0.25">
      <c r="B158" s="364" t="s">
        <v>903</v>
      </c>
      <c r="C158" s="364" t="s">
        <v>599</v>
      </c>
      <c r="D158" s="364" t="s">
        <v>600</v>
      </c>
      <c r="E158" s="364" t="s">
        <v>1040</v>
      </c>
      <c r="F158" s="364">
        <v>1</v>
      </c>
      <c r="G158" s="421">
        <v>0</v>
      </c>
      <c r="H158" s="421">
        <v>0</v>
      </c>
      <c r="I158" s="421">
        <v>0</v>
      </c>
      <c r="J158" s="421">
        <v>0</v>
      </c>
      <c r="K158" s="421">
        <v>0</v>
      </c>
      <c r="L158" s="421">
        <v>0</v>
      </c>
      <c r="M158" s="364">
        <v>7</v>
      </c>
      <c r="N158" s="364">
        <v>35</v>
      </c>
      <c r="O158" s="364">
        <v>0</v>
      </c>
      <c r="P158" s="364">
        <v>0</v>
      </c>
      <c r="Q158" s="364">
        <v>0</v>
      </c>
      <c r="R158" s="364">
        <v>0</v>
      </c>
      <c r="S158" s="364">
        <v>0</v>
      </c>
      <c r="T158" s="364">
        <v>0</v>
      </c>
      <c r="U158" s="364">
        <v>0</v>
      </c>
      <c r="V158" s="364">
        <v>1</v>
      </c>
      <c r="W158" s="364">
        <v>35</v>
      </c>
      <c r="X158" s="364">
        <v>0</v>
      </c>
      <c r="Y158" s="364">
        <v>44486.82</v>
      </c>
      <c r="Z158" s="364"/>
      <c r="AA158" s="364"/>
    </row>
    <row r="159" spans="2:27" x14ac:dyDescent="0.25">
      <c r="B159" s="364" t="s">
        <v>903</v>
      </c>
      <c r="C159" s="364" t="s">
        <v>595</v>
      </c>
      <c r="D159" s="364" t="s">
        <v>596</v>
      </c>
      <c r="E159" s="364" t="s">
        <v>1041</v>
      </c>
      <c r="F159" s="364">
        <v>1</v>
      </c>
      <c r="G159" s="421">
        <v>0</v>
      </c>
      <c r="H159" s="421">
        <v>0</v>
      </c>
      <c r="I159" s="421">
        <v>0</v>
      </c>
      <c r="J159" s="421">
        <v>0</v>
      </c>
      <c r="K159" s="421">
        <v>0</v>
      </c>
      <c r="L159" s="421">
        <v>0</v>
      </c>
      <c r="M159" s="364">
        <v>7</v>
      </c>
      <c r="N159" s="364">
        <v>35</v>
      </c>
      <c r="O159" s="364">
        <v>0</v>
      </c>
      <c r="P159" s="364">
        <v>0</v>
      </c>
      <c r="Q159" s="364">
        <v>0</v>
      </c>
      <c r="R159" s="364">
        <v>0</v>
      </c>
      <c r="S159" s="364">
        <v>0</v>
      </c>
      <c r="T159" s="364">
        <v>0</v>
      </c>
      <c r="U159" s="364">
        <v>0</v>
      </c>
      <c r="V159" s="364">
        <v>1</v>
      </c>
      <c r="W159" s="364">
        <v>35</v>
      </c>
      <c r="X159" s="364">
        <v>0</v>
      </c>
      <c r="Y159" s="364">
        <v>44846.82</v>
      </c>
      <c r="Z159" s="364"/>
      <c r="AA159" s="364"/>
    </row>
    <row r="160" spans="2:27" x14ac:dyDescent="0.25">
      <c r="B160" s="364" t="s">
        <v>903</v>
      </c>
      <c r="C160" s="364" t="s">
        <v>546</v>
      </c>
      <c r="D160" s="364" t="s">
        <v>547</v>
      </c>
      <c r="E160" s="364" t="s">
        <v>1042</v>
      </c>
      <c r="F160" s="364">
        <v>1</v>
      </c>
      <c r="G160" s="421">
        <v>0</v>
      </c>
      <c r="H160" s="421">
        <v>0</v>
      </c>
      <c r="I160" s="421">
        <v>0</v>
      </c>
      <c r="J160" s="421">
        <v>0</v>
      </c>
      <c r="K160" s="421">
        <v>0</v>
      </c>
      <c r="L160" s="421">
        <v>0</v>
      </c>
      <c r="M160" s="364">
        <v>7</v>
      </c>
      <c r="N160" s="364">
        <v>35</v>
      </c>
      <c r="O160" s="364">
        <v>0</v>
      </c>
      <c r="P160" s="364">
        <v>0</v>
      </c>
      <c r="Q160" s="364">
        <v>0</v>
      </c>
      <c r="R160" s="364">
        <v>0</v>
      </c>
      <c r="S160" s="364">
        <v>0</v>
      </c>
      <c r="T160" s="364">
        <v>0</v>
      </c>
      <c r="U160" s="364">
        <v>0</v>
      </c>
      <c r="V160" s="364">
        <v>1</v>
      </c>
      <c r="W160" s="364">
        <v>35</v>
      </c>
      <c r="X160" s="364">
        <v>0</v>
      </c>
      <c r="Y160" s="364">
        <v>41681.279999999999</v>
      </c>
      <c r="Z160" s="364"/>
      <c r="AA160" s="364"/>
    </row>
    <row r="161" spans="2:27" x14ac:dyDescent="0.25">
      <c r="B161" s="364" t="s">
        <v>903</v>
      </c>
      <c r="C161" s="364" t="s">
        <v>371</v>
      </c>
      <c r="D161" s="364" t="s">
        <v>372</v>
      </c>
      <c r="E161" s="364" t="s">
        <v>1043</v>
      </c>
      <c r="F161" s="364">
        <v>1</v>
      </c>
      <c r="G161" s="421">
        <v>0</v>
      </c>
      <c r="H161" s="421">
        <v>0</v>
      </c>
      <c r="I161" s="421">
        <v>0</v>
      </c>
      <c r="J161" s="421">
        <v>0</v>
      </c>
      <c r="K161" s="421">
        <v>0</v>
      </c>
      <c r="L161" s="421">
        <v>0</v>
      </c>
      <c r="M161" s="364">
        <v>7</v>
      </c>
      <c r="N161" s="364">
        <v>35</v>
      </c>
      <c r="O161" s="364">
        <v>0</v>
      </c>
      <c r="P161" s="364">
        <v>0</v>
      </c>
      <c r="Q161" s="364">
        <v>0</v>
      </c>
      <c r="R161" s="364">
        <v>0</v>
      </c>
      <c r="S161" s="364">
        <v>0</v>
      </c>
      <c r="T161" s="364">
        <v>0</v>
      </c>
      <c r="U161" s="364">
        <v>0</v>
      </c>
      <c r="V161" s="364">
        <v>1</v>
      </c>
      <c r="W161" s="364">
        <v>35</v>
      </c>
      <c r="X161" s="364">
        <v>0</v>
      </c>
      <c r="Y161" s="364">
        <v>37654.160000000003</v>
      </c>
      <c r="Z161" s="364"/>
      <c r="AA161" s="364"/>
    </row>
    <row r="162" spans="2:27" x14ac:dyDescent="0.25">
      <c r="B162" s="364" t="s">
        <v>903</v>
      </c>
      <c r="C162" s="364" t="s">
        <v>394</v>
      </c>
      <c r="D162" s="364" t="s">
        <v>395</v>
      </c>
      <c r="E162" s="364" t="s">
        <v>1044</v>
      </c>
      <c r="F162" s="364">
        <v>1</v>
      </c>
      <c r="G162" s="421">
        <v>0</v>
      </c>
      <c r="H162" s="421">
        <v>0</v>
      </c>
      <c r="I162" s="421">
        <v>0</v>
      </c>
      <c r="J162" s="421">
        <v>0</v>
      </c>
      <c r="K162" s="421">
        <v>0</v>
      </c>
      <c r="L162" s="421">
        <v>0</v>
      </c>
      <c r="M162" s="364">
        <v>7</v>
      </c>
      <c r="N162" s="364">
        <v>35</v>
      </c>
      <c r="O162" s="364">
        <v>0</v>
      </c>
      <c r="P162" s="364">
        <v>0</v>
      </c>
      <c r="Q162" s="364">
        <v>0</v>
      </c>
      <c r="R162" s="364">
        <v>0</v>
      </c>
      <c r="S162" s="364">
        <v>0</v>
      </c>
      <c r="T162" s="364">
        <v>0</v>
      </c>
      <c r="U162" s="364">
        <v>0</v>
      </c>
      <c r="V162" s="364">
        <v>1</v>
      </c>
      <c r="W162" s="364">
        <v>35</v>
      </c>
      <c r="X162" s="364">
        <v>0</v>
      </c>
      <c r="Y162" s="364">
        <v>35149.160000000003</v>
      </c>
      <c r="Z162" s="364"/>
      <c r="AA162" s="364"/>
    </row>
    <row r="163" spans="2:27" x14ac:dyDescent="0.25">
      <c r="B163" s="364" t="s">
        <v>903</v>
      </c>
      <c r="C163" s="364" t="s">
        <v>721</v>
      </c>
      <c r="D163" s="364" t="s">
        <v>722</v>
      </c>
      <c r="E163" s="364" t="s">
        <v>1346</v>
      </c>
      <c r="F163" s="364">
        <v>1</v>
      </c>
      <c r="G163" s="421">
        <v>0</v>
      </c>
      <c r="H163" s="421">
        <v>0</v>
      </c>
      <c r="I163" s="421">
        <v>0</v>
      </c>
      <c r="J163" s="421">
        <v>0</v>
      </c>
      <c r="K163" s="421">
        <v>0</v>
      </c>
      <c r="L163" s="421">
        <v>0</v>
      </c>
      <c r="M163" s="364">
        <v>7</v>
      </c>
      <c r="N163" s="364">
        <v>35</v>
      </c>
      <c r="O163" s="364">
        <v>0</v>
      </c>
      <c r="P163" s="364">
        <v>0</v>
      </c>
      <c r="Q163" s="364">
        <v>0</v>
      </c>
      <c r="R163" s="364">
        <v>0</v>
      </c>
      <c r="S163" s="364">
        <v>0</v>
      </c>
      <c r="T163" s="364">
        <v>0</v>
      </c>
      <c r="U163" s="364">
        <v>0</v>
      </c>
      <c r="V163" s="364">
        <v>1</v>
      </c>
      <c r="W163" s="364">
        <v>35</v>
      </c>
      <c r="X163" s="364">
        <v>0</v>
      </c>
      <c r="Y163" s="364">
        <v>54195.3</v>
      </c>
      <c r="Z163" s="364"/>
      <c r="AA163" s="364"/>
    </row>
    <row r="164" spans="2:27" x14ac:dyDescent="0.25">
      <c r="B164" s="364" t="s">
        <v>903</v>
      </c>
      <c r="C164" s="364" t="s">
        <v>562</v>
      </c>
      <c r="D164" s="364" t="s">
        <v>563</v>
      </c>
      <c r="E164" s="364" t="s">
        <v>1045</v>
      </c>
      <c r="F164" s="364">
        <v>1</v>
      </c>
      <c r="G164" s="421">
        <v>0</v>
      </c>
      <c r="H164" s="421">
        <v>0</v>
      </c>
      <c r="I164" s="421">
        <v>0</v>
      </c>
      <c r="J164" s="421">
        <v>0</v>
      </c>
      <c r="K164" s="421">
        <v>0</v>
      </c>
      <c r="L164" s="421">
        <v>0</v>
      </c>
      <c r="M164" s="364">
        <v>7</v>
      </c>
      <c r="N164" s="364">
        <v>35</v>
      </c>
      <c r="O164" s="364">
        <v>0</v>
      </c>
      <c r="P164" s="364">
        <v>0</v>
      </c>
      <c r="Q164" s="364">
        <v>0</v>
      </c>
      <c r="R164" s="364">
        <v>0</v>
      </c>
      <c r="S164" s="364">
        <v>0</v>
      </c>
      <c r="T164" s="364">
        <v>0</v>
      </c>
      <c r="U164" s="364">
        <v>0</v>
      </c>
      <c r="V164" s="364">
        <v>1</v>
      </c>
      <c r="W164" s="364">
        <v>35</v>
      </c>
      <c r="X164" s="364">
        <v>0</v>
      </c>
      <c r="Y164" s="364">
        <v>44349.18</v>
      </c>
      <c r="Z164" s="364"/>
      <c r="AA164" s="364"/>
    </row>
    <row r="165" spans="2:27" x14ac:dyDescent="0.25">
      <c r="B165" s="364" t="s">
        <v>903</v>
      </c>
      <c r="C165" s="364" t="s">
        <v>564</v>
      </c>
      <c r="D165" s="364" t="s">
        <v>565</v>
      </c>
      <c r="E165" s="364" t="s">
        <v>1046</v>
      </c>
      <c r="F165" s="364">
        <v>1</v>
      </c>
      <c r="G165" s="421">
        <v>0</v>
      </c>
      <c r="H165" s="421">
        <v>0</v>
      </c>
      <c r="I165" s="421">
        <v>0</v>
      </c>
      <c r="J165" s="421">
        <v>0</v>
      </c>
      <c r="K165" s="421">
        <v>0</v>
      </c>
      <c r="L165" s="421">
        <v>0</v>
      </c>
      <c r="M165" s="364">
        <v>7</v>
      </c>
      <c r="N165" s="364">
        <v>35</v>
      </c>
      <c r="O165" s="364">
        <v>0</v>
      </c>
      <c r="P165" s="364">
        <v>0</v>
      </c>
      <c r="Q165" s="364">
        <v>0</v>
      </c>
      <c r="R165" s="364">
        <v>0</v>
      </c>
      <c r="S165" s="364">
        <v>0</v>
      </c>
      <c r="T165" s="364">
        <v>0</v>
      </c>
      <c r="U165" s="364">
        <v>0</v>
      </c>
      <c r="V165" s="364">
        <v>1</v>
      </c>
      <c r="W165" s="364">
        <v>35</v>
      </c>
      <c r="X165" s="364">
        <v>0</v>
      </c>
      <c r="Y165" s="364">
        <v>44049.18</v>
      </c>
      <c r="Z165" s="364"/>
      <c r="AA165" s="364"/>
    </row>
    <row r="166" spans="2:27" x14ac:dyDescent="0.25">
      <c r="B166" s="364" t="s">
        <v>903</v>
      </c>
      <c r="C166" s="364" t="s">
        <v>568</v>
      </c>
      <c r="D166" s="364" t="s">
        <v>569</v>
      </c>
      <c r="E166" s="364" t="s">
        <v>1047</v>
      </c>
      <c r="F166" s="364">
        <v>1</v>
      </c>
      <c r="G166" s="421">
        <v>0</v>
      </c>
      <c r="H166" s="421">
        <v>0</v>
      </c>
      <c r="I166" s="421">
        <v>0</v>
      </c>
      <c r="J166" s="421">
        <v>0</v>
      </c>
      <c r="K166" s="421">
        <v>0</v>
      </c>
      <c r="L166" s="421">
        <v>0</v>
      </c>
      <c r="M166" s="364">
        <v>7</v>
      </c>
      <c r="N166" s="364">
        <v>35</v>
      </c>
      <c r="O166" s="364">
        <v>0</v>
      </c>
      <c r="P166" s="364">
        <v>0</v>
      </c>
      <c r="Q166" s="364">
        <v>0</v>
      </c>
      <c r="R166" s="364">
        <v>0</v>
      </c>
      <c r="S166" s="364">
        <v>0</v>
      </c>
      <c r="T166" s="364">
        <v>0</v>
      </c>
      <c r="U166" s="364">
        <v>0</v>
      </c>
      <c r="V166" s="364">
        <v>1</v>
      </c>
      <c r="W166" s="364">
        <v>35</v>
      </c>
      <c r="X166" s="364">
        <v>0</v>
      </c>
      <c r="Y166" s="364">
        <v>44049.18</v>
      </c>
      <c r="Z166" s="364"/>
      <c r="AA166" s="364"/>
    </row>
    <row r="167" spans="2:27" x14ac:dyDescent="0.25">
      <c r="B167" s="364" t="s">
        <v>903</v>
      </c>
      <c r="C167" s="364" t="s">
        <v>572</v>
      </c>
      <c r="D167" s="364" t="s">
        <v>573</v>
      </c>
      <c r="E167" s="364" t="s">
        <v>1048</v>
      </c>
      <c r="F167" s="364">
        <v>1</v>
      </c>
      <c r="G167" s="421">
        <v>0</v>
      </c>
      <c r="H167" s="421">
        <v>0</v>
      </c>
      <c r="I167" s="421">
        <v>0</v>
      </c>
      <c r="J167" s="421">
        <v>0</v>
      </c>
      <c r="K167" s="421">
        <v>0</v>
      </c>
      <c r="L167" s="421">
        <v>0</v>
      </c>
      <c r="M167" s="364">
        <v>7</v>
      </c>
      <c r="N167" s="364">
        <v>35</v>
      </c>
      <c r="O167" s="364">
        <v>0</v>
      </c>
      <c r="P167" s="364">
        <v>0</v>
      </c>
      <c r="Q167" s="364">
        <v>0</v>
      </c>
      <c r="R167" s="364">
        <v>0</v>
      </c>
      <c r="S167" s="364">
        <v>0</v>
      </c>
      <c r="T167" s="364">
        <v>0</v>
      </c>
      <c r="U167" s="364">
        <v>0</v>
      </c>
      <c r="V167" s="364">
        <v>1</v>
      </c>
      <c r="W167" s="364">
        <v>35</v>
      </c>
      <c r="X167" s="364">
        <v>0</v>
      </c>
      <c r="Y167" s="364">
        <v>44049.18</v>
      </c>
      <c r="Z167" s="364"/>
      <c r="AA167" s="364"/>
    </row>
    <row r="168" spans="2:27" x14ac:dyDescent="0.25">
      <c r="B168" s="364" t="s">
        <v>903</v>
      </c>
      <c r="C168" s="364" t="s">
        <v>575</v>
      </c>
      <c r="D168" s="364" t="s">
        <v>576</v>
      </c>
      <c r="E168" s="364" t="s">
        <v>1049</v>
      </c>
      <c r="F168" s="364">
        <v>1</v>
      </c>
      <c r="G168" s="421">
        <v>0</v>
      </c>
      <c r="H168" s="421">
        <v>0</v>
      </c>
      <c r="I168" s="421">
        <v>0</v>
      </c>
      <c r="J168" s="421">
        <v>0</v>
      </c>
      <c r="K168" s="421">
        <v>0</v>
      </c>
      <c r="L168" s="421">
        <v>0</v>
      </c>
      <c r="M168" s="364">
        <v>7</v>
      </c>
      <c r="N168" s="364">
        <v>35</v>
      </c>
      <c r="O168" s="364">
        <v>0</v>
      </c>
      <c r="P168" s="364">
        <v>0</v>
      </c>
      <c r="Q168" s="364">
        <v>0</v>
      </c>
      <c r="R168" s="364">
        <v>0</v>
      </c>
      <c r="S168" s="364">
        <v>0</v>
      </c>
      <c r="T168" s="364">
        <v>0</v>
      </c>
      <c r="U168" s="364">
        <v>0</v>
      </c>
      <c r="V168" s="364">
        <v>1</v>
      </c>
      <c r="W168" s="364">
        <v>35</v>
      </c>
      <c r="X168" s="364">
        <v>0</v>
      </c>
      <c r="Y168" s="364">
        <v>38727.42</v>
      </c>
      <c r="Z168" s="364"/>
      <c r="AA168" s="364"/>
    </row>
    <row r="169" spans="2:27" x14ac:dyDescent="0.25">
      <c r="B169" s="364" t="s">
        <v>903</v>
      </c>
      <c r="C169" s="364" t="s">
        <v>587</v>
      </c>
      <c r="D169" s="364" t="s">
        <v>588</v>
      </c>
      <c r="E169" s="364" t="s">
        <v>1050</v>
      </c>
      <c r="F169" s="364">
        <v>1</v>
      </c>
      <c r="G169" s="421">
        <v>0</v>
      </c>
      <c r="H169" s="421">
        <v>0</v>
      </c>
      <c r="I169" s="421">
        <v>0</v>
      </c>
      <c r="J169" s="421">
        <v>0</v>
      </c>
      <c r="K169" s="421">
        <v>0</v>
      </c>
      <c r="L169" s="421">
        <v>0</v>
      </c>
      <c r="M169" s="364">
        <v>7</v>
      </c>
      <c r="N169" s="364">
        <v>35</v>
      </c>
      <c r="O169" s="364">
        <v>0</v>
      </c>
      <c r="P169" s="364">
        <v>0</v>
      </c>
      <c r="Q169" s="364">
        <v>0</v>
      </c>
      <c r="R169" s="364">
        <v>0</v>
      </c>
      <c r="S169" s="364">
        <v>0</v>
      </c>
      <c r="T169" s="364">
        <v>0</v>
      </c>
      <c r="U169" s="364">
        <v>0</v>
      </c>
      <c r="V169" s="364">
        <v>1</v>
      </c>
      <c r="W169" s="364">
        <v>35</v>
      </c>
      <c r="X169" s="364">
        <v>0</v>
      </c>
      <c r="Y169" s="364">
        <v>41243.64</v>
      </c>
      <c r="Z169" s="364"/>
      <c r="AA169" s="364"/>
    </row>
    <row r="170" spans="2:27" x14ac:dyDescent="0.25">
      <c r="B170" s="364" t="s">
        <v>903</v>
      </c>
      <c r="C170" s="364" t="s">
        <v>550</v>
      </c>
      <c r="D170" s="364" t="s">
        <v>551</v>
      </c>
      <c r="E170" s="364" t="s">
        <v>1051</v>
      </c>
      <c r="F170" s="364">
        <v>1</v>
      </c>
      <c r="G170" s="421">
        <v>0</v>
      </c>
      <c r="H170" s="421">
        <v>0</v>
      </c>
      <c r="I170" s="421">
        <v>0</v>
      </c>
      <c r="J170" s="421">
        <v>0</v>
      </c>
      <c r="K170" s="421">
        <v>0</v>
      </c>
      <c r="L170" s="421">
        <v>0</v>
      </c>
      <c r="M170" s="364">
        <v>7</v>
      </c>
      <c r="N170" s="364">
        <v>35</v>
      </c>
      <c r="O170" s="364">
        <v>0</v>
      </c>
      <c r="P170" s="364">
        <v>0</v>
      </c>
      <c r="Q170" s="364">
        <v>0</v>
      </c>
      <c r="R170" s="364">
        <v>0</v>
      </c>
      <c r="S170" s="364">
        <v>0</v>
      </c>
      <c r="T170" s="364">
        <v>0</v>
      </c>
      <c r="U170" s="364">
        <v>0</v>
      </c>
      <c r="V170" s="364">
        <v>1</v>
      </c>
      <c r="W170" s="364">
        <v>35</v>
      </c>
      <c r="X170" s="364">
        <v>0</v>
      </c>
      <c r="Y170" s="364">
        <v>41243.64</v>
      </c>
      <c r="Z170" s="364"/>
      <c r="AA170" s="364"/>
    </row>
    <row r="171" spans="2:27" x14ac:dyDescent="0.25">
      <c r="B171" s="364" t="s">
        <v>903</v>
      </c>
      <c r="C171" s="364" t="s">
        <v>591</v>
      </c>
      <c r="D171" s="364" t="s">
        <v>592</v>
      </c>
      <c r="E171" s="364" t="s">
        <v>1052</v>
      </c>
      <c r="F171" s="364">
        <v>1</v>
      </c>
      <c r="G171" s="421">
        <v>0</v>
      </c>
      <c r="H171" s="421">
        <v>0</v>
      </c>
      <c r="I171" s="421">
        <v>0</v>
      </c>
      <c r="J171" s="421">
        <v>0</v>
      </c>
      <c r="K171" s="421">
        <v>0</v>
      </c>
      <c r="L171" s="421">
        <v>0</v>
      </c>
      <c r="M171" s="364">
        <v>7</v>
      </c>
      <c r="N171" s="364">
        <v>35</v>
      </c>
      <c r="O171" s="364">
        <v>0</v>
      </c>
      <c r="P171" s="364">
        <v>0</v>
      </c>
      <c r="Q171" s="364">
        <v>0</v>
      </c>
      <c r="R171" s="364">
        <v>0</v>
      </c>
      <c r="S171" s="364">
        <v>0</v>
      </c>
      <c r="T171" s="364">
        <v>0</v>
      </c>
      <c r="U171" s="364">
        <v>0</v>
      </c>
      <c r="V171" s="364">
        <v>1</v>
      </c>
      <c r="W171" s="364">
        <v>35</v>
      </c>
      <c r="X171" s="364">
        <v>0</v>
      </c>
      <c r="Y171" s="364">
        <v>44049.18</v>
      </c>
      <c r="Z171" s="364"/>
      <c r="AA171" s="364"/>
    </row>
    <row r="172" spans="2:27" x14ac:dyDescent="0.25">
      <c r="B172" s="364" t="s">
        <v>903</v>
      </c>
      <c r="C172" s="364" t="s">
        <v>359</v>
      </c>
      <c r="D172" s="364" t="s">
        <v>360</v>
      </c>
      <c r="E172" s="364" t="s">
        <v>1053</v>
      </c>
      <c r="F172" s="364">
        <v>1</v>
      </c>
      <c r="G172" s="421">
        <v>0</v>
      </c>
      <c r="H172" s="421">
        <v>0</v>
      </c>
      <c r="I172" s="421">
        <v>0</v>
      </c>
      <c r="J172" s="421">
        <v>0</v>
      </c>
      <c r="K172" s="421">
        <v>0</v>
      </c>
      <c r="L172" s="421">
        <v>0</v>
      </c>
      <c r="M172" s="364">
        <v>7</v>
      </c>
      <c r="N172" s="364">
        <v>35</v>
      </c>
      <c r="O172" s="364">
        <v>0</v>
      </c>
      <c r="P172" s="364">
        <v>0</v>
      </c>
      <c r="Q172" s="364">
        <v>0</v>
      </c>
      <c r="R172" s="364">
        <v>0</v>
      </c>
      <c r="S172" s="364">
        <v>0</v>
      </c>
      <c r="T172" s="364">
        <v>0</v>
      </c>
      <c r="U172" s="364">
        <v>0</v>
      </c>
      <c r="V172" s="364">
        <v>1</v>
      </c>
      <c r="W172" s="364">
        <v>35</v>
      </c>
      <c r="X172" s="364">
        <v>0</v>
      </c>
      <c r="Y172" s="364">
        <v>33781.64</v>
      </c>
      <c r="Z172" s="364"/>
      <c r="AA172" s="364"/>
    </row>
    <row r="173" spans="2:27" x14ac:dyDescent="0.25">
      <c r="B173" s="364" t="s">
        <v>903</v>
      </c>
      <c r="C173" s="364" t="s">
        <v>361</v>
      </c>
      <c r="D173" s="364" t="s">
        <v>362</v>
      </c>
      <c r="E173" s="364" t="s">
        <v>1054</v>
      </c>
      <c r="F173" s="364">
        <v>1</v>
      </c>
      <c r="G173" s="421">
        <v>0</v>
      </c>
      <c r="H173" s="421">
        <v>0</v>
      </c>
      <c r="I173" s="421">
        <v>0</v>
      </c>
      <c r="J173" s="421">
        <v>0</v>
      </c>
      <c r="K173" s="421">
        <v>0</v>
      </c>
      <c r="L173" s="421">
        <v>0</v>
      </c>
      <c r="M173" s="364">
        <v>7</v>
      </c>
      <c r="N173" s="364">
        <v>35</v>
      </c>
      <c r="O173" s="364">
        <v>0</v>
      </c>
      <c r="P173" s="364">
        <v>0</v>
      </c>
      <c r="Q173" s="364">
        <v>0</v>
      </c>
      <c r="R173" s="364">
        <v>0</v>
      </c>
      <c r="S173" s="364">
        <v>0</v>
      </c>
      <c r="T173" s="364">
        <v>0</v>
      </c>
      <c r="U173" s="364">
        <v>0</v>
      </c>
      <c r="V173" s="364">
        <v>1</v>
      </c>
      <c r="W173" s="364">
        <v>35</v>
      </c>
      <c r="X173" s="364">
        <v>0</v>
      </c>
      <c r="Y173" s="364">
        <v>32811.800000000003</v>
      </c>
      <c r="Z173" s="364"/>
      <c r="AA173" s="364"/>
    </row>
    <row r="174" spans="2:27" x14ac:dyDescent="0.25">
      <c r="B174" s="364" t="s">
        <v>903</v>
      </c>
      <c r="C174" s="364" t="s">
        <v>365</v>
      </c>
      <c r="D174" s="364" t="s">
        <v>366</v>
      </c>
      <c r="E174" s="364" t="s">
        <v>1055</v>
      </c>
      <c r="F174" s="364">
        <v>1</v>
      </c>
      <c r="G174" s="421">
        <v>0</v>
      </c>
      <c r="H174" s="421">
        <v>0</v>
      </c>
      <c r="I174" s="421">
        <v>0</v>
      </c>
      <c r="J174" s="421">
        <v>0</v>
      </c>
      <c r="K174" s="421">
        <v>0</v>
      </c>
      <c r="L174" s="421">
        <v>0</v>
      </c>
      <c r="M174" s="364">
        <v>7</v>
      </c>
      <c r="N174" s="364">
        <v>35</v>
      </c>
      <c r="O174" s="364">
        <v>0</v>
      </c>
      <c r="P174" s="364">
        <v>0</v>
      </c>
      <c r="Q174" s="364">
        <v>0</v>
      </c>
      <c r="R174" s="364">
        <v>0</v>
      </c>
      <c r="S174" s="364">
        <v>0</v>
      </c>
      <c r="T174" s="364">
        <v>0</v>
      </c>
      <c r="U174" s="364">
        <v>0</v>
      </c>
      <c r="V174" s="364">
        <v>1</v>
      </c>
      <c r="W174" s="364">
        <v>35</v>
      </c>
      <c r="X174" s="364">
        <v>0</v>
      </c>
      <c r="Y174" s="364">
        <v>34758.44</v>
      </c>
      <c r="Z174" s="364"/>
      <c r="AA174" s="364"/>
    </row>
    <row r="175" spans="2:27" x14ac:dyDescent="0.25">
      <c r="B175" s="364" t="s">
        <v>903</v>
      </c>
      <c r="C175" s="364" t="s">
        <v>443</v>
      </c>
      <c r="D175" s="364" t="s">
        <v>444</v>
      </c>
      <c r="E175" s="364" t="s">
        <v>1056</v>
      </c>
      <c r="F175" s="364">
        <v>1</v>
      </c>
      <c r="G175" s="421">
        <v>0</v>
      </c>
      <c r="H175" s="421">
        <v>0</v>
      </c>
      <c r="I175" s="421">
        <v>0</v>
      </c>
      <c r="J175" s="421">
        <v>0</v>
      </c>
      <c r="K175" s="421">
        <v>0</v>
      </c>
      <c r="L175" s="421">
        <v>0</v>
      </c>
      <c r="M175" s="364">
        <v>7</v>
      </c>
      <c r="N175" s="364">
        <v>35</v>
      </c>
      <c r="O175" s="364">
        <v>0</v>
      </c>
      <c r="P175" s="364">
        <v>0</v>
      </c>
      <c r="Q175" s="364">
        <v>0</v>
      </c>
      <c r="R175" s="364">
        <v>0</v>
      </c>
      <c r="S175" s="364">
        <v>0</v>
      </c>
      <c r="T175" s="364">
        <v>0</v>
      </c>
      <c r="U175" s="364">
        <v>0</v>
      </c>
      <c r="V175" s="364">
        <v>1</v>
      </c>
      <c r="W175" s="364">
        <v>35</v>
      </c>
      <c r="X175" s="364">
        <v>0</v>
      </c>
      <c r="Y175" s="364">
        <v>34758.44</v>
      </c>
      <c r="Z175" s="364"/>
      <c r="AA175" s="364"/>
    </row>
    <row r="176" spans="2:27" x14ac:dyDescent="0.25">
      <c r="B176" s="364" t="s">
        <v>903</v>
      </c>
      <c r="C176" s="364" t="s">
        <v>375</v>
      </c>
      <c r="D176" s="364" t="s">
        <v>376</v>
      </c>
      <c r="E176" s="364" t="s">
        <v>1057</v>
      </c>
      <c r="F176" s="364">
        <v>1</v>
      </c>
      <c r="G176" s="421">
        <v>0</v>
      </c>
      <c r="H176" s="421">
        <v>0</v>
      </c>
      <c r="I176" s="421">
        <v>0</v>
      </c>
      <c r="J176" s="421">
        <v>0</v>
      </c>
      <c r="K176" s="421">
        <v>0</v>
      </c>
      <c r="L176" s="421">
        <v>0</v>
      </c>
      <c r="M176" s="364">
        <v>7</v>
      </c>
      <c r="N176" s="364">
        <v>35</v>
      </c>
      <c r="O176" s="364">
        <v>0</v>
      </c>
      <c r="P176" s="364">
        <v>0</v>
      </c>
      <c r="Q176" s="364">
        <v>0</v>
      </c>
      <c r="R176" s="364">
        <v>0</v>
      </c>
      <c r="S176" s="364">
        <v>0</v>
      </c>
      <c r="T176" s="364">
        <v>0</v>
      </c>
      <c r="U176" s="364">
        <v>0</v>
      </c>
      <c r="V176" s="364">
        <v>1</v>
      </c>
      <c r="W176" s="364">
        <v>35</v>
      </c>
      <c r="X176" s="364">
        <v>0</v>
      </c>
      <c r="Y176" s="364">
        <v>35058.44</v>
      </c>
      <c r="Z176" s="364"/>
      <c r="AA176" s="364"/>
    </row>
    <row r="177" spans="2:27" x14ac:dyDescent="0.25">
      <c r="B177" s="364" t="s">
        <v>903</v>
      </c>
      <c r="C177" s="364" t="s">
        <v>439</v>
      </c>
      <c r="D177" s="364" t="s">
        <v>440</v>
      </c>
      <c r="E177" s="364" t="s">
        <v>1347</v>
      </c>
      <c r="F177" s="364">
        <v>1</v>
      </c>
      <c r="G177" s="421">
        <v>0</v>
      </c>
      <c r="H177" s="421">
        <v>0</v>
      </c>
      <c r="I177" s="421">
        <v>0</v>
      </c>
      <c r="J177" s="421">
        <v>0</v>
      </c>
      <c r="K177" s="421">
        <v>0</v>
      </c>
      <c r="L177" s="421">
        <v>0</v>
      </c>
      <c r="M177" s="364">
        <v>7</v>
      </c>
      <c r="N177" s="364">
        <v>35</v>
      </c>
      <c r="O177" s="364">
        <v>0</v>
      </c>
      <c r="P177" s="364">
        <v>0</v>
      </c>
      <c r="Q177" s="364">
        <v>0</v>
      </c>
      <c r="R177" s="364">
        <v>0</v>
      </c>
      <c r="S177" s="364">
        <v>0</v>
      </c>
      <c r="T177" s="364">
        <v>0</v>
      </c>
      <c r="U177" s="364">
        <v>0</v>
      </c>
      <c r="V177" s="364">
        <v>1</v>
      </c>
      <c r="W177" s="364">
        <v>35</v>
      </c>
      <c r="X177" s="364">
        <v>0</v>
      </c>
      <c r="Y177" s="364">
        <v>39387.68</v>
      </c>
      <c r="Z177" s="364"/>
      <c r="AA177" s="364"/>
    </row>
    <row r="178" spans="2:27" x14ac:dyDescent="0.25">
      <c r="B178" s="364" t="s">
        <v>903</v>
      </c>
      <c r="C178" s="364" t="s">
        <v>511</v>
      </c>
      <c r="D178" s="364" t="s">
        <v>512</v>
      </c>
      <c r="E178" s="364" t="s">
        <v>1058</v>
      </c>
      <c r="F178" s="364">
        <v>1</v>
      </c>
      <c r="G178" s="421">
        <v>0</v>
      </c>
      <c r="H178" s="421">
        <v>0</v>
      </c>
      <c r="I178" s="421">
        <v>0</v>
      </c>
      <c r="J178" s="421">
        <v>0</v>
      </c>
      <c r="K178" s="421">
        <v>0</v>
      </c>
      <c r="L178" s="421">
        <v>0</v>
      </c>
      <c r="M178" s="364">
        <v>7</v>
      </c>
      <c r="N178" s="364">
        <v>35</v>
      </c>
      <c r="O178" s="364">
        <v>0</v>
      </c>
      <c r="P178" s="364">
        <v>0</v>
      </c>
      <c r="Q178" s="364">
        <v>0</v>
      </c>
      <c r="R178" s="364">
        <v>0</v>
      </c>
      <c r="S178" s="364">
        <v>0</v>
      </c>
      <c r="T178" s="364">
        <v>0</v>
      </c>
      <c r="U178" s="364">
        <v>0</v>
      </c>
      <c r="V178" s="364">
        <v>1</v>
      </c>
      <c r="W178" s="364">
        <v>35</v>
      </c>
      <c r="X178" s="364">
        <v>0</v>
      </c>
      <c r="Y178" s="364">
        <v>72292.14</v>
      </c>
      <c r="Z178" s="364"/>
      <c r="AA178" s="364"/>
    </row>
    <row r="179" spans="2:27" x14ac:dyDescent="0.25">
      <c r="B179" s="364" t="s">
        <v>903</v>
      </c>
      <c r="C179" s="364" t="s">
        <v>441</v>
      </c>
      <c r="D179" s="364" t="s">
        <v>442</v>
      </c>
      <c r="E179" s="364" t="s">
        <v>1060</v>
      </c>
      <c r="F179" s="364">
        <v>1</v>
      </c>
      <c r="G179" s="421">
        <v>0</v>
      </c>
      <c r="H179" s="421">
        <v>0</v>
      </c>
      <c r="I179" s="421">
        <v>0</v>
      </c>
      <c r="J179" s="421">
        <v>0</v>
      </c>
      <c r="K179" s="421">
        <v>0</v>
      </c>
      <c r="L179" s="421">
        <v>0</v>
      </c>
      <c r="M179" s="364">
        <v>7</v>
      </c>
      <c r="N179" s="364">
        <v>35</v>
      </c>
      <c r="O179" s="364">
        <v>0</v>
      </c>
      <c r="P179" s="364">
        <v>0</v>
      </c>
      <c r="Q179" s="364">
        <v>0</v>
      </c>
      <c r="R179" s="364">
        <v>0</v>
      </c>
      <c r="S179" s="364">
        <v>0</v>
      </c>
      <c r="T179" s="364">
        <v>0</v>
      </c>
      <c r="U179" s="364">
        <v>0</v>
      </c>
      <c r="V179" s="364">
        <v>1</v>
      </c>
      <c r="W179" s="364">
        <v>35</v>
      </c>
      <c r="X179" s="364">
        <v>0</v>
      </c>
      <c r="Y179" s="364">
        <v>32121.08</v>
      </c>
      <c r="Z179" s="364"/>
      <c r="AA179" s="364"/>
    </row>
    <row r="180" spans="2:27" x14ac:dyDescent="0.25">
      <c r="B180" s="364" t="s">
        <v>903</v>
      </c>
      <c r="C180" s="364" t="s">
        <v>437</v>
      </c>
      <c r="D180" s="364" t="s">
        <v>438</v>
      </c>
      <c r="E180" s="364" t="s">
        <v>1061</v>
      </c>
      <c r="F180" s="364">
        <v>1</v>
      </c>
      <c r="G180" s="421">
        <v>0</v>
      </c>
      <c r="H180" s="421">
        <v>0</v>
      </c>
      <c r="I180" s="421">
        <v>0</v>
      </c>
      <c r="J180" s="421">
        <v>0</v>
      </c>
      <c r="K180" s="421">
        <v>0</v>
      </c>
      <c r="L180" s="421">
        <v>0</v>
      </c>
      <c r="M180" s="364">
        <v>7</v>
      </c>
      <c r="N180" s="364">
        <v>35</v>
      </c>
      <c r="O180" s="364">
        <v>0</v>
      </c>
      <c r="P180" s="364">
        <v>0</v>
      </c>
      <c r="Q180" s="364">
        <v>0</v>
      </c>
      <c r="R180" s="364">
        <v>0</v>
      </c>
      <c r="S180" s="364">
        <v>0</v>
      </c>
      <c r="T180" s="364">
        <v>0</v>
      </c>
      <c r="U180" s="364">
        <v>0</v>
      </c>
      <c r="V180" s="364">
        <v>1</v>
      </c>
      <c r="W180" s="364">
        <v>35</v>
      </c>
      <c r="X180" s="364">
        <v>0</v>
      </c>
      <c r="Y180" s="364">
        <v>34922.22</v>
      </c>
      <c r="Z180" s="364"/>
      <c r="AA180" s="364"/>
    </row>
    <row r="181" spans="2:27" x14ac:dyDescent="0.25">
      <c r="B181" s="364" t="s">
        <v>903</v>
      </c>
      <c r="C181" s="364" t="s">
        <v>505</v>
      </c>
      <c r="D181" s="364" t="s">
        <v>506</v>
      </c>
      <c r="E181" s="364" t="s">
        <v>1062</v>
      </c>
      <c r="F181" s="364">
        <v>1</v>
      </c>
      <c r="G181" s="421">
        <v>0</v>
      </c>
      <c r="H181" s="421">
        <v>0</v>
      </c>
      <c r="I181" s="421">
        <v>0</v>
      </c>
      <c r="J181" s="421">
        <v>0</v>
      </c>
      <c r="K181" s="421">
        <v>0</v>
      </c>
      <c r="L181" s="421">
        <v>0</v>
      </c>
      <c r="M181" s="364">
        <v>7</v>
      </c>
      <c r="N181" s="364">
        <v>35</v>
      </c>
      <c r="O181" s="364">
        <v>0</v>
      </c>
      <c r="P181" s="364">
        <v>0</v>
      </c>
      <c r="Q181" s="364">
        <v>0</v>
      </c>
      <c r="R181" s="364">
        <v>0</v>
      </c>
      <c r="S181" s="364">
        <v>0</v>
      </c>
      <c r="T181" s="364">
        <v>0</v>
      </c>
      <c r="U181" s="364">
        <v>0</v>
      </c>
      <c r="V181" s="364">
        <v>1</v>
      </c>
      <c r="W181" s="364">
        <v>35</v>
      </c>
      <c r="X181" s="364">
        <v>0</v>
      </c>
      <c r="Y181" s="364">
        <v>40806.06</v>
      </c>
      <c r="Z181" s="364"/>
      <c r="AA181" s="364"/>
    </row>
    <row r="182" spans="2:27" x14ac:dyDescent="0.25">
      <c r="B182" s="364" t="s">
        <v>903</v>
      </c>
      <c r="C182" s="364" t="s">
        <v>741</v>
      </c>
      <c r="D182" s="364" t="s">
        <v>742</v>
      </c>
      <c r="E182" s="364" t="s">
        <v>1063</v>
      </c>
      <c r="F182" s="364">
        <v>1</v>
      </c>
      <c r="G182" s="421">
        <v>0</v>
      </c>
      <c r="H182" s="421">
        <v>0</v>
      </c>
      <c r="I182" s="421">
        <v>0</v>
      </c>
      <c r="J182" s="421">
        <v>0</v>
      </c>
      <c r="K182" s="421">
        <v>0</v>
      </c>
      <c r="L182" s="421">
        <v>0</v>
      </c>
      <c r="M182" s="364">
        <v>7</v>
      </c>
      <c r="N182" s="364">
        <v>35</v>
      </c>
      <c r="O182" s="364">
        <v>0</v>
      </c>
      <c r="P182" s="364">
        <v>0</v>
      </c>
      <c r="Q182" s="364">
        <v>0</v>
      </c>
      <c r="R182" s="364">
        <v>0</v>
      </c>
      <c r="S182" s="364">
        <v>0</v>
      </c>
      <c r="T182" s="364">
        <v>0</v>
      </c>
      <c r="U182" s="364">
        <v>0</v>
      </c>
      <c r="V182" s="364">
        <v>1</v>
      </c>
      <c r="W182" s="364">
        <v>35</v>
      </c>
      <c r="X182" s="364">
        <v>0</v>
      </c>
      <c r="Y182" s="364">
        <v>78499.22</v>
      </c>
      <c r="Z182" s="364"/>
      <c r="AA182" s="364"/>
    </row>
    <row r="183" spans="2:27" x14ac:dyDescent="0.25">
      <c r="B183" s="364" t="s">
        <v>903</v>
      </c>
      <c r="C183" s="364" t="s">
        <v>725</v>
      </c>
      <c r="D183" s="364" t="s">
        <v>726</v>
      </c>
      <c r="E183" s="364" t="s">
        <v>1064</v>
      </c>
      <c r="F183" s="364">
        <v>1</v>
      </c>
      <c r="G183" s="421">
        <v>0</v>
      </c>
      <c r="H183" s="421">
        <v>0</v>
      </c>
      <c r="I183" s="421">
        <v>0</v>
      </c>
      <c r="J183" s="421">
        <v>0</v>
      </c>
      <c r="K183" s="421">
        <v>0</v>
      </c>
      <c r="L183" s="421">
        <v>0</v>
      </c>
      <c r="M183" s="364">
        <v>7</v>
      </c>
      <c r="N183" s="364">
        <v>35</v>
      </c>
      <c r="O183" s="364">
        <v>0</v>
      </c>
      <c r="P183" s="364">
        <v>0</v>
      </c>
      <c r="Q183" s="364">
        <v>0</v>
      </c>
      <c r="R183" s="364">
        <v>0</v>
      </c>
      <c r="S183" s="364">
        <v>0</v>
      </c>
      <c r="T183" s="364">
        <v>0</v>
      </c>
      <c r="U183" s="364">
        <v>0</v>
      </c>
      <c r="V183" s="364">
        <v>1</v>
      </c>
      <c r="W183" s="364">
        <v>35</v>
      </c>
      <c r="X183" s="364">
        <v>0</v>
      </c>
      <c r="Y183" s="364">
        <v>71892.08</v>
      </c>
      <c r="Z183" s="364"/>
      <c r="AA183" s="364"/>
    </row>
    <row r="184" spans="2:27" x14ac:dyDescent="0.25">
      <c r="B184" s="364" t="s">
        <v>903</v>
      </c>
      <c r="C184" s="364" t="s">
        <v>737</v>
      </c>
      <c r="D184" s="364" t="s">
        <v>738</v>
      </c>
      <c r="E184" s="364" t="s">
        <v>1065</v>
      </c>
      <c r="F184" s="364">
        <v>1</v>
      </c>
      <c r="G184" s="421">
        <v>0</v>
      </c>
      <c r="H184" s="421">
        <v>0</v>
      </c>
      <c r="I184" s="421">
        <v>0</v>
      </c>
      <c r="J184" s="421">
        <v>0</v>
      </c>
      <c r="K184" s="421">
        <v>0</v>
      </c>
      <c r="L184" s="421">
        <v>0</v>
      </c>
      <c r="M184" s="364">
        <v>7</v>
      </c>
      <c r="N184" s="364">
        <v>35</v>
      </c>
      <c r="O184" s="364">
        <v>0</v>
      </c>
      <c r="P184" s="364">
        <v>0</v>
      </c>
      <c r="Q184" s="364">
        <v>0</v>
      </c>
      <c r="R184" s="364">
        <v>0</v>
      </c>
      <c r="S184" s="364">
        <v>0</v>
      </c>
      <c r="T184" s="364">
        <v>0</v>
      </c>
      <c r="U184" s="364">
        <v>0</v>
      </c>
      <c r="V184" s="364">
        <v>1</v>
      </c>
      <c r="W184" s="364">
        <v>35</v>
      </c>
      <c r="X184" s="364">
        <v>0</v>
      </c>
      <c r="Y184" s="364">
        <v>71812.08</v>
      </c>
      <c r="Z184" s="364"/>
      <c r="AA184" s="364"/>
    </row>
    <row r="185" spans="2:27" x14ac:dyDescent="0.25">
      <c r="B185" s="364" t="s">
        <v>903</v>
      </c>
      <c r="C185" s="364" t="s">
        <v>739</v>
      </c>
      <c r="D185" s="364" t="s">
        <v>740</v>
      </c>
      <c r="E185" s="364" t="s">
        <v>1349</v>
      </c>
      <c r="F185" s="364">
        <v>1</v>
      </c>
      <c r="G185" s="421">
        <v>0</v>
      </c>
      <c r="H185" s="421">
        <v>0</v>
      </c>
      <c r="I185" s="421">
        <v>0</v>
      </c>
      <c r="J185" s="421">
        <v>0</v>
      </c>
      <c r="K185" s="421">
        <v>0</v>
      </c>
      <c r="L185" s="421">
        <v>0</v>
      </c>
      <c r="M185" s="364">
        <v>7</v>
      </c>
      <c r="N185" s="364">
        <v>35</v>
      </c>
      <c r="O185" s="364">
        <v>0</v>
      </c>
      <c r="P185" s="364">
        <v>0</v>
      </c>
      <c r="Q185" s="364">
        <v>0</v>
      </c>
      <c r="R185" s="364">
        <v>0</v>
      </c>
      <c r="S185" s="364">
        <v>0</v>
      </c>
      <c r="T185" s="364">
        <v>0</v>
      </c>
      <c r="U185" s="364">
        <v>0</v>
      </c>
      <c r="V185" s="364">
        <v>1</v>
      </c>
      <c r="W185" s="364">
        <v>35</v>
      </c>
      <c r="X185" s="364">
        <v>0</v>
      </c>
      <c r="Y185" s="364">
        <v>78419.22</v>
      </c>
      <c r="Z185" s="364"/>
      <c r="AA185" s="364"/>
    </row>
    <row r="186" spans="2:27" x14ac:dyDescent="0.25">
      <c r="B186" s="364" t="s">
        <v>903</v>
      </c>
      <c r="C186" s="364" t="s">
        <v>629</v>
      </c>
      <c r="D186" s="364" t="s">
        <v>630</v>
      </c>
      <c r="E186" s="364" t="s">
        <v>1066</v>
      </c>
      <c r="F186" s="364">
        <v>1</v>
      </c>
      <c r="G186" s="421">
        <v>0</v>
      </c>
      <c r="H186" s="421">
        <v>0</v>
      </c>
      <c r="I186" s="421">
        <v>0</v>
      </c>
      <c r="J186" s="421">
        <v>0</v>
      </c>
      <c r="K186" s="421">
        <v>0</v>
      </c>
      <c r="L186" s="421">
        <v>0</v>
      </c>
      <c r="M186" s="364">
        <v>7</v>
      </c>
      <c r="N186" s="364">
        <v>35</v>
      </c>
      <c r="O186" s="364">
        <v>0</v>
      </c>
      <c r="P186" s="364">
        <v>0</v>
      </c>
      <c r="Q186" s="364">
        <v>0</v>
      </c>
      <c r="R186" s="364">
        <v>0</v>
      </c>
      <c r="S186" s="364">
        <v>0</v>
      </c>
      <c r="T186" s="364">
        <v>0</v>
      </c>
      <c r="U186" s="364">
        <v>0</v>
      </c>
      <c r="V186" s="364">
        <v>1</v>
      </c>
      <c r="W186" s="364">
        <v>35</v>
      </c>
      <c r="X186" s="364">
        <v>0</v>
      </c>
      <c r="Y186" s="364">
        <v>42955.199999999997</v>
      </c>
      <c r="Z186" s="364"/>
      <c r="AA186" s="364"/>
    </row>
    <row r="187" spans="2:27" x14ac:dyDescent="0.25">
      <c r="B187" s="364" t="s">
        <v>903</v>
      </c>
      <c r="C187" s="364" t="s">
        <v>625</v>
      </c>
      <c r="D187" s="364" t="s">
        <v>626</v>
      </c>
      <c r="E187" s="364" t="s">
        <v>1067</v>
      </c>
      <c r="F187" s="364">
        <v>1</v>
      </c>
      <c r="G187" s="421">
        <v>0</v>
      </c>
      <c r="H187" s="421">
        <v>0</v>
      </c>
      <c r="I187" s="421">
        <v>0</v>
      </c>
      <c r="J187" s="421">
        <v>0</v>
      </c>
      <c r="K187" s="421">
        <v>0</v>
      </c>
      <c r="L187" s="421">
        <v>0</v>
      </c>
      <c r="M187" s="364">
        <v>7</v>
      </c>
      <c r="N187" s="364">
        <v>35</v>
      </c>
      <c r="O187" s="364">
        <v>0</v>
      </c>
      <c r="P187" s="364">
        <v>0</v>
      </c>
      <c r="Q187" s="364">
        <v>0</v>
      </c>
      <c r="R187" s="364">
        <v>0</v>
      </c>
      <c r="S187" s="364">
        <v>0</v>
      </c>
      <c r="T187" s="364">
        <v>0</v>
      </c>
      <c r="U187" s="364">
        <v>0</v>
      </c>
      <c r="V187" s="364">
        <v>1</v>
      </c>
      <c r="W187" s="364">
        <v>35</v>
      </c>
      <c r="X187" s="364">
        <v>0</v>
      </c>
      <c r="Y187" s="364">
        <v>40149.660000000003</v>
      </c>
      <c r="Z187" s="364"/>
      <c r="AA187" s="364"/>
    </row>
    <row r="188" spans="2:27" x14ac:dyDescent="0.25">
      <c r="B188" s="364" t="s">
        <v>903</v>
      </c>
      <c r="C188" s="364" t="s">
        <v>666</v>
      </c>
      <c r="D188" s="364" t="s">
        <v>667</v>
      </c>
      <c r="E188" s="364" t="s">
        <v>1068</v>
      </c>
      <c r="F188" s="364">
        <v>1</v>
      </c>
      <c r="G188" s="421">
        <v>0</v>
      </c>
      <c r="H188" s="421">
        <v>0</v>
      </c>
      <c r="I188" s="421">
        <v>0</v>
      </c>
      <c r="J188" s="421">
        <v>0</v>
      </c>
      <c r="K188" s="421">
        <v>0</v>
      </c>
      <c r="L188" s="421">
        <v>0</v>
      </c>
      <c r="M188" s="364">
        <v>7</v>
      </c>
      <c r="N188" s="364">
        <v>35</v>
      </c>
      <c r="O188" s="364">
        <v>0</v>
      </c>
      <c r="P188" s="364">
        <v>0</v>
      </c>
      <c r="Q188" s="364">
        <v>0</v>
      </c>
      <c r="R188" s="364">
        <v>0</v>
      </c>
      <c r="S188" s="364">
        <v>0</v>
      </c>
      <c r="T188" s="364">
        <v>0</v>
      </c>
      <c r="U188" s="364">
        <v>0</v>
      </c>
      <c r="V188" s="364">
        <v>1</v>
      </c>
      <c r="W188" s="364">
        <v>35</v>
      </c>
      <c r="X188" s="364">
        <v>0</v>
      </c>
      <c r="Y188" s="364">
        <v>37993.440000000002</v>
      </c>
      <c r="Z188" s="364"/>
      <c r="AA188" s="364"/>
    </row>
    <row r="189" spans="2:27" x14ac:dyDescent="0.25">
      <c r="B189" s="364" t="s">
        <v>903</v>
      </c>
      <c r="C189" s="364" t="s">
        <v>615</v>
      </c>
      <c r="D189" s="364" t="s">
        <v>616</v>
      </c>
      <c r="E189" s="364" t="s">
        <v>1069</v>
      </c>
      <c r="F189" s="364">
        <v>1</v>
      </c>
      <c r="G189" s="421">
        <v>0</v>
      </c>
      <c r="H189" s="421">
        <v>0</v>
      </c>
      <c r="I189" s="421">
        <v>0</v>
      </c>
      <c r="J189" s="421">
        <v>0</v>
      </c>
      <c r="K189" s="421">
        <v>0</v>
      </c>
      <c r="L189" s="421">
        <v>0</v>
      </c>
      <c r="M189" s="364">
        <v>7</v>
      </c>
      <c r="N189" s="364">
        <v>35</v>
      </c>
      <c r="O189" s="364">
        <v>0</v>
      </c>
      <c r="P189" s="364">
        <v>0</v>
      </c>
      <c r="Q189" s="364">
        <v>0</v>
      </c>
      <c r="R189" s="364">
        <v>0</v>
      </c>
      <c r="S189" s="364">
        <v>0</v>
      </c>
      <c r="T189" s="364">
        <v>0</v>
      </c>
      <c r="U189" s="364">
        <v>0</v>
      </c>
      <c r="V189" s="364">
        <v>1</v>
      </c>
      <c r="W189" s="364">
        <v>35</v>
      </c>
      <c r="X189" s="364">
        <v>0</v>
      </c>
      <c r="Y189" s="364">
        <v>42955.199999999997</v>
      </c>
      <c r="Z189" s="364"/>
      <c r="AA189" s="364"/>
    </row>
    <row r="190" spans="2:27" x14ac:dyDescent="0.25">
      <c r="B190" s="364" t="s">
        <v>903</v>
      </c>
      <c r="C190" s="364" t="s">
        <v>611</v>
      </c>
      <c r="D190" s="364" t="s">
        <v>612</v>
      </c>
      <c r="E190" s="364" t="s">
        <v>1070</v>
      </c>
      <c r="F190" s="364">
        <v>1</v>
      </c>
      <c r="G190" s="421">
        <v>0</v>
      </c>
      <c r="H190" s="421">
        <v>0</v>
      </c>
      <c r="I190" s="421">
        <v>0</v>
      </c>
      <c r="J190" s="421">
        <v>0</v>
      </c>
      <c r="K190" s="421">
        <v>0</v>
      </c>
      <c r="L190" s="421">
        <v>0</v>
      </c>
      <c r="M190" s="364">
        <v>7</v>
      </c>
      <c r="N190" s="364">
        <v>35</v>
      </c>
      <c r="O190" s="364">
        <v>0</v>
      </c>
      <c r="P190" s="364">
        <v>0</v>
      </c>
      <c r="Q190" s="364">
        <v>0</v>
      </c>
      <c r="R190" s="364">
        <v>0</v>
      </c>
      <c r="S190" s="364">
        <v>0</v>
      </c>
      <c r="T190" s="364">
        <v>0</v>
      </c>
      <c r="U190" s="364">
        <v>0</v>
      </c>
      <c r="V190" s="364">
        <v>1</v>
      </c>
      <c r="W190" s="364">
        <v>35</v>
      </c>
      <c r="X190" s="364">
        <v>0</v>
      </c>
      <c r="Y190" s="364">
        <v>37633.440000000002</v>
      </c>
      <c r="Z190" s="364"/>
      <c r="AA190" s="364"/>
    </row>
    <row r="191" spans="2:27" x14ac:dyDescent="0.25">
      <c r="B191" s="364" t="s">
        <v>903</v>
      </c>
      <c r="C191" s="364" t="s">
        <v>683</v>
      </c>
      <c r="D191" s="364" t="s">
        <v>684</v>
      </c>
      <c r="E191" s="364" t="s">
        <v>1071</v>
      </c>
      <c r="F191" s="364">
        <v>1</v>
      </c>
      <c r="G191" s="421">
        <v>0</v>
      </c>
      <c r="H191" s="421">
        <v>0</v>
      </c>
      <c r="I191" s="421">
        <v>0</v>
      </c>
      <c r="J191" s="421">
        <v>0</v>
      </c>
      <c r="K191" s="421">
        <v>0</v>
      </c>
      <c r="L191" s="421">
        <v>0</v>
      </c>
      <c r="M191" s="364">
        <v>7</v>
      </c>
      <c r="N191" s="364">
        <v>35</v>
      </c>
      <c r="O191" s="364">
        <v>0</v>
      </c>
      <c r="P191" s="364">
        <v>0</v>
      </c>
      <c r="Q191" s="364">
        <v>0</v>
      </c>
      <c r="R191" s="364">
        <v>0</v>
      </c>
      <c r="S191" s="364">
        <v>0</v>
      </c>
      <c r="T191" s="364">
        <v>0</v>
      </c>
      <c r="U191" s="364">
        <v>0</v>
      </c>
      <c r="V191" s="364">
        <v>1</v>
      </c>
      <c r="W191" s="364">
        <v>35</v>
      </c>
      <c r="X191" s="364">
        <v>0</v>
      </c>
      <c r="Y191" s="364">
        <v>37933.440000000002</v>
      </c>
      <c r="Z191" s="364"/>
      <c r="AA191" s="364"/>
    </row>
    <row r="192" spans="2:27" x14ac:dyDescent="0.25">
      <c r="B192" s="364" t="s">
        <v>903</v>
      </c>
      <c r="C192" s="364" t="s">
        <v>681</v>
      </c>
      <c r="D192" s="364" t="s">
        <v>682</v>
      </c>
      <c r="E192" s="364" t="s">
        <v>1072</v>
      </c>
      <c r="F192" s="364">
        <v>1</v>
      </c>
      <c r="G192" s="421">
        <v>0</v>
      </c>
      <c r="H192" s="421">
        <v>0</v>
      </c>
      <c r="I192" s="421">
        <v>0</v>
      </c>
      <c r="J192" s="421">
        <v>0</v>
      </c>
      <c r="K192" s="421">
        <v>0</v>
      </c>
      <c r="L192" s="421">
        <v>0</v>
      </c>
      <c r="M192" s="364">
        <v>7</v>
      </c>
      <c r="N192" s="364">
        <v>35</v>
      </c>
      <c r="O192" s="364">
        <v>0</v>
      </c>
      <c r="P192" s="364">
        <v>0</v>
      </c>
      <c r="Q192" s="364">
        <v>0</v>
      </c>
      <c r="R192" s="364">
        <v>0</v>
      </c>
      <c r="S192" s="364">
        <v>0</v>
      </c>
      <c r="T192" s="364">
        <v>0</v>
      </c>
      <c r="U192" s="364">
        <v>0</v>
      </c>
      <c r="V192" s="364">
        <v>1</v>
      </c>
      <c r="W192" s="364">
        <v>35</v>
      </c>
      <c r="X192" s="364">
        <v>0</v>
      </c>
      <c r="Y192" s="364">
        <v>40149.660000000003</v>
      </c>
      <c r="Z192" s="364"/>
      <c r="AA192" s="364"/>
    </row>
    <row r="193" spans="2:27" x14ac:dyDescent="0.25">
      <c r="B193" s="364" t="s">
        <v>903</v>
      </c>
      <c r="C193" s="364" t="s">
        <v>679</v>
      </c>
      <c r="D193" s="364" t="s">
        <v>680</v>
      </c>
      <c r="E193" s="364" t="s">
        <v>1073</v>
      </c>
      <c r="F193" s="364">
        <v>1</v>
      </c>
      <c r="G193" s="421">
        <v>0</v>
      </c>
      <c r="H193" s="421">
        <v>0</v>
      </c>
      <c r="I193" s="421">
        <v>0</v>
      </c>
      <c r="J193" s="421">
        <v>0</v>
      </c>
      <c r="K193" s="421">
        <v>0</v>
      </c>
      <c r="L193" s="421">
        <v>0</v>
      </c>
      <c r="M193" s="364">
        <v>7</v>
      </c>
      <c r="N193" s="364">
        <v>35</v>
      </c>
      <c r="O193" s="364">
        <v>0</v>
      </c>
      <c r="P193" s="364">
        <v>0</v>
      </c>
      <c r="Q193" s="364">
        <v>0</v>
      </c>
      <c r="R193" s="364">
        <v>0</v>
      </c>
      <c r="S193" s="364">
        <v>0</v>
      </c>
      <c r="T193" s="364">
        <v>0</v>
      </c>
      <c r="U193" s="364">
        <v>0</v>
      </c>
      <c r="V193" s="364">
        <v>1</v>
      </c>
      <c r="W193" s="364">
        <v>35</v>
      </c>
      <c r="X193" s="364">
        <v>0</v>
      </c>
      <c r="Y193" s="364">
        <v>37633.440000000002</v>
      </c>
      <c r="Z193" s="364"/>
      <c r="AA193" s="364"/>
    </row>
    <row r="194" spans="2:27" x14ac:dyDescent="0.25">
      <c r="B194" s="364" t="s">
        <v>903</v>
      </c>
      <c r="C194" s="364" t="s">
        <v>675</v>
      </c>
      <c r="D194" s="364" t="s">
        <v>676</v>
      </c>
      <c r="E194" s="364" t="s">
        <v>1074</v>
      </c>
      <c r="F194" s="364">
        <v>1</v>
      </c>
      <c r="G194" s="421">
        <v>0</v>
      </c>
      <c r="H194" s="421">
        <v>0</v>
      </c>
      <c r="I194" s="421">
        <v>0</v>
      </c>
      <c r="J194" s="421">
        <v>0</v>
      </c>
      <c r="K194" s="421">
        <v>0</v>
      </c>
      <c r="L194" s="421">
        <v>0</v>
      </c>
      <c r="M194" s="364">
        <v>7</v>
      </c>
      <c r="N194" s="364">
        <v>35</v>
      </c>
      <c r="O194" s="364">
        <v>0</v>
      </c>
      <c r="P194" s="364">
        <v>0</v>
      </c>
      <c r="Q194" s="364">
        <v>0</v>
      </c>
      <c r="R194" s="364">
        <v>0</v>
      </c>
      <c r="S194" s="364">
        <v>0</v>
      </c>
      <c r="T194" s="364">
        <v>0</v>
      </c>
      <c r="U194" s="364">
        <v>0</v>
      </c>
      <c r="V194" s="364">
        <v>1</v>
      </c>
      <c r="W194" s="364">
        <v>35</v>
      </c>
      <c r="X194" s="364">
        <v>0</v>
      </c>
      <c r="Y194" s="364">
        <v>37633.440000000002</v>
      </c>
      <c r="Z194" s="364"/>
      <c r="AA194" s="364"/>
    </row>
    <row r="195" spans="2:27" x14ac:dyDescent="0.25">
      <c r="B195" s="364" t="s">
        <v>903</v>
      </c>
      <c r="C195" s="364" t="s">
        <v>672</v>
      </c>
      <c r="D195" s="364" t="s">
        <v>673</v>
      </c>
      <c r="E195" s="364" t="s">
        <v>1075</v>
      </c>
      <c r="F195" s="364">
        <v>1</v>
      </c>
      <c r="G195" s="421">
        <v>0</v>
      </c>
      <c r="H195" s="421">
        <v>0</v>
      </c>
      <c r="I195" s="421">
        <v>0</v>
      </c>
      <c r="J195" s="421">
        <v>0</v>
      </c>
      <c r="K195" s="421">
        <v>0</v>
      </c>
      <c r="L195" s="421">
        <v>0</v>
      </c>
      <c r="M195" s="364">
        <v>7</v>
      </c>
      <c r="N195" s="364">
        <v>35</v>
      </c>
      <c r="O195" s="364">
        <v>0</v>
      </c>
      <c r="P195" s="364">
        <v>0</v>
      </c>
      <c r="Q195" s="364">
        <v>0</v>
      </c>
      <c r="R195" s="364">
        <v>0</v>
      </c>
      <c r="S195" s="364">
        <v>0</v>
      </c>
      <c r="T195" s="364">
        <v>0</v>
      </c>
      <c r="U195" s="364">
        <v>0</v>
      </c>
      <c r="V195" s="364">
        <v>1</v>
      </c>
      <c r="W195" s="364">
        <v>35</v>
      </c>
      <c r="X195" s="364">
        <v>0</v>
      </c>
      <c r="Y195" s="364">
        <v>37633.440000000002</v>
      </c>
      <c r="Z195" s="364"/>
      <c r="AA195" s="364"/>
    </row>
    <row r="196" spans="2:27" x14ac:dyDescent="0.25">
      <c r="B196" s="364" t="s">
        <v>903</v>
      </c>
      <c r="C196" s="364" t="s">
        <v>589</v>
      </c>
      <c r="D196" s="364" t="s">
        <v>590</v>
      </c>
      <c r="E196" s="364" t="s">
        <v>1076</v>
      </c>
      <c r="F196" s="364">
        <v>1</v>
      </c>
      <c r="G196" s="421">
        <v>0</v>
      </c>
      <c r="H196" s="421">
        <v>0</v>
      </c>
      <c r="I196" s="421">
        <v>0</v>
      </c>
      <c r="J196" s="421">
        <v>0</v>
      </c>
      <c r="K196" s="421">
        <v>0</v>
      </c>
      <c r="L196" s="421">
        <v>0</v>
      </c>
      <c r="M196" s="364">
        <v>7</v>
      </c>
      <c r="N196" s="364">
        <v>35</v>
      </c>
      <c r="O196" s="364">
        <v>0</v>
      </c>
      <c r="P196" s="364">
        <v>0</v>
      </c>
      <c r="Q196" s="364">
        <v>0</v>
      </c>
      <c r="R196" s="364">
        <v>0</v>
      </c>
      <c r="S196" s="364">
        <v>0</v>
      </c>
      <c r="T196" s="364">
        <v>0</v>
      </c>
      <c r="U196" s="364">
        <v>0</v>
      </c>
      <c r="V196" s="364">
        <v>1</v>
      </c>
      <c r="W196" s="364">
        <v>35</v>
      </c>
      <c r="X196" s="364">
        <v>0</v>
      </c>
      <c r="Y196" s="364">
        <v>37633.440000000002</v>
      </c>
      <c r="Z196" s="364"/>
      <c r="AA196" s="364"/>
    </row>
    <row r="197" spans="2:27" x14ac:dyDescent="0.25">
      <c r="B197" s="364" t="s">
        <v>903</v>
      </c>
      <c r="C197" s="364" t="s">
        <v>668</v>
      </c>
      <c r="D197" s="364" t="s">
        <v>669</v>
      </c>
      <c r="E197" s="364" t="s">
        <v>1350</v>
      </c>
      <c r="F197" s="364">
        <v>1</v>
      </c>
      <c r="G197" s="421">
        <v>0</v>
      </c>
      <c r="H197" s="421">
        <v>0</v>
      </c>
      <c r="I197" s="421">
        <v>0</v>
      </c>
      <c r="J197" s="421">
        <v>0</v>
      </c>
      <c r="K197" s="421">
        <v>0</v>
      </c>
      <c r="L197" s="421">
        <v>0</v>
      </c>
      <c r="M197" s="364">
        <v>7</v>
      </c>
      <c r="N197" s="364">
        <v>35</v>
      </c>
      <c r="O197" s="364">
        <v>0</v>
      </c>
      <c r="P197" s="364">
        <v>0</v>
      </c>
      <c r="Q197" s="364">
        <v>0</v>
      </c>
      <c r="R197" s="364">
        <v>0</v>
      </c>
      <c r="S197" s="364">
        <v>0</v>
      </c>
      <c r="T197" s="364">
        <v>0</v>
      </c>
      <c r="U197" s="364">
        <v>0</v>
      </c>
      <c r="V197" s="364">
        <v>1</v>
      </c>
      <c r="W197" s="364">
        <v>35</v>
      </c>
      <c r="X197" s="364">
        <v>0</v>
      </c>
      <c r="Y197" s="364">
        <v>42955.199999999997</v>
      </c>
      <c r="Z197" s="364"/>
      <c r="AA197" s="364"/>
    </row>
    <row r="198" spans="2:27" x14ac:dyDescent="0.25">
      <c r="B198" s="364" t="s">
        <v>903</v>
      </c>
      <c r="C198" s="364" t="s">
        <v>581</v>
      </c>
      <c r="D198" s="364" t="s">
        <v>582</v>
      </c>
      <c r="E198" s="364" t="s">
        <v>1077</v>
      </c>
      <c r="F198" s="364">
        <v>1</v>
      </c>
      <c r="G198" s="421">
        <v>0</v>
      </c>
      <c r="H198" s="421">
        <v>0</v>
      </c>
      <c r="I198" s="421">
        <v>0</v>
      </c>
      <c r="J198" s="421">
        <v>0</v>
      </c>
      <c r="K198" s="421">
        <v>0</v>
      </c>
      <c r="L198" s="421">
        <v>0</v>
      </c>
      <c r="M198" s="364">
        <v>7</v>
      </c>
      <c r="N198" s="364">
        <v>35</v>
      </c>
      <c r="O198" s="364">
        <v>0</v>
      </c>
      <c r="P198" s="364">
        <v>0</v>
      </c>
      <c r="Q198" s="364">
        <v>0</v>
      </c>
      <c r="R198" s="364">
        <v>0</v>
      </c>
      <c r="S198" s="364">
        <v>0</v>
      </c>
      <c r="T198" s="364">
        <v>0</v>
      </c>
      <c r="U198" s="364">
        <v>0</v>
      </c>
      <c r="V198" s="364">
        <v>1</v>
      </c>
      <c r="W198" s="364">
        <v>35</v>
      </c>
      <c r="X198" s="364">
        <v>0</v>
      </c>
      <c r="Y198" s="364">
        <v>40449.660000000003</v>
      </c>
      <c r="Z198" s="364"/>
      <c r="AA198" s="364"/>
    </row>
    <row r="199" spans="2:27" x14ac:dyDescent="0.25">
      <c r="B199" s="364" t="s">
        <v>903</v>
      </c>
      <c r="C199" s="364" t="s">
        <v>1078</v>
      </c>
      <c r="D199" s="364" t="s">
        <v>663</v>
      </c>
      <c r="E199" s="364" t="s">
        <v>1079</v>
      </c>
      <c r="F199" s="364">
        <v>1</v>
      </c>
      <c r="G199" s="421">
        <v>0</v>
      </c>
      <c r="H199" s="421">
        <v>0</v>
      </c>
      <c r="I199" s="421">
        <v>0</v>
      </c>
      <c r="J199" s="421">
        <v>0</v>
      </c>
      <c r="K199" s="421">
        <v>0</v>
      </c>
      <c r="L199" s="421">
        <v>0</v>
      </c>
      <c r="M199" s="364">
        <v>7</v>
      </c>
      <c r="N199" s="364">
        <v>35</v>
      </c>
      <c r="O199" s="364">
        <v>0</v>
      </c>
      <c r="P199" s="364">
        <v>0</v>
      </c>
      <c r="Q199" s="364">
        <v>0</v>
      </c>
      <c r="R199" s="364">
        <v>0</v>
      </c>
      <c r="S199" s="364">
        <v>0</v>
      </c>
      <c r="T199" s="364">
        <v>0</v>
      </c>
      <c r="U199" s="364">
        <v>0</v>
      </c>
      <c r="V199" s="364">
        <v>1</v>
      </c>
      <c r="W199" s="364">
        <v>35</v>
      </c>
      <c r="X199" s="364">
        <v>0</v>
      </c>
      <c r="Y199" s="364">
        <v>40149.660000000003</v>
      </c>
      <c r="Z199" s="364"/>
      <c r="AA199" s="364"/>
    </row>
    <row r="200" spans="2:27" x14ac:dyDescent="0.25">
      <c r="B200" s="364" t="s">
        <v>903</v>
      </c>
      <c r="C200" s="364" t="s">
        <v>659</v>
      </c>
      <c r="D200" s="364" t="s">
        <v>660</v>
      </c>
      <c r="E200" s="364" t="s">
        <v>1351</v>
      </c>
      <c r="F200" s="364">
        <v>1</v>
      </c>
      <c r="G200" s="421">
        <v>0</v>
      </c>
      <c r="H200" s="421">
        <v>0</v>
      </c>
      <c r="I200" s="421">
        <v>0</v>
      </c>
      <c r="J200" s="421">
        <v>0</v>
      </c>
      <c r="K200" s="421">
        <v>0</v>
      </c>
      <c r="L200" s="421">
        <v>0</v>
      </c>
      <c r="M200" s="364">
        <v>7</v>
      </c>
      <c r="N200" s="364">
        <v>35</v>
      </c>
      <c r="O200" s="364">
        <v>0</v>
      </c>
      <c r="P200" s="364">
        <v>0</v>
      </c>
      <c r="Q200" s="364">
        <v>0</v>
      </c>
      <c r="R200" s="364">
        <v>0</v>
      </c>
      <c r="S200" s="364">
        <v>0</v>
      </c>
      <c r="T200" s="364">
        <v>0</v>
      </c>
      <c r="U200" s="364">
        <v>0</v>
      </c>
      <c r="V200" s="364">
        <v>1</v>
      </c>
      <c r="W200" s="364">
        <v>35</v>
      </c>
      <c r="X200" s="364">
        <v>0</v>
      </c>
      <c r="Y200" s="364">
        <v>37633.440000000002</v>
      </c>
      <c r="Z200" s="364"/>
      <c r="AA200" s="364"/>
    </row>
    <row r="201" spans="2:27" x14ac:dyDescent="0.25">
      <c r="B201" s="364" t="s">
        <v>903</v>
      </c>
      <c r="C201" s="364" t="s">
        <v>704</v>
      </c>
      <c r="D201" s="364" t="s">
        <v>705</v>
      </c>
      <c r="E201" s="364" t="s">
        <v>1080</v>
      </c>
      <c r="F201" s="364">
        <v>1</v>
      </c>
      <c r="G201" s="421">
        <v>0</v>
      </c>
      <c r="H201" s="421">
        <v>0</v>
      </c>
      <c r="I201" s="421">
        <v>0</v>
      </c>
      <c r="J201" s="421">
        <v>0</v>
      </c>
      <c r="K201" s="421">
        <v>0</v>
      </c>
      <c r="L201" s="421">
        <v>0</v>
      </c>
      <c r="M201" s="364">
        <v>7</v>
      </c>
      <c r="N201" s="364">
        <v>35</v>
      </c>
      <c r="O201" s="364">
        <v>0</v>
      </c>
      <c r="P201" s="364">
        <v>0</v>
      </c>
      <c r="Q201" s="364">
        <v>0</v>
      </c>
      <c r="R201" s="364">
        <v>0</v>
      </c>
      <c r="S201" s="364">
        <v>0</v>
      </c>
      <c r="T201" s="364">
        <v>0</v>
      </c>
      <c r="U201" s="364">
        <v>0</v>
      </c>
      <c r="V201" s="364">
        <v>1</v>
      </c>
      <c r="W201" s="364">
        <v>35</v>
      </c>
      <c r="X201" s="364">
        <v>0</v>
      </c>
      <c r="Y201" s="364">
        <v>37633.440000000002</v>
      </c>
      <c r="Z201" s="364"/>
      <c r="AA201" s="364"/>
    </row>
    <row r="202" spans="2:27" x14ac:dyDescent="0.25">
      <c r="B202" s="364" t="s">
        <v>903</v>
      </c>
      <c r="C202" s="364" t="s">
        <v>417</v>
      </c>
      <c r="D202" s="364" t="s">
        <v>418</v>
      </c>
      <c r="E202" s="364" t="s">
        <v>1081</v>
      </c>
      <c r="F202" s="364">
        <v>1</v>
      </c>
      <c r="G202" s="421">
        <v>0</v>
      </c>
      <c r="H202" s="421">
        <v>0</v>
      </c>
      <c r="I202" s="421">
        <v>0</v>
      </c>
      <c r="J202" s="421">
        <v>0</v>
      </c>
      <c r="K202" s="421">
        <v>0</v>
      </c>
      <c r="L202" s="421">
        <v>0</v>
      </c>
      <c r="M202" s="364">
        <v>7</v>
      </c>
      <c r="N202" s="364">
        <v>35</v>
      </c>
      <c r="O202" s="364">
        <v>0</v>
      </c>
      <c r="P202" s="364">
        <v>0</v>
      </c>
      <c r="Q202" s="364">
        <v>0</v>
      </c>
      <c r="R202" s="364">
        <v>0</v>
      </c>
      <c r="S202" s="364">
        <v>0</v>
      </c>
      <c r="T202" s="364">
        <v>0</v>
      </c>
      <c r="U202" s="364">
        <v>0</v>
      </c>
      <c r="V202" s="364">
        <v>1</v>
      </c>
      <c r="W202" s="364">
        <v>35</v>
      </c>
      <c r="X202" s="364">
        <v>0</v>
      </c>
      <c r="Y202" s="364">
        <v>31317.94</v>
      </c>
      <c r="Z202" s="364"/>
      <c r="AA202" s="364"/>
    </row>
    <row r="203" spans="2:27" x14ac:dyDescent="0.25">
      <c r="B203" s="364" t="s">
        <v>903</v>
      </c>
      <c r="C203" s="364" t="s">
        <v>341</v>
      </c>
      <c r="D203" s="364" t="s">
        <v>342</v>
      </c>
      <c r="E203" s="364" t="s">
        <v>1352</v>
      </c>
      <c r="F203" s="364">
        <v>1</v>
      </c>
      <c r="G203" s="421">
        <v>0</v>
      </c>
      <c r="H203" s="421">
        <v>0</v>
      </c>
      <c r="I203" s="421">
        <v>0</v>
      </c>
      <c r="J203" s="421">
        <v>0</v>
      </c>
      <c r="K203" s="421">
        <v>0</v>
      </c>
      <c r="L203" s="421">
        <v>0</v>
      </c>
      <c r="M203" s="364">
        <v>7</v>
      </c>
      <c r="N203" s="364">
        <v>35</v>
      </c>
      <c r="O203" s="364">
        <v>0</v>
      </c>
      <c r="P203" s="364">
        <v>0</v>
      </c>
      <c r="Q203" s="364">
        <v>0</v>
      </c>
      <c r="R203" s="364">
        <v>0</v>
      </c>
      <c r="S203" s="364">
        <v>0</v>
      </c>
      <c r="T203" s="364">
        <v>0</v>
      </c>
      <c r="U203" s="364">
        <v>0</v>
      </c>
      <c r="V203" s="364">
        <v>1</v>
      </c>
      <c r="W203" s="364">
        <v>35</v>
      </c>
      <c r="X203" s="364">
        <v>0</v>
      </c>
      <c r="Y203" s="364">
        <v>36069.58</v>
      </c>
      <c r="Z203" s="364"/>
      <c r="AA203" s="364"/>
    </row>
    <row r="204" spans="2:27" x14ac:dyDescent="0.25">
      <c r="B204" s="364" t="s">
        <v>903</v>
      </c>
      <c r="C204" s="364" t="s">
        <v>355</v>
      </c>
      <c r="D204" s="364" t="s">
        <v>356</v>
      </c>
      <c r="E204" s="364" t="s">
        <v>1082</v>
      </c>
      <c r="F204" s="364">
        <v>1</v>
      </c>
      <c r="G204" s="421">
        <v>0</v>
      </c>
      <c r="H204" s="421">
        <v>0</v>
      </c>
      <c r="I204" s="421">
        <v>0</v>
      </c>
      <c r="J204" s="421">
        <v>0</v>
      </c>
      <c r="K204" s="421">
        <v>0</v>
      </c>
      <c r="L204" s="421">
        <v>0</v>
      </c>
      <c r="M204" s="364">
        <v>7</v>
      </c>
      <c r="N204" s="364">
        <v>35</v>
      </c>
      <c r="O204" s="364">
        <v>0</v>
      </c>
      <c r="P204" s="364">
        <v>0</v>
      </c>
      <c r="Q204" s="364">
        <v>0</v>
      </c>
      <c r="R204" s="364">
        <v>0</v>
      </c>
      <c r="S204" s="364">
        <v>0</v>
      </c>
      <c r="T204" s="364">
        <v>0</v>
      </c>
      <c r="U204" s="364">
        <v>0</v>
      </c>
      <c r="V204" s="364">
        <v>1</v>
      </c>
      <c r="W204" s="364">
        <v>35</v>
      </c>
      <c r="X204" s="364">
        <v>0</v>
      </c>
      <c r="Y204" s="364">
        <v>35852.519999999997</v>
      </c>
      <c r="Z204" s="364"/>
      <c r="AA204" s="364"/>
    </row>
    <row r="205" spans="2:27" x14ac:dyDescent="0.25">
      <c r="B205" s="364" t="s">
        <v>903</v>
      </c>
      <c r="C205" s="364" t="s">
        <v>402</v>
      </c>
      <c r="D205" s="364" t="s">
        <v>403</v>
      </c>
      <c r="E205" s="364" t="s">
        <v>1083</v>
      </c>
      <c r="F205" s="364">
        <v>1</v>
      </c>
      <c r="G205" s="421">
        <v>0</v>
      </c>
      <c r="H205" s="421">
        <v>0</v>
      </c>
      <c r="I205" s="421">
        <v>0</v>
      </c>
      <c r="J205" s="421">
        <v>0</v>
      </c>
      <c r="K205" s="421">
        <v>0</v>
      </c>
      <c r="L205" s="421">
        <v>0</v>
      </c>
      <c r="M205" s="364">
        <v>7</v>
      </c>
      <c r="N205" s="364">
        <v>35</v>
      </c>
      <c r="O205" s="364">
        <v>0</v>
      </c>
      <c r="P205" s="364">
        <v>0</v>
      </c>
      <c r="Q205" s="364">
        <v>0</v>
      </c>
      <c r="R205" s="364">
        <v>0</v>
      </c>
      <c r="S205" s="364">
        <v>0</v>
      </c>
      <c r="T205" s="364">
        <v>0</v>
      </c>
      <c r="U205" s="364">
        <v>0</v>
      </c>
      <c r="V205" s="364">
        <v>1</v>
      </c>
      <c r="W205" s="364">
        <v>35</v>
      </c>
      <c r="X205" s="364">
        <v>0</v>
      </c>
      <c r="Y205" s="364">
        <v>36286.639999999999</v>
      </c>
      <c r="Z205" s="364"/>
      <c r="AA205" s="364"/>
    </row>
    <row r="206" spans="2:27" x14ac:dyDescent="0.25">
      <c r="B206" s="364" t="s">
        <v>903</v>
      </c>
      <c r="C206" s="364" t="s">
        <v>404</v>
      </c>
      <c r="D206" s="364" t="s">
        <v>805</v>
      </c>
      <c r="E206" s="364" t="s">
        <v>1084</v>
      </c>
      <c r="F206" s="364">
        <v>1</v>
      </c>
      <c r="G206" s="421">
        <v>0</v>
      </c>
      <c r="H206" s="421">
        <v>0</v>
      </c>
      <c r="I206" s="421">
        <v>0</v>
      </c>
      <c r="J206" s="421">
        <v>0</v>
      </c>
      <c r="K206" s="421">
        <v>0</v>
      </c>
      <c r="L206" s="421">
        <v>0</v>
      </c>
      <c r="M206" s="364">
        <v>7</v>
      </c>
      <c r="N206" s="364">
        <v>35</v>
      </c>
      <c r="O206" s="364">
        <v>0</v>
      </c>
      <c r="P206" s="364">
        <v>0</v>
      </c>
      <c r="Q206" s="364">
        <v>0</v>
      </c>
      <c r="R206" s="364">
        <v>0</v>
      </c>
      <c r="S206" s="364">
        <v>0</v>
      </c>
      <c r="T206" s="364">
        <v>0</v>
      </c>
      <c r="U206" s="364">
        <v>0</v>
      </c>
      <c r="V206" s="364">
        <v>1</v>
      </c>
      <c r="W206" s="364">
        <v>35</v>
      </c>
      <c r="X206" s="364">
        <v>0</v>
      </c>
      <c r="Y206" s="364">
        <v>33347.519999999997</v>
      </c>
      <c r="Z206" s="364"/>
      <c r="AA206" s="364"/>
    </row>
    <row r="207" spans="2:27" x14ac:dyDescent="0.25">
      <c r="B207" s="364" t="s">
        <v>903</v>
      </c>
      <c r="C207" s="364" t="s">
        <v>405</v>
      </c>
      <c r="D207" s="364" t="s">
        <v>406</v>
      </c>
      <c r="E207" s="364" t="s">
        <v>1085</v>
      </c>
      <c r="F207" s="364">
        <v>1</v>
      </c>
      <c r="G207" s="421">
        <v>0</v>
      </c>
      <c r="H207" s="421">
        <v>0</v>
      </c>
      <c r="I207" s="421">
        <v>0</v>
      </c>
      <c r="J207" s="421">
        <v>0</v>
      </c>
      <c r="K207" s="421">
        <v>0</v>
      </c>
      <c r="L207" s="421">
        <v>0</v>
      </c>
      <c r="M207" s="364">
        <v>7</v>
      </c>
      <c r="N207" s="364">
        <v>35</v>
      </c>
      <c r="O207" s="364">
        <v>0</v>
      </c>
      <c r="P207" s="364">
        <v>0</v>
      </c>
      <c r="Q207" s="364">
        <v>0</v>
      </c>
      <c r="R207" s="364">
        <v>0</v>
      </c>
      <c r="S207" s="364">
        <v>0</v>
      </c>
      <c r="T207" s="364">
        <v>0</v>
      </c>
      <c r="U207" s="364">
        <v>0</v>
      </c>
      <c r="V207" s="364">
        <v>1</v>
      </c>
      <c r="W207" s="364">
        <v>35</v>
      </c>
      <c r="X207" s="364">
        <v>0</v>
      </c>
      <c r="Y207" s="364">
        <v>33781.64</v>
      </c>
      <c r="Z207" s="364"/>
      <c r="AA207" s="364"/>
    </row>
    <row r="208" spans="2:27" x14ac:dyDescent="0.25">
      <c r="B208" s="364" t="s">
        <v>903</v>
      </c>
      <c r="C208" s="364" t="s">
        <v>413</v>
      </c>
      <c r="D208" s="364" t="s">
        <v>414</v>
      </c>
      <c r="E208" s="364" t="s">
        <v>1086</v>
      </c>
      <c r="F208" s="364">
        <v>1</v>
      </c>
      <c r="G208" s="421">
        <v>0</v>
      </c>
      <c r="H208" s="421">
        <v>0</v>
      </c>
      <c r="I208" s="421">
        <v>0</v>
      </c>
      <c r="J208" s="421">
        <v>0</v>
      </c>
      <c r="K208" s="421">
        <v>0</v>
      </c>
      <c r="L208" s="421">
        <v>0</v>
      </c>
      <c r="M208" s="364">
        <v>7</v>
      </c>
      <c r="N208" s="364">
        <v>35</v>
      </c>
      <c r="O208" s="364">
        <v>0</v>
      </c>
      <c r="P208" s="364">
        <v>0</v>
      </c>
      <c r="Q208" s="364">
        <v>0</v>
      </c>
      <c r="R208" s="364">
        <v>0</v>
      </c>
      <c r="S208" s="364">
        <v>0</v>
      </c>
      <c r="T208" s="364">
        <v>0</v>
      </c>
      <c r="U208" s="364">
        <v>0</v>
      </c>
      <c r="V208" s="364">
        <v>1</v>
      </c>
      <c r="W208" s="364">
        <v>35</v>
      </c>
      <c r="X208" s="364">
        <v>0</v>
      </c>
      <c r="Y208" s="364">
        <v>36069.58</v>
      </c>
      <c r="Z208" s="364"/>
      <c r="AA208" s="364"/>
    </row>
    <row r="209" spans="2:27" x14ac:dyDescent="0.25">
      <c r="B209" s="364" t="s">
        <v>903</v>
      </c>
      <c r="C209" s="364" t="s">
        <v>349</v>
      </c>
      <c r="D209" s="364" t="s">
        <v>350</v>
      </c>
      <c r="E209" s="364" t="s">
        <v>1087</v>
      </c>
      <c r="F209" s="364">
        <v>1</v>
      </c>
      <c r="G209" s="421">
        <v>0</v>
      </c>
      <c r="H209" s="421">
        <v>0</v>
      </c>
      <c r="I209" s="421">
        <v>0</v>
      </c>
      <c r="J209" s="421">
        <v>0</v>
      </c>
      <c r="K209" s="421">
        <v>0</v>
      </c>
      <c r="L209" s="421">
        <v>0</v>
      </c>
      <c r="M209" s="364">
        <v>7</v>
      </c>
      <c r="N209" s="364">
        <v>35</v>
      </c>
      <c r="O209" s="364">
        <v>0</v>
      </c>
      <c r="P209" s="364">
        <v>0</v>
      </c>
      <c r="Q209" s="364">
        <v>0</v>
      </c>
      <c r="R209" s="364">
        <v>0</v>
      </c>
      <c r="S209" s="364">
        <v>0</v>
      </c>
      <c r="T209" s="364">
        <v>0</v>
      </c>
      <c r="U209" s="364">
        <v>0</v>
      </c>
      <c r="V209" s="364">
        <v>1</v>
      </c>
      <c r="W209" s="364">
        <v>35</v>
      </c>
      <c r="X209" s="364">
        <v>0</v>
      </c>
      <c r="Y209" s="364">
        <v>36286.639999999999</v>
      </c>
      <c r="Z209" s="364"/>
      <c r="AA209" s="364"/>
    </row>
    <row r="210" spans="2:27" x14ac:dyDescent="0.25">
      <c r="B210" s="364" t="s">
        <v>903</v>
      </c>
      <c r="C210" s="364" t="s">
        <v>702</v>
      </c>
      <c r="D210" s="364" t="s">
        <v>703</v>
      </c>
      <c r="E210" s="364" t="s">
        <v>1088</v>
      </c>
      <c r="F210" s="364">
        <v>1</v>
      </c>
      <c r="G210" s="421">
        <v>0</v>
      </c>
      <c r="H210" s="421">
        <v>0</v>
      </c>
      <c r="I210" s="421">
        <v>0</v>
      </c>
      <c r="J210" s="421">
        <v>0</v>
      </c>
      <c r="K210" s="421">
        <v>0</v>
      </c>
      <c r="L210" s="421">
        <v>0</v>
      </c>
      <c r="M210" s="364">
        <v>7</v>
      </c>
      <c r="N210" s="364">
        <v>35</v>
      </c>
      <c r="O210" s="364">
        <v>0</v>
      </c>
      <c r="P210" s="364">
        <v>0</v>
      </c>
      <c r="Q210" s="364">
        <v>0</v>
      </c>
      <c r="R210" s="364">
        <v>0</v>
      </c>
      <c r="S210" s="364">
        <v>0</v>
      </c>
      <c r="T210" s="364">
        <v>0</v>
      </c>
      <c r="U210" s="364">
        <v>0</v>
      </c>
      <c r="V210" s="364">
        <v>1</v>
      </c>
      <c r="W210" s="364">
        <v>35</v>
      </c>
      <c r="X210" s="364">
        <v>0</v>
      </c>
      <c r="Y210" s="364">
        <v>37633.440000000002</v>
      </c>
      <c r="Z210" s="364"/>
      <c r="AA210" s="364"/>
    </row>
    <row r="211" spans="2:27" x14ac:dyDescent="0.25">
      <c r="B211" s="364" t="s">
        <v>903</v>
      </c>
      <c r="C211" s="364" t="s">
        <v>706</v>
      </c>
      <c r="D211" s="364" t="s">
        <v>707</v>
      </c>
      <c r="E211" s="364" t="s">
        <v>1353</v>
      </c>
      <c r="F211" s="364">
        <v>1</v>
      </c>
      <c r="G211" s="421">
        <v>0</v>
      </c>
      <c r="H211" s="421">
        <v>0</v>
      </c>
      <c r="I211" s="421">
        <v>0</v>
      </c>
      <c r="J211" s="421">
        <v>0</v>
      </c>
      <c r="K211" s="421">
        <v>0</v>
      </c>
      <c r="L211" s="421">
        <v>0</v>
      </c>
      <c r="M211" s="364">
        <v>7</v>
      </c>
      <c r="N211" s="364">
        <v>35</v>
      </c>
      <c r="O211" s="364">
        <v>0</v>
      </c>
      <c r="P211" s="364">
        <v>0</v>
      </c>
      <c r="Q211" s="364">
        <v>0</v>
      </c>
      <c r="R211" s="364">
        <v>0</v>
      </c>
      <c r="S211" s="364">
        <v>0</v>
      </c>
      <c r="T211" s="364">
        <v>0</v>
      </c>
      <c r="U211" s="364">
        <v>0</v>
      </c>
      <c r="V211" s="364">
        <v>1</v>
      </c>
      <c r="W211" s="364">
        <v>35</v>
      </c>
      <c r="X211" s="364">
        <v>0</v>
      </c>
      <c r="Y211" s="364">
        <v>37633.440000000002</v>
      </c>
      <c r="Z211" s="364"/>
      <c r="AA211" s="364"/>
    </row>
    <row r="212" spans="2:27" x14ac:dyDescent="0.25">
      <c r="B212" s="364" t="s">
        <v>903</v>
      </c>
      <c r="C212" s="364" t="s">
        <v>708</v>
      </c>
      <c r="D212" s="364" t="s">
        <v>709</v>
      </c>
      <c r="E212" s="364" t="s">
        <v>1089</v>
      </c>
      <c r="F212" s="364">
        <v>1</v>
      </c>
      <c r="G212" s="421">
        <v>0</v>
      </c>
      <c r="H212" s="421">
        <v>0</v>
      </c>
      <c r="I212" s="421">
        <v>0</v>
      </c>
      <c r="J212" s="421">
        <v>0</v>
      </c>
      <c r="K212" s="421">
        <v>0</v>
      </c>
      <c r="L212" s="421">
        <v>0</v>
      </c>
      <c r="M212" s="364">
        <v>7</v>
      </c>
      <c r="N212" s="364">
        <v>35</v>
      </c>
      <c r="O212" s="364">
        <v>0</v>
      </c>
      <c r="P212" s="364">
        <v>0</v>
      </c>
      <c r="Q212" s="364">
        <v>0</v>
      </c>
      <c r="R212" s="364">
        <v>0</v>
      </c>
      <c r="S212" s="364">
        <v>0</v>
      </c>
      <c r="T212" s="364">
        <v>0</v>
      </c>
      <c r="U212" s="364">
        <v>0</v>
      </c>
      <c r="V212" s="364">
        <v>1</v>
      </c>
      <c r="W212" s="364">
        <v>35</v>
      </c>
      <c r="X212" s="364">
        <v>0</v>
      </c>
      <c r="Y212" s="364">
        <v>37633.440000000002</v>
      </c>
      <c r="Z212" s="364"/>
      <c r="AA212" s="364"/>
    </row>
    <row r="213" spans="2:27" x14ac:dyDescent="0.25">
      <c r="B213" s="364" t="s">
        <v>903</v>
      </c>
      <c r="C213" s="364" t="s">
        <v>743</v>
      </c>
      <c r="D213" s="364" t="s">
        <v>744</v>
      </c>
      <c r="E213" s="364" t="s">
        <v>1091</v>
      </c>
      <c r="F213" s="364">
        <v>1</v>
      </c>
      <c r="G213" s="421">
        <v>0</v>
      </c>
      <c r="H213" s="421">
        <v>0</v>
      </c>
      <c r="I213" s="421">
        <v>0</v>
      </c>
      <c r="J213" s="421">
        <v>0</v>
      </c>
      <c r="K213" s="421">
        <v>0</v>
      </c>
      <c r="L213" s="421">
        <v>0</v>
      </c>
      <c r="M213" s="364">
        <v>7</v>
      </c>
      <c r="N213" s="364">
        <v>35</v>
      </c>
      <c r="O213" s="364">
        <v>0</v>
      </c>
      <c r="P213" s="364">
        <v>0</v>
      </c>
      <c r="Q213" s="364">
        <v>0</v>
      </c>
      <c r="R213" s="364">
        <v>0</v>
      </c>
      <c r="S213" s="364">
        <v>0</v>
      </c>
      <c r="T213" s="364">
        <v>0</v>
      </c>
      <c r="U213" s="364">
        <v>0</v>
      </c>
      <c r="V213" s="364">
        <v>1</v>
      </c>
      <c r="W213" s="364">
        <v>35</v>
      </c>
      <c r="X213" s="364">
        <v>0</v>
      </c>
      <c r="Y213" s="364">
        <v>71812.08</v>
      </c>
      <c r="Z213" s="364"/>
      <c r="AA213" s="364"/>
    </row>
    <row r="214" spans="2:27" x14ac:dyDescent="0.25">
      <c r="B214" s="364" t="s">
        <v>903</v>
      </c>
      <c r="C214" s="364" t="s">
        <v>710</v>
      </c>
      <c r="D214" s="364" t="s">
        <v>711</v>
      </c>
      <c r="E214" s="364" t="s">
        <v>1092</v>
      </c>
      <c r="F214" s="364">
        <v>1</v>
      </c>
      <c r="G214" s="421">
        <v>0</v>
      </c>
      <c r="H214" s="421">
        <v>0</v>
      </c>
      <c r="I214" s="421">
        <v>0</v>
      </c>
      <c r="J214" s="421">
        <v>0</v>
      </c>
      <c r="K214" s="421">
        <v>0</v>
      </c>
      <c r="L214" s="421">
        <v>0</v>
      </c>
      <c r="M214" s="364">
        <v>7</v>
      </c>
      <c r="N214" s="364">
        <v>35</v>
      </c>
      <c r="O214" s="364">
        <v>0</v>
      </c>
      <c r="P214" s="364">
        <v>0</v>
      </c>
      <c r="Q214" s="364">
        <v>0</v>
      </c>
      <c r="R214" s="364">
        <v>0</v>
      </c>
      <c r="S214" s="364">
        <v>0</v>
      </c>
      <c r="T214" s="364">
        <v>0</v>
      </c>
      <c r="U214" s="364">
        <v>0</v>
      </c>
      <c r="V214" s="364">
        <v>1</v>
      </c>
      <c r="W214" s="364">
        <v>35</v>
      </c>
      <c r="X214" s="364">
        <v>0</v>
      </c>
      <c r="Y214" s="364">
        <v>37633.440000000002</v>
      </c>
      <c r="Z214" s="364"/>
      <c r="AA214" s="364"/>
    </row>
    <row r="215" spans="2:27" x14ac:dyDescent="0.25">
      <c r="B215" s="364" t="s">
        <v>903</v>
      </c>
      <c r="C215" s="364" t="s">
        <v>712</v>
      </c>
      <c r="D215" s="364" t="s">
        <v>713</v>
      </c>
      <c r="E215" s="364" t="s">
        <v>1093</v>
      </c>
      <c r="F215" s="364">
        <v>1</v>
      </c>
      <c r="G215" s="421">
        <v>0</v>
      </c>
      <c r="H215" s="421">
        <v>0</v>
      </c>
      <c r="I215" s="421">
        <v>0</v>
      </c>
      <c r="J215" s="421">
        <v>0</v>
      </c>
      <c r="K215" s="421">
        <v>0</v>
      </c>
      <c r="L215" s="421">
        <v>0</v>
      </c>
      <c r="M215" s="364">
        <v>7</v>
      </c>
      <c r="N215" s="364">
        <v>35</v>
      </c>
      <c r="O215" s="364">
        <v>0</v>
      </c>
      <c r="P215" s="364">
        <v>0</v>
      </c>
      <c r="Q215" s="364">
        <v>0</v>
      </c>
      <c r="R215" s="364">
        <v>0</v>
      </c>
      <c r="S215" s="364">
        <v>0</v>
      </c>
      <c r="T215" s="364">
        <v>0</v>
      </c>
      <c r="U215" s="364">
        <v>0</v>
      </c>
      <c r="V215" s="364">
        <v>1</v>
      </c>
      <c r="W215" s="364">
        <v>35</v>
      </c>
      <c r="X215" s="364">
        <v>0</v>
      </c>
      <c r="Y215" s="364">
        <v>37633.440000000002</v>
      </c>
      <c r="Z215" s="364"/>
      <c r="AA215" s="364"/>
    </row>
    <row r="216" spans="2:27" x14ac:dyDescent="0.25">
      <c r="B216" s="364" t="s">
        <v>903</v>
      </c>
      <c r="C216" s="364" t="s">
        <v>715</v>
      </c>
      <c r="D216" s="364" t="s">
        <v>716</v>
      </c>
      <c r="E216" s="364" t="s">
        <v>1094</v>
      </c>
      <c r="F216" s="364">
        <v>1</v>
      </c>
      <c r="G216" s="421">
        <v>0</v>
      </c>
      <c r="H216" s="421">
        <v>0</v>
      </c>
      <c r="I216" s="421">
        <v>0</v>
      </c>
      <c r="J216" s="421">
        <v>0</v>
      </c>
      <c r="K216" s="421">
        <v>0</v>
      </c>
      <c r="L216" s="421">
        <v>0</v>
      </c>
      <c r="M216" s="364">
        <v>7</v>
      </c>
      <c r="N216" s="364">
        <v>35</v>
      </c>
      <c r="O216" s="364">
        <v>0</v>
      </c>
      <c r="P216" s="364">
        <v>0</v>
      </c>
      <c r="Q216" s="364">
        <v>0</v>
      </c>
      <c r="R216" s="364">
        <v>0</v>
      </c>
      <c r="S216" s="364">
        <v>0</v>
      </c>
      <c r="T216" s="364">
        <v>0</v>
      </c>
      <c r="U216" s="364">
        <v>0</v>
      </c>
      <c r="V216" s="364">
        <v>1</v>
      </c>
      <c r="W216" s="364">
        <v>35</v>
      </c>
      <c r="X216" s="364">
        <v>0</v>
      </c>
      <c r="Y216" s="364">
        <v>42955.199999999997</v>
      </c>
      <c r="Z216" s="364"/>
      <c r="AA216" s="364"/>
    </row>
    <row r="217" spans="2:27" x14ac:dyDescent="0.25">
      <c r="B217" s="364" t="s">
        <v>903</v>
      </c>
      <c r="C217" s="364" t="s">
        <v>1095</v>
      </c>
      <c r="D217" s="364" t="s">
        <v>714</v>
      </c>
      <c r="E217" s="364" t="s">
        <v>1096</v>
      </c>
      <c r="F217" s="364">
        <v>1</v>
      </c>
      <c r="G217" s="421">
        <v>0</v>
      </c>
      <c r="H217" s="421">
        <v>0</v>
      </c>
      <c r="I217" s="421">
        <v>0</v>
      </c>
      <c r="J217" s="421">
        <v>0</v>
      </c>
      <c r="K217" s="421">
        <v>0</v>
      </c>
      <c r="L217" s="421">
        <v>0</v>
      </c>
      <c r="M217" s="364">
        <v>7</v>
      </c>
      <c r="N217" s="364">
        <v>35</v>
      </c>
      <c r="O217" s="364">
        <v>0</v>
      </c>
      <c r="P217" s="364">
        <v>0</v>
      </c>
      <c r="Q217" s="364">
        <v>0</v>
      </c>
      <c r="R217" s="364">
        <v>0</v>
      </c>
      <c r="S217" s="364">
        <v>0</v>
      </c>
      <c r="T217" s="364">
        <v>0</v>
      </c>
      <c r="U217" s="364">
        <v>0</v>
      </c>
      <c r="V217" s="364">
        <v>1</v>
      </c>
      <c r="W217" s="364">
        <v>35</v>
      </c>
      <c r="X217" s="364">
        <v>0</v>
      </c>
      <c r="Y217" s="364">
        <v>37633.440000000002</v>
      </c>
      <c r="Z217" s="364"/>
      <c r="AA217" s="364"/>
    </row>
    <row r="218" spans="2:27" x14ac:dyDescent="0.25">
      <c r="B218" s="364" t="s">
        <v>903</v>
      </c>
      <c r="C218" s="364" t="s">
        <v>353</v>
      </c>
      <c r="D218" s="364" t="s">
        <v>354</v>
      </c>
      <c r="E218" s="364" t="s">
        <v>1097</v>
      </c>
      <c r="F218" s="364">
        <v>1</v>
      </c>
      <c r="G218" s="421">
        <v>0</v>
      </c>
      <c r="H218" s="421">
        <v>0</v>
      </c>
      <c r="I218" s="421">
        <v>0</v>
      </c>
      <c r="J218" s="421">
        <v>0</v>
      </c>
      <c r="K218" s="421">
        <v>0</v>
      </c>
      <c r="L218" s="421">
        <v>0</v>
      </c>
      <c r="M218" s="364">
        <v>7</v>
      </c>
      <c r="N218" s="364">
        <v>35</v>
      </c>
      <c r="O218" s="364">
        <v>0</v>
      </c>
      <c r="P218" s="364">
        <v>0</v>
      </c>
      <c r="Q218" s="364">
        <v>0</v>
      </c>
      <c r="R218" s="364">
        <v>0</v>
      </c>
      <c r="S218" s="364">
        <v>0</v>
      </c>
      <c r="T218" s="364">
        <v>0</v>
      </c>
      <c r="U218" s="364">
        <v>0</v>
      </c>
      <c r="V218" s="364">
        <v>1</v>
      </c>
      <c r="W218" s="364">
        <v>35</v>
      </c>
      <c r="X218" s="364">
        <v>0</v>
      </c>
      <c r="Y218" s="364">
        <v>33347.519999999997</v>
      </c>
      <c r="Z218" s="364"/>
      <c r="AA218" s="364"/>
    </row>
    <row r="219" spans="2:27" x14ac:dyDescent="0.25">
      <c r="B219" s="364" t="s">
        <v>903</v>
      </c>
      <c r="C219" s="364" t="s">
        <v>806</v>
      </c>
      <c r="D219" s="364" t="s">
        <v>807</v>
      </c>
      <c r="E219" s="364" t="s">
        <v>1098</v>
      </c>
      <c r="F219" s="364">
        <v>1</v>
      </c>
      <c r="G219" s="421">
        <v>0</v>
      </c>
      <c r="H219" s="421">
        <v>0</v>
      </c>
      <c r="I219" s="421">
        <v>0</v>
      </c>
      <c r="J219" s="421">
        <v>0</v>
      </c>
      <c r="K219" s="421">
        <v>0</v>
      </c>
      <c r="L219" s="421">
        <v>0</v>
      </c>
      <c r="M219" s="364">
        <v>7</v>
      </c>
      <c r="N219" s="364">
        <v>35</v>
      </c>
      <c r="O219" s="364">
        <v>0</v>
      </c>
      <c r="P219" s="364">
        <v>0</v>
      </c>
      <c r="Q219" s="364">
        <v>0</v>
      </c>
      <c r="R219" s="364">
        <v>0</v>
      </c>
      <c r="S219" s="364">
        <v>0</v>
      </c>
      <c r="T219" s="364">
        <v>0</v>
      </c>
      <c r="U219" s="364">
        <v>0</v>
      </c>
      <c r="V219" s="364">
        <v>1</v>
      </c>
      <c r="W219" s="364">
        <v>35</v>
      </c>
      <c r="X219" s="364">
        <v>0</v>
      </c>
      <c r="Y219" s="364">
        <v>31535</v>
      </c>
      <c r="Z219" s="364"/>
      <c r="AA219" s="364"/>
    </row>
    <row r="220" spans="2:27" x14ac:dyDescent="0.25">
      <c r="B220" s="364" t="s">
        <v>903</v>
      </c>
      <c r="C220" s="364" t="s">
        <v>389</v>
      </c>
      <c r="D220" s="364" t="s">
        <v>804</v>
      </c>
      <c r="E220" s="364" t="s">
        <v>1099</v>
      </c>
      <c r="F220" s="364">
        <v>1</v>
      </c>
      <c r="G220" s="421">
        <v>0</v>
      </c>
      <c r="H220" s="421">
        <v>0</v>
      </c>
      <c r="I220" s="421">
        <v>0</v>
      </c>
      <c r="J220" s="421">
        <v>0</v>
      </c>
      <c r="K220" s="421">
        <v>0</v>
      </c>
      <c r="L220" s="421">
        <v>0</v>
      </c>
      <c r="M220" s="364">
        <v>7</v>
      </c>
      <c r="N220" s="364">
        <v>35</v>
      </c>
      <c r="O220" s="364">
        <v>0</v>
      </c>
      <c r="P220" s="364">
        <v>0</v>
      </c>
      <c r="Q220" s="364">
        <v>0</v>
      </c>
      <c r="R220" s="364">
        <v>0</v>
      </c>
      <c r="S220" s="364">
        <v>0</v>
      </c>
      <c r="T220" s="364">
        <v>0</v>
      </c>
      <c r="U220" s="364">
        <v>0</v>
      </c>
      <c r="V220" s="364">
        <v>1</v>
      </c>
      <c r="W220" s="364">
        <v>35</v>
      </c>
      <c r="X220" s="364">
        <v>0</v>
      </c>
      <c r="Y220" s="364">
        <v>33781.64</v>
      </c>
      <c r="Z220" s="364"/>
      <c r="AA220" s="364"/>
    </row>
    <row r="221" spans="2:27" x14ac:dyDescent="0.25">
      <c r="B221" s="364" t="s">
        <v>903</v>
      </c>
      <c r="C221" s="364" t="s">
        <v>433</v>
      </c>
      <c r="D221" s="364" t="s">
        <v>434</v>
      </c>
      <c r="E221" s="364" t="s">
        <v>1100</v>
      </c>
      <c r="F221" s="364">
        <v>1</v>
      </c>
      <c r="G221" s="421">
        <v>0</v>
      </c>
      <c r="H221" s="421">
        <v>0</v>
      </c>
      <c r="I221" s="421">
        <v>0</v>
      </c>
      <c r="J221" s="421">
        <v>0</v>
      </c>
      <c r="K221" s="421">
        <v>0</v>
      </c>
      <c r="L221" s="421">
        <v>0</v>
      </c>
      <c r="M221" s="364">
        <v>7</v>
      </c>
      <c r="N221" s="364">
        <v>35</v>
      </c>
      <c r="O221" s="364">
        <v>0</v>
      </c>
      <c r="P221" s="364">
        <v>0</v>
      </c>
      <c r="Q221" s="364">
        <v>0</v>
      </c>
      <c r="R221" s="364">
        <v>0</v>
      </c>
      <c r="S221" s="364">
        <v>0</v>
      </c>
      <c r="T221" s="364">
        <v>0</v>
      </c>
      <c r="U221" s="364">
        <v>0</v>
      </c>
      <c r="V221" s="364">
        <v>1</v>
      </c>
      <c r="W221" s="364">
        <v>35</v>
      </c>
      <c r="X221" s="364">
        <v>0</v>
      </c>
      <c r="Y221" s="364">
        <v>38330.120000000003</v>
      </c>
      <c r="Z221" s="364"/>
      <c r="AA221" s="364"/>
    </row>
    <row r="222" spans="2:27" x14ac:dyDescent="0.25">
      <c r="B222" s="364" t="s">
        <v>903</v>
      </c>
      <c r="C222" s="364" t="s">
        <v>363</v>
      </c>
      <c r="D222" s="364" t="s">
        <v>364</v>
      </c>
      <c r="E222" s="364" t="s">
        <v>1101</v>
      </c>
      <c r="F222" s="364">
        <v>1</v>
      </c>
      <c r="G222" s="421">
        <v>0</v>
      </c>
      <c r="H222" s="421">
        <v>0</v>
      </c>
      <c r="I222" s="421">
        <v>0</v>
      </c>
      <c r="J222" s="421">
        <v>0</v>
      </c>
      <c r="K222" s="421">
        <v>0</v>
      </c>
      <c r="L222" s="421">
        <v>0</v>
      </c>
      <c r="M222" s="364">
        <v>7</v>
      </c>
      <c r="N222" s="364">
        <v>35</v>
      </c>
      <c r="O222" s="364">
        <v>0</v>
      </c>
      <c r="P222" s="364">
        <v>0</v>
      </c>
      <c r="Q222" s="364">
        <v>0</v>
      </c>
      <c r="R222" s="364">
        <v>0</v>
      </c>
      <c r="S222" s="364">
        <v>0</v>
      </c>
      <c r="T222" s="364">
        <v>0</v>
      </c>
      <c r="U222" s="364">
        <v>0</v>
      </c>
      <c r="V222" s="364">
        <v>1</v>
      </c>
      <c r="W222" s="364">
        <v>35</v>
      </c>
      <c r="X222" s="364">
        <v>0</v>
      </c>
      <c r="Y222" s="364">
        <v>33781.64</v>
      </c>
      <c r="Z222" s="364"/>
      <c r="AA222" s="364"/>
    </row>
    <row r="223" spans="2:27" x14ac:dyDescent="0.25">
      <c r="B223" s="364" t="s">
        <v>903</v>
      </c>
      <c r="C223" s="364" t="s">
        <v>431</v>
      </c>
      <c r="D223" s="364" t="s">
        <v>432</v>
      </c>
      <c r="E223" s="364" t="s">
        <v>1102</v>
      </c>
      <c r="F223" s="364">
        <v>1</v>
      </c>
      <c r="G223" s="421">
        <v>0</v>
      </c>
      <c r="H223" s="421">
        <v>0</v>
      </c>
      <c r="I223" s="421">
        <v>0</v>
      </c>
      <c r="J223" s="421">
        <v>0</v>
      </c>
      <c r="K223" s="421">
        <v>0</v>
      </c>
      <c r="L223" s="421">
        <v>0</v>
      </c>
      <c r="M223" s="364">
        <v>7</v>
      </c>
      <c r="N223" s="364">
        <v>35</v>
      </c>
      <c r="O223" s="364">
        <v>0</v>
      </c>
      <c r="P223" s="364">
        <v>0</v>
      </c>
      <c r="Q223" s="364">
        <v>0</v>
      </c>
      <c r="R223" s="364">
        <v>0</v>
      </c>
      <c r="S223" s="364">
        <v>0</v>
      </c>
      <c r="T223" s="364">
        <v>0</v>
      </c>
      <c r="U223" s="364">
        <v>0</v>
      </c>
      <c r="V223" s="364">
        <v>1</v>
      </c>
      <c r="W223" s="364">
        <v>35</v>
      </c>
      <c r="X223" s="364">
        <v>0</v>
      </c>
      <c r="Y223" s="364">
        <v>36286.639999999999</v>
      </c>
      <c r="Z223" s="364"/>
      <c r="AA223" s="364"/>
    </row>
    <row r="224" spans="2:27" x14ac:dyDescent="0.25">
      <c r="B224" s="364" t="s">
        <v>903</v>
      </c>
      <c r="C224" s="364" t="s">
        <v>347</v>
      </c>
      <c r="D224" s="364" t="s">
        <v>348</v>
      </c>
      <c r="E224" s="364" t="s">
        <v>1103</v>
      </c>
      <c r="F224" s="364">
        <v>1</v>
      </c>
      <c r="G224" s="421">
        <v>0</v>
      </c>
      <c r="H224" s="421">
        <v>0</v>
      </c>
      <c r="I224" s="421">
        <v>0</v>
      </c>
      <c r="J224" s="421">
        <v>0</v>
      </c>
      <c r="K224" s="421">
        <v>0</v>
      </c>
      <c r="L224" s="421">
        <v>0</v>
      </c>
      <c r="M224" s="364">
        <v>7</v>
      </c>
      <c r="N224" s="364">
        <v>35</v>
      </c>
      <c r="O224" s="364">
        <v>0</v>
      </c>
      <c r="P224" s="364">
        <v>0</v>
      </c>
      <c r="Q224" s="364">
        <v>0</v>
      </c>
      <c r="R224" s="364">
        <v>0</v>
      </c>
      <c r="S224" s="364">
        <v>0</v>
      </c>
      <c r="T224" s="364">
        <v>0</v>
      </c>
      <c r="U224" s="364">
        <v>0</v>
      </c>
      <c r="V224" s="364">
        <v>1</v>
      </c>
      <c r="W224" s="364">
        <v>35</v>
      </c>
      <c r="X224" s="364">
        <v>0</v>
      </c>
      <c r="Y224" s="364">
        <v>31317.94</v>
      </c>
      <c r="Z224" s="364"/>
      <c r="AA224" s="364"/>
    </row>
    <row r="225" spans="2:27" x14ac:dyDescent="0.25">
      <c r="B225" s="364" t="s">
        <v>903</v>
      </c>
      <c r="C225" s="364" t="s">
        <v>385</v>
      </c>
      <c r="D225" s="364" t="s">
        <v>386</v>
      </c>
      <c r="E225" s="364" t="s">
        <v>1104</v>
      </c>
      <c r="F225" s="364">
        <v>1</v>
      </c>
      <c r="G225" s="421">
        <v>0</v>
      </c>
      <c r="H225" s="421">
        <v>0</v>
      </c>
      <c r="I225" s="421">
        <v>0</v>
      </c>
      <c r="J225" s="421">
        <v>0</v>
      </c>
      <c r="K225" s="421">
        <v>0</v>
      </c>
      <c r="L225" s="421">
        <v>0</v>
      </c>
      <c r="M225" s="364">
        <v>7</v>
      </c>
      <c r="N225" s="364">
        <v>35</v>
      </c>
      <c r="O225" s="364">
        <v>0</v>
      </c>
      <c r="P225" s="364">
        <v>0</v>
      </c>
      <c r="Q225" s="364">
        <v>0</v>
      </c>
      <c r="R225" s="364">
        <v>0</v>
      </c>
      <c r="S225" s="364">
        <v>0</v>
      </c>
      <c r="T225" s="364">
        <v>0</v>
      </c>
      <c r="U225" s="364">
        <v>0</v>
      </c>
      <c r="V225" s="364">
        <v>1</v>
      </c>
      <c r="W225" s="364">
        <v>35</v>
      </c>
      <c r="X225" s="364">
        <v>0</v>
      </c>
      <c r="Y225" s="364">
        <v>31100.880000000001</v>
      </c>
      <c r="Z225" s="364"/>
      <c r="AA225" s="364"/>
    </row>
    <row r="226" spans="2:27" x14ac:dyDescent="0.25">
      <c r="B226" s="364" t="s">
        <v>903</v>
      </c>
      <c r="C226" s="364" t="s">
        <v>1105</v>
      </c>
      <c r="D226" s="364" t="s">
        <v>800</v>
      </c>
      <c r="E226" s="364" t="s">
        <v>1106</v>
      </c>
      <c r="F226" s="364">
        <v>1</v>
      </c>
      <c r="G226" s="421">
        <v>0</v>
      </c>
      <c r="H226" s="421">
        <v>0</v>
      </c>
      <c r="I226" s="421">
        <v>0</v>
      </c>
      <c r="J226" s="421">
        <v>0</v>
      </c>
      <c r="K226" s="421">
        <v>0</v>
      </c>
      <c r="L226" s="421">
        <v>0</v>
      </c>
      <c r="M226" s="364">
        <v>7</v>
      </c>
      <c r="N226" s="364">
        <v>35</v>
      </c>
      <c r="O226" s="364">
        <v>0</v>
      </c>
      <c r="P226" s="364">
        <v>0</v>
      </c>
      <c r="Q226" s="364">
        <v>0</v>
      </c>
      <c r="R226" s="364">
        <v>0</v>
      </c>
      <c r="S226" s="364">
        <v>0</v>
      </c>
      <c r="T226" s="364">
        <v>0</v>
      </c>
      <c r="U226" s="364">
        <v>0</v>
      </c>
      <c r="V226" s="364">
        <v>1</v>
      </c>
      <c r="W226" s="364">
        <v>35</v>
      </c>
      <c r="X226" s="364">
        <v>0</v>
      </c>
      <c r="Y226" s="364">
        <v>31895</v>
      </c>
      <c r="Z226" s="364"/>
      <c r="AA226" s="364"/>
    </row>
    <row r="227" spans="2:27" x14ac:dyDescent="0.25">
      <c r="B227" s="364" t="s">
        <v>903</v>
      </c>
      <c r="C227" s="364" t="s">
        <v>822</v>
      </c>
      <c r="D227" s="364" t="s">
        <v>823</v>
      </c>
      <c r="E227" s="364" t="s">
        <v>1107</v>
      </c>
      <c r="F227" s="364">
        <v>1</v>
      </c>
      <c r="G227" s="421">
        <v>0</v>
      </c>
      <c r="H227" s="421">
        <v>0</v>
      </c>
      <c r="I227" s="421">
        <v>0</v>
      </c>
      <c r="J227" s="421">
        <v>0</v>
      </c>
      <c r="K227" s="421">
        <v>0</v>
      </c>
      <c r="L227" s="421">
        <v>0</v>
      </c>
      <c r="M227" s="364">
        <v>7</v>
      </c>
      <c r="N227" s="364">
        <v>35</v>
      </c>
      <c r="O227" s="364">
        <v>0</v>
      </c>
      <c r="P227" s="364">
        <v>0</v>
      </c>
      <c r="Q227" s="364">
        <v>0</v>
      </c>
      <c r="R227" s="364">
        <v>0</v>
      </c>
      <c r="S227" s="364">
        <v>0</v>
      </c>
      <c r="T227" s="364">
        <v>0</v>
      </c>
      <c r="U227" s="364">
        <v>0</v>
      </c>
      <c r="V227" s="364">
        <v>1</v>
      </c>
      <c r="W227" s="364">
        <v>35</v>
      </c>
      <c r="X227" s="364">
        <v>0</v>
      </c>
      <c r="Y227" s="364">
        <v>37633.440000000002</v>
      </c>
      <c r="Z227" s="364"/>
      <c r="AA227" s="364"/>
    </row>
    <row r="228" spans="2:27" x14ac:dyDescent="0.25">
      <c r="B228" s="364" t="s">
        <v>903</v>
      </c>
      <c r="C228" s="364" t="s">
        <v>801</v>
      </c>
      <c r="D228" s="364" t="s">
        <v>802</v>
      </c>
      <c r="E228" s="364" t="s">
        <v>1108</v>
      </c>
      <c r="F228" s="364">
        <v>1</v>
      </c>
      <c r="G228" s="421">
        <v>0</v>
      </c>
      <c r="H228" s="421">
        <v>0</v>
      </c>
      <c r="I228" s="421">
        <v>0</v>
      </c>
      <c r="J228" s="421">
        <v>0</v>
      </c>
      <c r="K228" s="421">
        <v>0</v>
      </c>
      <c r="L228" s="421">
        <v>0</v>
      </c>
      <c r="M228" s="364">
        <v>7</v>
      </c>
      <c r="N228" s="364">
        <v>35</v>
      </c>
      <c r="O228" s="364">
        <v>0</v>
      </c>
      <c r="P228" s="364">
        <v>0</v>
      </c>
      <c r="Q228" s="364">
        <v>0</v>
      </c>
      <c r="R228" s="364">
        <v>0</v>
      </c>
      <c r="S228" s="364">
        <v>0</v>
      </c>
      <c r="T228" s="364">
        <v>0</v>
      </c>
      <c r="U228" s="364">
        <v>0</v>
      </c>
      <c r="V228" s="364">
        <v>1</v>
      </c>
      <c r="W228" s="364">
        <v>35</v>
      </c>
      <c r="X228" s="364">
        <v>0</v>
      </c>
      <c r="Y228" s="364">
        <v>31535</v>
      </c>
      <c r="Z228" s="364"/>
      <c r="AA228" s="364"/>
    </row>
    <row r="229" spans="2:27" x14ac:dyDescent="0.25">
      <c r="B229" s="364" t="s">
        <v>903</v>
      </c>
      <c r="C229" s="364" t="s">
        <v>788</v>
      </c>
      <c r="D229" s="364" t="s">
        <v>789</v>
      </c>
      <c r="E229" s="364" t="s">
        <v>1109</v>
      </c>
      <c r="F229" s="364">
        <v>1</v>
      </c>
      <c r="G229" s="421">
        <v>0</v>
      </c>
      <c r="H229" s="421">
        <v>0</v>
      </c>
      <c r="I229" s="421">
        <v>0</v>
      </c>
      <c r="J229" s="421">
        <v>0</v>
      </c>
      <c r="K229" s="421">
        <v>0</v>
      </c>
      <c r="L229" s="421">
        <v>0</v>
      </c>
      <c r="M229" s="364">
        <v>7</v>
      </c>
      <c r="N229" s="364">
        <v>35</v>
      </c>
      <c r="O229" s="364">
        <v>0</v>
      </c>
      <c r="P229" s="364">
        <v>0</v>
      </c>
      <c r="Q229" s="364">
        <v>0</v>
      </c>
      <c r="R229" s="364">
        <v>0</v>
      </c>
      <c r="S229" s="364">
        <v>0</v>
      </c>
      <c r="T229" s="364">
        <v>0</v>
      </c>
      <c r="U229" s="364">
        <v>0</v>
      </c>
      <c r="V229" s="364">
        <v>1</v>
      </c>
      <c r="W229" s="364">
        <v>35</v>
      </c>
      <c r="X229" s="364">
        <v>0</v>
      </c>
      <c r="Y229" s="364">
        <v>33347.519999999997</v>
      </c>
      <c r="Z229" s="364"/>
      <c r="AA229" s="364"/>
    </row>
    <row r="230" spans="2:27" x14ac:dyDescent="0.25">
      <c r="B230" s="364" t="s">
        <v>903</v>
      </c>
      <c r="C230" s="364" t="s">
        <v>1110</v>
      </c>
      <c r="D230" s="364" t="s">
        <v>803</v>
      </c>
      <c r="E230" s="364" t="s">
        <v>1111</v>
      </c>
      <c r="F230" s="364">
        <v>1</v>
      </c>
      <c r="G230" s="421">
        <v>0</v>
      </c>
      <c r="H230" s="421">
        <v>0</v>
      </c>
      <c r="I230" s="421">
        <v>0</v>
      </c>
      <c r="J230" s="421">
        <v>0</v>
      </c>
      <c r="K230" s="421">
        <v>0</v>
      </c>
      <c r="L230" s="421">
        <v>0</v>
      </c>
      <c r="M230" s="364">
        <v>7</v>
      </c>
      <c r="N230" s="364">
        <v>35</v>
      </c>
      <c r="O230" s="364">
        <v>0</v>
      </c>
      <c r="P230" s="364">
        <v>0</v>
      </c>
      <c r="Q230" s="364">
        <v>0</v>
      </c>
      <c r="R230" s="364">
        <v>0</v>
      </c>
      <c r="S230" s="364">
        <v>0</v>
      </c>
      <c r="T230" s="364">
        <v>0</v>
      </c>
      <c r="U230" s="364">
        <v>0</v>
      </c>
      <c r="V230" s="364">
        <v>1</v>
      </c>
      <c r="W230" s="364">
        <v>35</v>
      </c>
      <c r="X230" s="364">
        <v>0</v>
      </c>
      <c r="Y230" s="364">
        <v>31535</v>
      </c>
      <c r="Z230" s="364"/>
      <c r="AA230" s="364"/>
    </row>
    <row r="231" spans="2:27" x14ac:dyDescent="0.25">
      <c r="B231" s="364" t="s">
        <v>903</v>
      </c>
      <c r="C231" s="364" t="s">
        <v>792</v>
      </c>
      <c r="D231" s="364" t="s">
        <v>793</v>
      </c>
      <c r="E231" s="364" t="s">
        <v>1112</v>
      </c>
      <c r="F231" s="364">
        <v>1</v>
      </c>
      <c r="G231" s="421">
        <v>0</v>
      </c>
      <c r="H231" s="421">
        <v>0</v>
      </c>
      <c r="I231" s="421">
        <v>0</v>
      </c>
      <c r="J231" s="421">
        <v>0</v>
      </c>
      <c r="K231" s="421">
        <v>0</v>
      </c>
      <c r="L231" s="421">
        <v>0</v>
      </c>
      <c r="M231" s="364">
        <v>7</v>
      </c>
      <c r="N231" s="364">
        <v>35</v>
      </c>
      <c r="O231" s="364">
        <v>0</v>
      </c>
      <c r="P231" s="364">
        <v>0</v>
      </c>
      <c r="Q231" s="364">
        <v>0</v>
      </c>
      <c r="R231" s="364">
        <v>0</v>
      </c>
      <c r="S231" s="364">
        <v>0</v>
      </c>
      <c r="T231" s="364">
        <v>0</v>
      </c>
      <c r="U231" s="364">
        <v>0</v>
      </c>
      <c r="V231" s="364">
        <v>1</v>
      </c>
      <c r="W231" s="364">
        <v>35</v>
      </c>
      <c r="X231" s="364">
        <v>0</v>
      </c>
      <c r="Y231" s="364">
        <v>33781.64</v>
      </c>
      <c r="Z231" s="364"/>
      <c r="AA231" s="364"/>
    </row>
    <row r="232" spans="2:27" x14ac:dyDescent="0.25">
      <c r="B232" s="364" t="s">
        <v>903</v>
      </c>
      <c r="C232" s="364" t="s">
        <v>818</v>
      </c>
      <c r="D232" s="364" t="s">
        <v>819</v>
      </c>
      <c r="E232" s="364" t="s">
        <v>1113</v>
      </c>
      <c r="F232" s="364">
        <v>1</v>
      </c>
      <c r="G232" s="421">
        <v>0</v>
      </c>
      <c r="H232" s="421">
        <v>0</v>
      </c>
      <c r="I232" s="421">
        <v>0</v>
      </c>
      <c r="J232" s="421">
        <v>0</v>
      </c>
      <c r="K232" s="421">
        <v>0</v>
      </c>
      <c r="L232" s="421">
        <v>0</v>
      </c>
      <c r="M232" s="364">
        <v>7</v>
      </c>
      <c r="N232" s="364">
        <v>35</v>
      </c>
      <c r="O232" s="364">
        <v>0</v>
      </c>
      <c r="P232" s="364">
        <v>0</v>
      </c>
      <c r="Q232" s="364">
        <v>0</v>
      </c>
      <c r="R232" s="364">
        <v>0</v>
      </c>
      <c r="S232" s="364">
        <v>0</v>
      </c>
      <c r="T232" s="364">
        <v>0</v>
      </c>
      <c r="U232" s="364">
        <v>0</v>
      </c>
      <c r="V232" s="364">
        <v>1</v>
      </c>
      <c r="W232" s="364">
        <v>35</v>
      </c>
      <c r="X232" s="364">
        <v>0</v>
      </c>
      <c r="Y232" s="364">
        <v>33185.72</v>
      </c>
      <c r="Z232" s="364"/>
      <c r="AA232" s="364"/>
    </row>
    <row r="233" spans="2:27" x14ac:dyDescent="0.25">
      <c r="B233" s="364" t="s">
        <v>903</v>
      </c>
      <c r="C233" s="364" t="s">
        <v>826</v>
      </c>
      <c r="D233" s="364" t="s">
        <v>827</v>
      </c>
      <c r="E233" s="364" t="s">
        <v>1114</v>
      </c>
      <c r="F233" s="364">
        <v>1</v>
      </c>
      <c r="G233" s="421">
        <v>0</v>
      </c>
      <c r="H233" s="421">
        <v>0</v>
      </c>
      <c r="I233" s="421">
        <v>0</v>
      </c>
      <c r="J233" s="421">
        <v>0</v>
      </c>
      <c r="K233" s="421">
        <v>0</v>
      </c>
      <c r="L233" s="421">
        <v>0</v>
      </c>
      <c r="M233" s="364">
        <v>7</v>
      </c>
      <c r="N233" s="364">
        <v>35</v>
      </c>
      <c r="O233" s="364">
        <v>0</v>
      </c>
      <c r="P233" s="364">
        <v>0</v>
      </c>
      <c r="Q233" s="364">
        <v>0</v>
      </c>
      <c r="R233" s="364">
        <v>0</v>
      </c>
      <c r="S233" s="364">
        <v>0</v>
      </c>
      <c r="T233" s="364">
        <v>0</v>
      </c>
      <c r="U233" s="364">
        <v>0</v>
      </c>
      <c r="V233" s="364">
        <v>1</v>
      </c>
      <c r="W233" s="364">
        <v>35</v>
      </c>
      <c r="X233" s="364">
        <v>0</v>
      </c>
      <c r="Y233" s="364">
        <v>33347.519999999997</v>
      </c>
      <c r="Z233" s="364"/>
      <c r="AA233" s="364"/>
    </row>
    <row r="234" spans="2:27" x14ac:dyDescent="0.25">
      <c r="B234" s="364" t="s">
        <v>903</v>
      </c>
      <c r="C234" s="364" t="s">
        <v>812</v>
      </c>
      <c r="D234" s="364" t="s">
        <v>813</v>
      </c>
      <c r="E234" s="364" t="s">
        <v>1115</v>
      </c>
      <c r="F234" s="364">
        <v>1</v>
      </c>
      <c r="G234" s="421">
        <v>0</v>
      </c>
      <c r="H234" s="421">
        <v>0</v>
      </c>
      <c r="I234" s="421">
        <v>0</v>
      </c>
      <c r="J234" s="421">
        <v>0</v>
      </c>
      <c r="K234" s="421">
        <v>0</v>
      </c>
      <c r="L234" s="421">
        <v>0</v>
      </c>
      <c r="M234" s="364">
        <v>7</v>
      </c>
      <c r="N234" s="364">
        <v>35</v>
      </c>
      <c r="O234" s="364">
        <v>0</v>
      </c>
      <c r="P234" s="364">
        <v>0</v>
      </c>
      <c r="Q234" s="364">
        <v>0</v>
      </c>
      <c r="R234" s="364">
        <v>0</v>
      </c>
      <c r="S234" s="364">
        <v>0</v>
      </c>
      <c r="T234" s="364">
        <v>0</v>
      </c>
      <c r="U234" s="364">
        <v>0</v>
      </c>
      <c r="V234" s="364">
        <v>1</v>
      </c>
      <c r="W234" s="364">
        <v>35</v>
      </c>
      <c r="X234" s="364">
        <v>0</v>
      </c>
      <c r="Y234" s="364">
        <v>33347.519999999997</v>
      </c>
      <c r="Z234" s="364"/>
      <c r="AA234" s="364"/>
    </row>
    <row r="235" spans="2:27" x14ac:dyDescent="0.25">
      <c r="B235" s="364" t="s">
        <v>903</v>
      </c>
      <c r="C235" s="364" t="s">
        <v>830</v>
      </c>
      <c r="D235" s="364" t="s">
        <v>831</v>
      </c>
      <c r="E235" s="364" t="s">
        <v>1116</v>
      </c>
      <c r="F235" s="364">
        <v>1</v>
      </c>
      <c r="G235" s="421">
        <v>0</v>
      </c>
      <c r="H235" s="421">
        <v>0</v>
      </c>
      <c r="I235" s="421">
        <v>0</v>
      </c>
      <c r="J235" s="421">
        <v>0</v>
      </c>
      <c r="K235" s="421">
        <v>0</v>
      </c>
      <c r="L235" s="421">
        <v>0</v>
      </c>
      <c r="M235" s="364">
        <v>7</v>
      </c>
      <c r="N235" s="364">
        <v>35</v>
      </c>
      <c r="O235" s="364">
        <v>0</v>
      </c>
      <c r="P235" s="364">
        <v>0</v>
      </c>
      <c r="Q235" s="364">
        <v>0</v>
      </c>
      <c r="R235" s="364">
        <v>0</v>
      </c>
      <c r="S235" s="364">
        <v>0</v>
      </c>
      <c r="T235" s="364">
        <v>0</v>
      </c>
      <c r="U235" s="364">
        <v>0</v>
      </c>
      <c r="V235" s="364">
        <v>1</v>
      </c>
      <c r="W235" s="364">
        <v>35</v>
      </c>
      <c r="X235" s="364">
        <v>0</v>
      </c>
      <c r="Y235" s="364">
        <v>39626.58</v>
      </c>
      <c r="Z235" s="364"/>
      <c r="AA235" s="364"/>
    </row>
    <row r="236" spans="2:27" x14ac:dyDescent="0.25">
      <c r="B236" s="364" t="s">
        <v>903</v>
      </c>
      <c r="C236" s="364" t="s">
        <v>832</v>
      </c>
      <c r="D236" s="364" t="s">
        <v>833</v>
      </c>
      <c r="E236" s="364" t="s">
        <v>1117</v>
      </c>
      <c r="F236" s="364">
        <v>1</v>
      </c>
      <c r="G236" s="421">
        <v>0</v>
      </c>
      <c r="H236" s="421">
        <v>0</v>
      </c>
      <c r="I236" s="421">
        <v>0</v>
      </c>
      <c r="J236" s="421">
        <v>0</v>
      </c>
      <c r="K236" s="421">
        <v>0</v>
      </c>
      <c r="L236" s="421">
        <v>0</v>
      </c>
      <c r="M236" s="364">
        <v>7</v>
      </c>
      <c r="N236" s="364">
        <v>35</v>
      </c>
      <c r="O236" s="364">
        <v>0</v>
      </c>
      <c r="P236" s="364">
        <v>0</v>
      </c>
      <c r="Q236" s="364">
        <v>0</v>
      </c>
      <c r="R236" s="364">
        <v>0</v>
      </c>
      <c r="S236" s="364">
        <v>0</v>
      </c>
      <c r="T236" s="364">
        <v>0</v>
      </c>
      <c r="U236" s="364">
        <v>0</v>
      </c>
      <c r="V236" s="364">
        <v>1</v>
      </c>
      <c r="W236" s="364">
        <v>35</v>
      </c>
      <c r="X236" s="364">
        <v>0</v>
      </c>
      <c r="Y236" s="364">
        <v>53715.3</v>
      </c>
      <c r="Z236" s="364"/>
      <c r="AA236" s="364"/>
    </row>
    <row r="237" spans="2:27" x14ac:dyDescent="0.25">
      <c r="B237" s="364" t="s">
        <v>903</v>
      </c>
      <c r="C237" s="364" t="s">
        <v>808</v>
      </c>
      <c r="D237" s="364" t="s">
        <v>809</v>
      </c>
      <c r="E237" s="364" t="s">
        <v>1118</v>
      </c>
      <c r="F237" s="364">
        <v>1</v>
      </c>
      <c r="G237" s="421">
        <v>0</v>
      </c>
      <c r="H237" s="421">
        <v>0</v>
      </c>
      <c r="I237" s="421">
        <v>0</v>
      </c>
      <c r="J237" s="421">
        <v>0</v>
      </c>
      <c r="K237" s="421">
        <v>0</v>
      </c>
      <c r="L237" s="421">
        <v>0</v>
      </c>
      <c r="M237" s="364">
        <v>7</v>
      </c>
      <c r="N237" s="364">
        <v>35</v>
      </c>
      <c r="O237" s="364">
        <v>0</v>
      </c>
      <c r="P237" s="364">
        <v>0</v>
      </c>
      <c r="Q237" s="364">
        <v>0</v>
      </c>
      <c r="R237" s="364">
        <v>0</v>
      </c>
      <c r="S237" s="364">
        <v>0</v>
      </c>
      <c r="T237" s="364">
        <v>0</v>
      </c>
      <c r="U237" s="364">
        <v>0</v>
      </c>
      <c r="V237" s="364">
        <v>1</v>
      </c>
      <c r="W237" s="364">
        <v>35</v>
      </c>
      <c r="X237" s="364">
        <v>0</v>
      </c>
      <c r="Y237" s="364">
        <v>33781.64</v>
      </c>
      <c r="Z237" s="364"/>
      <c r="AA237" s="364"/>
    </row>
    <row r="238" spans="2:27" x14ac:dyDescent="0.25">
      <c r="B238" s="364" t="s">
        <v>903</v>
      </c>
      <c r="C238" s="364" t="s">
        <v>786</v>
      </c>
      <c r="D238" s="364" t="s">
        <v>787</v>
      </c>
      <c r="E238" s="364" t="s">
        <v>1119</v>
      </c>
      <c r="F238" s="364">
        <v>1</v>
      </c>
      <c r="G238" s="421">
        <v>0</v>
      </c>
      <c r="H238" s="421">
        <v>0</v>
      </c>
      <c r="I238" s="421">
        <v>0</v>
      </c>
      <c r="J238" s="421">
        <v>0</v>
      </c>
      <c r="K238" s="421">
        <v>0</v>
      </c>
      <c r="L238" s="421">
        <v>0</v>
      </c>
      <c r="M238" s="364">
        <v>7</v>
      </c>
      <c r="N238" s="364">
        <v>35</v>
      </c>
      <c r="O238" s="364">
        <v>0</v>
      </c>
      <c r="P238" s="364">
        <v>0</v>
      </c>
      <c r="Q238" s="364">
        <v>0</v>
      </c>
      <c r="R238" s="364">
        <v>0</v>
      </c>
      <c r="S238" s="364">
        <v>0</v>
      </c>
      <c r="T238" s="364">
        <v>0</v>
      </c>
      <c r="U238" s="364">
        <v>0</v>
      </c>
      <c r="V238" s="364">
        <v>1</v>
      </c>
      <c r="W238" s="364">
        <v>35</v>
      </c>
      <c r="X238" s="364">
        <v>0</v>
      </c>
      <c r="Y238" s="364">
        <v>31100.880000000001</v>
      </c>
      <c r="Z238" s="364"/>
      <c r="AA238" s="364"/>
    </row>
    <row r="239" spans="2:27" x14ac:dyDescent="0.25">
      <c r="B239" s="364" t="s">
        <v>903</v>
      </c>
      <c r="C239" s="364" t="s">
        <v>796</v>
      </c>
      <c r="D239" s="364" t="s">
        <v>797</v>
      </c>
      <c r="E239" s="364" t="s">
        <v>1120</v>
      </c>
      <c r="F239" s="364">
        <v>1</v>
      </c>
      <c r="G239" s="421">
        <v>0</v>
      </c>
      <c r="H239" s="421">
        <v>0</v>
      </c>
      <c r="I239" s="421">
        <v>0</v>
      </c>
      <c r="J239" s="421">
        <v>0</v>
      </c>
      <c r="K239" s="421">
        <v>0</v>
      </c>
      <c r="L239" s="421">
        <v>0</v>
      </c>
      <c r="M239" s="364">
        <v>7</v>
      </c>
      <c r="N239" s="364">
        <v>35</v>
      </c>
      <c r="O239" s="364">
        <v>0</v>
      </c>
      <c r="P239" s="364">
        <v>0</v>
      </c>
      <c r="Q239" s="364">
        <v>0</v>
      </c>
      <c r="R239" s="364">
        <v>0</v>
      </c>
      <c r="S239" s="364">
        <v>0</v>
      </c>
      <c r="T239" s="364">
        <v>0</v>
      </c>
      <c r="U239" s="364">
        <v>0</v>
      </c>
      <c r="V239" s="364">
        <v>1</v>
      </c>
      <c r="W239" s="364">
        <v>35</v>
      </c>
      <c r="X239" s="364">
        <v>0</v>
      </c>
      <c r="Y239" s="364">
        <v>34081.64</v>
      </c>
      <c r="Z239" s="364"/>
      <c r="AA239" s="364"/>
    </row>
    <row r="240" spans="2:27" x14ac:dyDescent="0.25">
      <c r="B240" s="364" t="s">
        <v>903</v>
      </c>
      <c r="C240" s="364" t="s">
        <v>794</v>
      </c>
      <c r="D240" s="364" t="s">
        <v>795</v>
      </c>
      <c r="E240" s="364" t="s">
        <v>1121</v>
      </c>
      <c r="F240" s="364">
        <v>1</v>
      </c>
      <c r="G240" s="421">
        <v>0</v>
      </c>
      <c r="H240" s="421">
        <v>0</v>
      </c>
      <c r="I240" s="421">
        <v>0</v>
      </c>
      <c r="J240" s="421">
        <v>0</v>
      </c>
      <c r="K240" s="421">
        <v>0</v>
      </c>
      <c r="L240" s="421">
        <v>0</v>
      </c>
      <c r="M240" s="364">
        <v>7</v>
      </c>
      <c r="N240" s="364">
        <v>35</v>
      </c>
      <c r="O240" s="364">
        <v>0</v>
      </c>
      <c r="P240" s="364">
        <v>0</v>
      </c>
      <c r="Q240" s="364">
        <v>0</v>
      </c>
      <c r="R240" s="364">
        <v>0</v>
      </c>
      <c r="S240" s="364">
        <v>0</v>
      </c>
      <c r="T240" s="364">
        <v>0</v>
      </c>
      <c r="U240" s="364">
        <v>0</v>
      </c>
      <c r="V240" s="364">
        <v>1</v>
      </c>
      <c r="W240" s="364">
        <v>35</v>
      </c>
      <c r="X240" s="364">
        <v>0</v>
      </c>
      <c r="Y240" s="364">
        <v>36586.639999999999</v>
      </c>
      <c r="Z240" s="364"/>
      <c r="AA240" s="364"/>
    </row>
    <row r="241" spans="2:27" x14ac:dyDescent="0.25">
      <c r="B241" s="364" t="s">
        <v>903</v>
      </c>
      <c r="C241" s="364" t="s">
        <v>824</v>
      </c>
      <c r="D241" s="364" t="s">
        <v>825</v>
      </c>
      <c r="E241" s="364" t="s">
        <v>1122</v>
      </c>
      <c r="F241" s="364">
        <v>1</v>
      </c>
      <c r="G241" s="421">
        <v>0</v>
      </c>
      <c r="H241" s="421">
        <v>0</v>
      </c>
      <c r="I241" s="421">
        <v>0</v>
      </c>
      <c r="J241" s="421">
        <v>0</v>
      </c>
      <c r="K241" s="421">
        <v>0</v>
      </c>
      <c r="L241" s="421">
        <v>0</v>
      </c>
      <c r="M241" s="364">
        <v>7</v>
      </c>
      <c r="N241" s="364">
        <v>35</v>
      </c>
      <c r="O241" s="364">
        <v>0</v>
      </c>
      <c r="P241" s="364">
        <v>0</v>
      </c>
      <c r="Q241" s="364">
        <v>0</v>
      </c>
      <c r="R241" s="364">
        <v>0</v>
      </c>
      <c r="S241" s="364">
        <v>0</v>
      </c>
      <c r="T241" s="364">
        <v>0</v>
      </c>
      <c r="U241" s="364">
        <v>0</v>
      </c>
      <c r="V241" s="364">
        <v>1</v>
      </c>
      <c r="W241" s="364">
        <v>35</v>
      </c>
      <c r="X241" s="364">
        <v>0</v>
      </c>
      <c r="Y241" s="364">
        <v>37633.440000000002</v>
      </c>
      <c r="Z241" s="364"/>
      <c r="AA241" s="364"/>
    </row>
    <row r="242" spans="2:27" x14ac:dyDescent="0.25">
      <c r="B242" s="364" t="s">
        <v>903</v>
      </c>
      <c r="C242" s="364" t="s">
        <v>816</v>
      </c>
      <c r="D242" s="364" t="s">
        <v>817</v>
      </c>
      <c r="E242" s="364" t="s">
        <v>1123</v>
      </c>
      <c r="F242" s="364">
        <v>1</v>
      </c>
      <c r="G242" s="421">
        <v>0</v>
      </c>
      <c r="H242" s="421">
        <v>0</v>
      </c>
      <c r="I242" s="421">
        <v>0</v>
      </c>
      <c r="J242" s="421">
        <v>0</v>
      </c>
      <c r="K242" s="421">
        <v>0</v>
      </c>
      <c r="L242" s="421">
        <v>0</v>
      </c>
      <c r="M242" s="364">
        <v>7</v>
      </c>
      <c r="N242" s="364">
        <v>35</v>
      </c>
      <c r="O242" s="364">
        <v>0</v>
      </c>
      <c r="P242" s="364">
        <v>0</v>
      </c>
      <c r="Q242" s="364">
        <v>0</v>
      </c>
      <c r="R242" s="364">
        <v>0</v>
      </c>
      <c r="S242" s="364">
        <v>0</v>
      </c>
      <c r="T242" s="364">
        <v>0</v>
      </c>
      <c r="U242" s="364">
        <v>0</v>
      </c>
      <c r="V242" s="364">
        <v>1</v>
      </c>
      <c r="W242" s="364">
        <v>35</v>
      </c>
      <c r="X242" s="364">
        <v>0</v>
      </c>
      <c r="Y242" s="364">
        <v>35383.06</v>
      </c>
      <c r="Z242" s="364"/>
      <c r="AA242" s="364"/>
    </row>
    <row r="243" spans="2:27" x14ac:dyDescent="0.25">
      <c r="B243" s="364" t="s">
        <v>903</v>
      </c>
      <c r="C243" s="364" t="s">
        <v>814</v>
      </c>
      <c r="D243" s="364" t="s">
        <v>815</v>
      </c>
      <c r="E243" s="364" t="s">
        <v>1124</v>
      </c>
      <c r="F243" s="364">
        <v>1</v>
      </c>
      <c r="G243" s="421">
        <v>0</v>
      </c>
      <c r="H243" s="421">
        <v>0</v>
      </c>
      <c r="I243" s="421">
        <v>0</v>
      </c>
      <c r="J243" s="421">
        <v>0</v>
      </c>
      <c r="K243" s="421">
        <v>0</v>
      </c>
      <c r="L243" s="421">
        <v>0</v>
      </c>
      <c r="M243" s="364">
        <v>7</v>
      </c>
      <c r="N243" s="364">
        <v>35</v>
      </c>
      <c r="O243" s="364">
        <v>0</v>
      </c>
      <c r="P243" s="364">
        <v>0</v>
      </c>
      <c r="Q243" s="364">
        <v>0</v>
      </c>
      <c r="R243" s="364">
        <v>0</v>
      </c>
      <c r="S243" s="364">
        <v>0</v>
      </c>
      <c r="T243" s="364">
        <v>0</v>
      </c>
      <c r="U243" s="364">
        <v>0</v>
      </c>
      <c r="V243" s="364">
        <v>1</v>
      </c>
      <c r="W243" s="364">
        <v>35</v>
      </c>
      <c r="X243" s="364">
        <v>0</v>
      </c>
      <c r="Y243" s="364">
        <v>43441.42</v>
      </c>
      <c r="Z243" s="364"/>
      <c r="AA243" s="364"/>
    </row>
    <row r="244" spans="2:27" x14ac:dyDescent="0.25">
      <c r="B244" s="364" t="s">
        <v>903</v>
      </c>
      <c r="C244" s="364" t="s">
        <v>828</v>
      </c>
      <c r="D244" s="364" t="s">
        <v>829</v>
      </c>
      <c r="E244" s="364" t="s">
        <v>1125</v>
      </c>
      <c r="F244" s="364">
        <v>1</v>
      </c>
      <c r="G244" s="421">
        <v>0</v>
      </c>
      <c r="H244" s="421">
        <v>0</v>
      </c>
      <c r="I244" s="421">
        <v>0</v>
      </c>
      <c r="J244" s="421">
        <v>0</v>
      </c>
      <c r="K244" s="421">
        <v>0</v>
      </c>
      <c r="L244" s="421">
        <v>0</v>
      </c>
      <c r="M244" s="364">
        <v>7</v>
      </c>
      <c r="N244" s="364">
        <v>35</v>
      </c>
      <c r="O244" s="364">
        <v>0</v>
      </c>
      <c r="P244" s="364">
        <v>0</v>
      </c>
      <c r="Q244" s="364">
        <v>0</v>
      </c>
      <c r="R244" s="364">
        <v>0</v>
      </c>
      <c r="S244" s="364">
        <v>0</v>
      </c>
      <c r="T244" s="364">
        <v>0</v>
      </c>
      <c r="U244" s="364">
        <v>0</v>
      </c>
      <c r="V244" s="364">
        <v>1</v>
      </c>
      <c r="W244" s="364">
        <v>35</v>
      </c>
      <c r="X244" s="364">
        <v>0</v>
      </c>
      <c r="Y244" s="364">
        <v>40149.660000000003</v>
      </c>
      <c r="Z244" s="364"/>
      <c r="AA244" s="364"/>
    </row>
    <row r="245" spans="2:27" x14ac:dyDescent="0.25">
      <c r="B245" s="364" t="s">
        <v>903</v>
      </c>
      <c r="C245" s="364" t="s">
        <v>820</v>
      </c>
      <c r="D245" s="364" t="s">
        <v>821</v>
      </c>
      <c r="E245" s="364" t="s">
        <v>1126</v>
      </c>
      <c r="F245" s="364">
        <v>1</v>
      </c>
      <c r="G245" s="421">
        <v>0</v>
      </c>
      <c r="H245" s="421">
        <v>0</v>
      </c>
      <c r="I245" s="421">
        <v>0</v>
      </c>
      <c r="J245" s="421">
        <v>0</v>
      </c>
      <c r="K245" s="421">
        <v>0</v>
      </c>
      <c r="L245" s="421">
        <v>0</v>
      </c>
      <c r="M245" s="364">
        <v>7</v>
      </c>
      <c r="N245" s="364">
        <v>35</v>
      </c>
      <c r="O245" s="364">
        <v>0</v>
      </c>
      <c r="P245" s="364">
        <v>0</v>
      </c>
      <c r="Q245" s="364">
        <v>0</v>
      </c>
      <c r="R245" s="364">
        <v>0</v>
      </c>
      <c r="S245" s="364">
        <v>0</v>
      </c>
      <c r="T245" s="364">
        <v>0</v>
      </c>
      <c r="U245" s="364">
        <v>0</v>
      </c>
      <c r="V245" s="364">
        <v>1</v>
      </c>
      <c r="W245" s="364">
        <v>35</v>
      </c>
      <c r="X245" s="364">
        <v>0</v>
      </c>
      <c r="Y245" s="364">
        <v>38630.120000000003</v>
      </c>
      <c r="Z245" s="364"/>
      <c r="AA245" s="364"/>
    </row>
    <row r="246" spans="2:27" x14ac:dyDescent="0.25">
      <c r="B246" s="364" t="s">
        <v>903</v>
      </c>
      <c r="C246" s="364" t="s">
        <v>790</v>
      </c>
      <c r="D246" s="364" t="s">
        <v>791</v>
      </c>
      <c r="E246" s="364" t="s">
        <v>1127</v>
      </c>
      <c r="F246" s="364">
        <v>1</v>
      </c>
      <c r="G246" s="421">
        <v>0</v>
      </c>
      <c r="H246" s="421">
        <v>0</v>
      </c>
      <c r="I246" s="421">
        <v>0</v>
      </c>
      <c r="J246" s="421">
        <v>0</v>
      </c>
      <c r="K246" s="421">
        <v>0</v>
      </c>
      <c r="L246" s="421">
        <v>0</v>
      </c>
      <c r="M246" s="364">
        <v>7</v>
      </c>
      <c r="N246" s="364">
        <v>35</v>
      </c>
      <c r="O246" s="364">
        <v>0</v>
      </c>
      <c r="P246" s="364">
        <v>0</v>
      </c>
      <c r="Q246" s="364">
        <v>0</v>
      </c>
      <c r="R246" s="364">
        <v>0</v>
      </c>
      <c r="S246" s="364">
        <v>0</v>
      </c>
      <c r="T246" s="364">
        <v>0</v>
      </c>
      <c r="U246" s="364">
        <v>0</v>
      </c>
      <c r="V246" s="364">
        <v>1</v>
      </c>
      <c r="W246" s="364">
        <v>35</v>
      </c>
      <c r="X246" s="364">
        <v>0</v>
      </c>
      <c r="Y246" s="364">
        <v>36286.639999999999</v>
      </c>
      <c r="Z246" s="364"/>
      <c r="AA246" s="364"/>
    </row>
    <row r="247" spans="2:27" x14ac:dyDescent="0.25">
      <c r="B247" s="364" t="s">
        <v>903</v>
      </c>
      <c r="C247" s="364" t="s">
        <v>810</v>
      </c>
      <c r="D247" s="364" t="s">
        <v>811</v>
      </c>
      <c r="E247" s="364" t="s">
        <v>1128</v>
      </c>
      <c r="F247" s="364">
        <v>1</v>
      </c>
      <c r="G247" s="421">
        <v>0</v>
      </c>
      <c r="H247" s="421">
        <v>0</v>
      </c>
      <c r="I247" s="421">
        <v>0</v>
      </c>
      <c r="J247" s="421">
        <v>0</v>
      </c>
      <c r="K247" s="421">
        <v>0</v>
      </c>
      <c r="L247" s="421">
        <v>0</v>
      </c>
      <c r="M247" s="364">
        <v>7</v>
      </c>
      <c r="N247" s="364">
        <v>35</v>
      </c>
      <c r="O247" s="364">
        <v>0</v>
      </c>
      <c r="P247" s="364">
        <v>0</v>
      </c>
      <c r="Q247" s="364">
        <v>0</v>
      </c>
      <c r="R247" s="364">
        <v>0</v>
      </c>
      <c r="S247" s="364">
        <v>0</v>
      </c>
      <c r="T247" s="364">
        <v>0</v>
      </c>
      <c r="U247" s="364">
        <v>0</v>
      </c>
      <c r="V247" s="364">
        <v>1</v>
      </c>
      <c r="W247" s="364">
        <v>35</v>
      </c>
      <c r="X247" s="364">
        <v>0</v>
      </c>
      <c r="Y247" s="364">
        <v>33781.64</v>
      </c>
      <c r="Z247" s="364"/>
      <c r="AA247" s="364"/>
    </row>
    <row r="248" spans="2:27" x14ac:dyDescent="0.25">
      <c r="B248" s="364" t="s">
        <v>903</v>
      </c>
      <c r="C248" s="364" t="s">
        <v>798</v>
      </c>
      <c r="D248" s="364" t="s">
        <v>799</v>
      </c>
      <c r="E248" s="364" t="s">
        <v>1129</v>
      </c>
      <c r="F248" s="364">
        <v>1</v>
      </c>
      <c r="G248" s="421">
        <v>0</v>
      </c>
      <c r="H248" s="421">
        <v>0</v>
      </c>
      <c r="I248" s="421">
        <v>0</v>
      </c>
      <c r="J248" s="421">
        <v>0</v>
      </c>
      <c r="K248" s="421">
        <v>0</v>
      </c>
      <c r="L248" s="421">
        <v>0</v>
      </c>
      <c r="M248" s="364">
        <v>7</v>
      </c>
      <c r="N248" s="364">
        <v>35</v>
      </c>
      <c r="O248" s="364">
        <v>0</v>
      </c>
      <c r="P248" s="364">
        <v>0</v>
      </c>
      <c r="Q248" s="364">
        <v>0</v>
      </c>
      <c r="R248" s="364">
        <v>0</v>
      </c>
      <c r="S248" s="364">
        <v>0</v>
      </c>
      <c r="T248" s="364">
        <v>0</v>
      </c>
      <c r="U248" s="364">
        <v>0</v>
      </c>
      <c r="V248" s="364">
        <v>1</v>
      </c>
      <c r="W248" s="364">
        <v>35</v>
      </c>
      <c r="X248" s="364">
        <v>0</v>
      </c>
      <c r="Y248" s="364">
        <v>36286.639999999999</v>
      </c>
      <c r="Z248" s="364"/>
      <c r="AA248" s="364"/>
    </row>
    <row r="249" spans="2:27" x14ac:dyDescent="0.25">
      <c r="B249" s="364" t="s">
        <v>903</v>
      </c>
      <c r="C249" s="364" t="s">
        <v>838</v>
      </c>
      <c r="D249" s="364" t="s">
        <v>839</v>
      </c>
      <c r="E249" s="364" t="s">
        <v>1130</v>
      </c>
      <c r="F249" s="364">
        <v>1</v>
      </c>
      <c r="G249" s="421">
        <v>0</v>
      </c>
      <c r="H249" s="421">
        <v>0</v>
      </c>
      <c r="I249" s="421">
        <v>0</v>
      </c>
      <c r="J249" s="421">
        <v>0</v>
      </c>
      <c r="K249" s="421">
        <v>0</v>
      </c>
      <c r="L249" s="421">
        <v>0</v>
      </c>
      <c r="M249" s="364">
        <v>7</v>
      </c>
      <c r="N249" s="364">
        <v>35</v>
      </c>
      <c r="O249" s="364">
        <v>0</v>
      </c>
      <c r="P249" s="364">
        <v>0</v>
      </c>
      <c r="Q249" s="364">
        <v>0</v>
      </c>
      <c r="R249" s="364">
        <v>0</v>
      </c>
      <c r="S249" s="364">
        <v>0</v>
      </c>
      <c r="T249" s="364">
        <v>0</v>
      </c>
      <c r="U249" s="364">
        <v>0</v>
      </c>
      <c r="V249" s="364">
        <v>1</v>
      </c>
      <c r="W249" s="364">
        <v>35</v>
      </c>
      <c r="X249" s="364">
        <v>0</v>
      </c>
      <c r="Y249" s="364">
        <v>31621.98</v>
      </c>
      <c r="Z249" s="364"/>
      <c r="AA249" s="364"/>
    </row>
    <row r="250" spans="2:27" x14ac:dyDescent="0.25">
      <c r="B250" s="364" t="s">
        <v>903</v>
      </c>
      <c r="C250" s="364" t="s">
        <v>840</v>
      </c>
      <c r="D250" s="364" t="s">
        <v>841</v>
      </c>
      <c r="E250" s="364" t="s">
        <v>1131</v>
      </c>
      <c r="F250" s="364">
        <v>1</v>
      </c>
      <c r="G250" s="421">
        <v>0</v>
      </c>
      <c r="H250" s="421">
        <v>0</v>
      </c>
      <c r="I250" s="421">
        <v>0</v>
      </c>
      <c r="J250" s="421">
        <v>0</v>
      </c>
      <c r="K250" s="421">
        <v>0</v>
      </c>
      <c r="L250" s="421">
        <v>0</v>
      </c>
      <c r="M250" s="364">
        <v>7</v>
      </c>
      <c r="N250" s="364">
        <v>35</v>
      </c>
      <c r="O250" s="364">
        <v>0</v>
      </c>
      <c r="P250" s="364">
        <v>0</v>
      </c>
      <c r="Q250" s="364">
        <v>0</v>
      </c>
      <c r="R250" s="364">
        <v>0</v>
      </c>
      <c r="S250" s="364">
        <v>0</v>
      </c>
      <c r="T250" s="364">
        <v>0</v>
      </c>
      <c r="U250" s="364">
        <v>0</v>
      </c>
      <c r="V250" s="364">
        <v>1</v>
      </c>
      <c r="W250" s="364">
        <v>35</v>
      </c>
      <c r="X250" s="364">
        <v>0</v>
      </c>
      <c r="Y250" s="364">
        <v>40149.660000000003</v>
      </c>
      <c r="Z250" s="364"/>
      <c r="AA250" s="364"/>
    </row>
    <row r="251" spans="2:27" x14ac:dyDescent="0.25">
      <c r="B251" s="364" t="s">
        <v>903</v>
      </c>
      <c r="C251" s="364" t="s">
        <v>890</v>
      </c>
      <c r="D251" s="364" t="s">
        <v>891</v>
      </c>
      <c r="E251" s="364" t="s">
        <v>1132</v>
      </c>
      <c r="F251" s="364">
        <v>1</v>
      </c>
      <c r="G251" s="421">
        <v>0</v>
      </c>
      <c r="H251" s="421">
        <v>0</v>
      </c>
      <c r="I251" s="421">
        <v>0</v>
      </c>
      <c r="J251" s="421">
        <v>0</v>
      </c>
      <c r="K251" s="421">
        <v>0</v>
      </c>
      <c r="L251" s="421">
        <v>0</v>
      </c>
      <c r="M251" s="364">
        <v>7</v>
      </c>
      <c r="N251" s="364">
        <v>35</v>
      </c>
      <c r="O251" s="364">
        <v>0</v>
      </c>
      <c r="P251" s="364">
        <v>0</v>
      </c>
      <c r="Q251" s="364">
        <v>0</v>
      </c>
      <c r="R251" s="364">
        <v>0</v>
      </c>
      <c r="S251" s="364">
        <v>0</v>
      </c>
      <c r="T251" s="364">
        <v>0</v>
      </c>
      <c r="U251" s="364">
        <v>0</v>
      </c>
      <c r="V251" s="364">
        <v>1</v>
      </c>
      <c r="W251" s="364">
        <v>35</v>
      </c>
      <c r="X251" s="364">
        <v>0</v>
      </c>
      <c r="Y251" s="364">
        <v>53715.3</v>
      </c>
      <c r="Z251" s="364"/>
      <c r="AA251" s="364"/>
    </row>
    <row r="252" spans="2:27" x14ac:dyDescent="0.25">
      <c r="B252" s="364" t="s">
        <v>903</v>
      </c>
      <c r="C252" s="364" t="s">
        <v>886</v>
      </c>
      <c r="D252" s="364" t="s">
        <v>887</v>
      </c>
      <c r="E252" s="364" t="s">
        <v>1133</v>
      </c>
      <c r="F252" s="364">
        <v>1</v>
      </c>
      <c r="G252" s="421">
        <v>0</v>
      </c>
      <c r="H252" s="421">
        <v>0</v>
      </c>
      <c r="I252" s="421">
        <v>0</v>
      </c>
      <c r="J252" s="421">
        <v>0</v>
      </c>
      <c r="K252" s="421">
        <v>0</v>
      </c>
      <c r="L252" s="421">
        <v>0</v>
      </c>
      <c r="M252" s="364">
        <v>7</v>
      </c>
      <c r="N252" s="364">
        <v>35</v>
      </c>
      <c r="O252" s="364">
        <v>0</v>
      </c>
      <c r="P252" s="364">
        <v>0</v>
      </c>
      <c r="Q252" s="364">
        <v>0</v>
      </c>
      <c r="R252" s="364">
        <v>0</v>
      </c>
      <c r="S252" s="364">
        <v>0</v>
      </c>
      <c r="T252" s="364">
        <v>0</v>
      </c>
      <c r="U252" s="364">
        <v>0</v>
      </c>
      <c r="V252" s="364">
        <v>1</v>
      </c>
      <c r="W252" s="364">
        <v>35</v>
      </c>
      <c r="X252" s="364">
        <v>0</v>
      </c>
      <c r="Y252" s="364">
        <v>39626.58</v>
      </c>
      <c r="Z252" s="364"/>
      <c r="AA252" s="364"/>
    </row>
    <row r="253" spans="2:27" x14ac:dyDescent="0.25">
      <c r="B253" s="364" t="s">
        <v>903</v>
      </c>
      <c r="C253" s="364" t="s">
        <v>874</v>
      </c>
      <c r="D253" s="364" t="s">
        <v>875</v>
      </c>
      <c r="E253" s="364" t="s">
        <v>1134</v>
      </c>
      <c r="F253" s="364">
        <v>1</v>
      </c>
      <c r="G253" s="421">
        <v>0</v>
      </c>
      <c r="H253" s="421">
        <v>0</v>
      </c>
      <c r="I253" s="421">
        <v>0</v>
      </c>
      <c r="J253" s="421">
        <v>0</v>
      </c>
      <c r="K253" s="421">
        <v>0</v>
      </c>
      <c r="L253" s="421">
        <v>0</v>
      </c>
      <c r="M253" s="364">
        <v>7</v>
      </c>
      <c r="N253" s="364">
        <v>35</v>
      </c>
      <c r="O253" s="364">
        <v>0</v>
      </c>
      <c r="P253" s="364">
        <v>0</v>
      </c>
      <c r="Q253" s="364">
        <v>0</v>
      </c>
      <c r="R253" s="364">
        <v>0</v>
      </c>
      <c r="S253" s="364">
        <v>0</v>
      </c>
      <c r="T253" s="364">
        <v>0</v>
      </c>
      <c r="U253" s="364">
        <v>0</v>
      </c>
      <c r="V253" s="364">
        <v>1</v>
      </c>
      <c r="W253" s="364">
        <v>35</v>
      </c>
      <c r="X253" s="364">
        <v>0</v>
      </c>
      <c r="Y253" s="364">
        <v>37633.440000000002</v>
      </c>
      <c r="Z253" s="364"/>
      <c r="AA253" s="364"/>
    </row>
    <row r="254" spans="2:27" x14ac:dyDescent="0.25">
      <c r="B254" s="364" t="s">
        <v>903</v>
      </c>
      <c r="C254" s="364" t="s">
        <v>868</v>
      </c>
      <c r="D254" s="364" t="s">
        <v>869</v>
      </c>
      <c r="E254" s="364" t="s">
        <v>1135</v>
      </c>
      <c r="F254" s="364">
        <v>1</v>
      </c>
      <c r="G254" s="421">
        <v>0</v>
      </c>
      <c r="H254" s="421">
        <v>0</v>
      </c>
      <c r="I254" s="421">
        <v>0</v>
      </c>
      <c r="J254" s="421">
        <v>0</v>
      </c>
      <c r="K254" s="421">
        <v>0</v>
      </c>
      <c r="L254" s="421">
        <v>0</v>
      </c>
      <c r="M254" s="364">
        <v>7</v>
      </c>
      <c r="N254" s="364">
        <v>35</v>
      </c>
      <c r="O254" s="364">
        <v>0</v>
      </c>
      <c r="P254" s="364">
        <v>0</v>
      </c>
      <c r="Q254" s="364">
        <v>0</v>
      </c>
      <c r="R254" s="364">
        <v>0</v>
      </c>
      <c r="S254" s="364">
        <v>0</v>
      </c>
      <c r="T254" s="364">
        <v>0</v>
      </c>
      <c r="U254" s="364">
        <v>0</v>
      </c>
      <c r="V254" s="364">
        <v>1</v>
      </c>
      <c r="W254" s="364">
        <v>35</v>
      </c>
      <c r="X254" s="364">
        <v>0</v>
      </c>
      <c r="Y254" s="364">
        <v>53715.3</v>
      </c>
      <c r="Z254" s="364"/>
      <c r="AA254" s="364"/>
    </row>
    <row r="255" spans="2:27" x14ac:dyDescent="0.25">
      <c r="B255" s="364" t="s">
        <v>903</v>
      </c>
      <c r="C255" s="364" t="s">
        <v>842</v>
      </c>
      <c r="D255" s="364" t="s">
        <v>843</v>
      </c>
      <c r="E255" s="364" t="s">
        <v>1136</v>
      </c>
      <c r="F255" s="364">
        <v>1</v>
      </c>
      <c r="G255" s="421">
        <v>0</v>
      </c>
      <c r="H255" s="421">
        <v>0</v>
      </c>
      <c r="I255" s="421">
        <v>0</v>
      </c>
      <c r="J255" s="421">
        <v>0</v>
      </c>
      <c r="K255" s="421">
        <v>0</v>
      </c>
      <c r="L255" s="421">
        <v>0</v>
      </c>
      <c r="M255" s="364">
        <v>7</v>
      </c>
      <c r="N255" s="364">
        <v>35</v>
      </c>
      <c r="O255" s="364">
        <v>0</v>
      </c>
      <c r="P255" s="364">
        <v>0</v>
      </c>
      <c r="Q255" s="364">
        <v>0</v>
      </c>
      <c r="R255" s="364">
        <v>0</v>
      </c>
      <c r="S255" s="364">
        <v>0</v>
      </c>
      <c r="T255" s="364">
        <v>0</v>
      </c>
      <c r="U255" s="364">
        <v>0</v>
      </c>
      <c r="V255" s="364">
        <v>1</v>
      </c>
      <c r="W255" s="364">
        <v>35</v>
      </c>
      <c r="X255" s="364">
        <v>0</v>
      </c>
      <c r="Y255" s="364">
        <v>31535</v>
      </c>
      <c r="Z255" s="364"/>
      <c r="AA255" s="364"/>
    </row>
    <row r="256" spans="2:27" x14ac:dyDescent="0.25">
      <c r="B256" s="364" t="s">
        <v>903</v>
      </c>
      <c r="C256" s="364" t="s">
        <v>860</v>
      </c>
      <c r="D256" s="364" t="s">
        <v>861</v>
      </c>
      <c r="E256" s="364" t="s">
        <v>1137</v>
      </c>
      <c r="F256" s="364">
        <v>1</v>
      </c>
      <c r="G256" s="421">
        <v>0</v>
      </c>
      <c r="H256" s="421">
        <v>0</v>
      </c>
      <c r="I256" s="421">
        <v>0</v>
      </c>
      <c r="J256" s="421">
        <v>0</v>
      </c>
      <c r="K256" s="421">
        <v>0</v>
      </c>
      <c r="L256" s="421">
        <v>0</v>
      </c>
      <c r="M256" s="364">
        <v>7</v>
      </c>
      <c r="N256" s="364">
        <v>35</v>
      </c>
      <c r="O256" s="364">
        <v>0</v>
      </c>
      <c r="P256" s="364">
        <v>0</v>
      </c>
      <c r="Q256" s="364">
        <v>0</v>
      </c>
      <c r="R256" s="364">
        <v>0</v>
      </c>
      <c r="S256" s="364">
        <v>0</v>
      </c>
      <c r="T256" s="364">
        <v>0</v>
      </c>
      <c r="U256" s="364">
        <v>0</v>
      </c>
      <c r="V256" s="364">
        <v>1</v>
      </c>
      <c r="W256" s="364">
        <v>35</v>
      </c>
      <c r="X256" s="364">
        <v>0</v>
      </c>
      <c r="Y256" s="364">
        <v>39993.620000000003</v>
      </c>
      <c r="Z256" s="364"/>
      <c r="AA256" s="364"/>
    </row>
    <row r="257" spans="2:27" x14ac:dyDescent="0.25">
      <c r="B257" s="364" t="s">
        <v>903</v>
      </c>
      <c r="C257" s="364" t="s">
        <v>858</v>
      </c>
      <c r="D257" s="364" t="s">
        <v>859</v>
      </c>
      <c r="E257" s="364" t="s">
        <v>1138</v>
      </c>
      <c r="F257" s="364">
        <v>1</v>
      </c>
      <c r="G257" s="421">
        <v>0</v>
      </c>
      <c r="H257" s="421">
        <v>0</v>
      </c>
      <c r="I257" s="421">
        <v>0</v>
      </c>
      <c r="J257" s="421">
        <v>0</v>
      </c>
      <c r="K257" s="421">
        <v>0</v>
      </c>
      <c r="L257" s="421">
        <v>0</v>
      </c>
      <c r="M257" s="364">
        <v>7</v>
      </c>
      <c r="N257" s="364">
        <v>35</v>
      </c>
      <c r="O257" s="364">
        <v>0</v>
      </c>
      <c r="P257" s="364">
        <v>0</v>
      </c>
      <c r="Q257" s="364">
        <v>0</v>
      </c>
      <c r="R257" s="364">
        <v>0</v>
      </c>
      <c r="S257" s="364">
        <v>0</v>
      </c>
      <c r="T257" s="364">
        <v>0</v>
      </c>
      <c r="U257" s="364">
        <v>0</v>
      </c>
      <c r="V257" s="364">
        <v>1</v>
      </c>
      <c r="W257" s="364">
        <v>35</v>
      </c>
      <c r="X257" s="364">
        <v>0</v>
      </c>
      <c r="Y257" s="364">
        <v>42955.199999999997</v>
      </c>
      <c r="Z257" s="364"/>
      <c r="AA257" s="364"/>
    </row>
    <row r="258" spans="2:27" x14ac:dyDescent="0.25">
      <c r="B258" s="364" t="s">
        <v>903</v>
      </c>
      <c r="C258" s="364" t="s">
        <v>864</v>
      </c>
      <c r="D258" s="364" t="s">
        <v>865</v>
      </c>
      <c r="E258" s="364" t="s">
        <v>1139</v>
      </c>
      <c r="F258" s="364">
        <v>1</v>
      </c>
      <c r="G258" s="421">
        <v>0</v>
      </c>
      <c r="H258" s="421">
        <v>0</v>
      </c>
      <c r="I258" s="421">
        <v>0</v>
      </c>
      <c r="J258" s="421">
        <v>0</v>
      </c>
      <c r="K258" s="421">
        <v>0</v>
      </c>
      <c r="L258" s="421">
        <v>0</v>
      </c>
      <c r="M258" s="364">
        <v>7</v>
      </c>
      <c r="N258" s="364">
        <v>35</v>
      </c>
      <c r="O258" s="364">
        <v>0</v>
      </c>
      <c r="P258" s="364">
        <v>0</v>
      </c>
      <c r="Q258" s="364">
        <v>0</v>
      </c>
      <c r="R258" s="364">
        <v>0</v>
      </c>
      <c r="S258" s="364">
        <v>0</v>
      </c>
      <c r="T258" s="364">
        <v>0</v>
      </c>
      <c r="U258" s="364">
        <v>0</v>
      </c>
      <c r="V258" s="364">
        <v>1</v>
      </c>
      <c r="W258" s="364">
        <v>35</v>
      </c>
      <c r="X258" s="364">
        <v>0</v>
      </c>
      <c r="Y258" s="364">
        <v>33928.5</v>
      </c>
      <c r="Z258" s="364"/>
      <c r="AA258" s="364"/>
    </row>
    <row r="259" spans="2:27" x14ac:dyDescent="0.25">
      <c r="B259" s="364" t="s">
        <v>903</v>
      </c>
      <c r="C259" s="364" t="s">
        <v>884</v>
      </c>
      <c r="D259" s="364" t="s">
        <v>885</v>
      </c>
      <c r="E259" s="364" t="s">
        <v>1140</v>
      </c>
      <c r="F259" s="364">
        <v>1</v>
      </c>
      <c r="G259" s="421">
        <v>0</v>
      </c>
      <c r="H259" s="421">
        <v>0</v>
      </c>
      <c r="I259" s="421">
        <v>0</v>
      </c>
      <c r="J259" s="421">
        <v>0</v>
      </c>
      <c r="K259" s="421">
        <v>0</v>
      </c>
      <c r="L259" s="421">
        <v>0</v>
      </c>
      <c r="M259" s="364">
        <v>7</v>
      </c>
      <c r="N259" s="364">
        <v>35</v>
      </c>
      <c r="O259" s="364">
        <v>0</v>
      </c>
      <c r="P259" s="364">
        <v>0</v>
      </c>
      <c r="Q259" s="364">
        <v>0</v>
      </c>
      <c r="R259" s="364">
        <v>0</v>
      </c>
      <c r="S259" s="364">
        <v>0</v>
      </c>
      <c r="T259" s="364">
        <v>0</v>
      </c>
      <c r="U259" s="364">
        <v>0</v>
      </c>
      <c r="V259" s="364">
        <v>1</v>
      </c>
      <c r="W259" s="364">
        <v>35</v>
      </c>
      <c r="X259" s="364">
        <v>0</v>
      </c>
      <c r="Y259" s="364">
        <v>40635.879999999997</v>
      </c>
      <c r="Z259" s="364"/>
      <c r="AA259" s="364"/>
    </row>
    <row r="260" spans="2:27" x14ac:dyDescent="0.25">
      <c r="B260" s="364" t="s">
        <v>903</v>
      </c>
      <c r="C260" s="364" t="s">
        <v>896</v>
      </c>
      <c r="D260" s="364" t="s">
        <v>1366</v>
      </c>
      <c r="E260" s="364" t="s">
        <v>1141</v>
      </c>
      <c r="F260" s="364">
        <v>1</v>
      </c>
      <c r="G260" s="421">
        <v>0</v>
      </c>
      <c r="H260" s="421">
        <v>0</v>
      </c>
      <c r="I260" s="421">
        <v>0</v>
      </c>
      <c r="J260" s="421">
        <v>0</v>
      </c>
      <c r="K260" s="421">
        <v>0</v>
      </c>
      <c r="L260" s="421">
        <v>0</v>
      </c>
      <c r="M260" s="364">
        <v>7</v>
      </c>
      <c r="N260" s="364">
        <v>35</v>
      </c>
      <c r="O260" s="364">
        <v>0</v>
      </c>
      <c r="P260" s="364">
        <v>0</v>
      </c>
      <c r="Q260" s="364">
        <v>0</v>
      </c>
      <c r="R260" s="364">
        <v>0</v>
      </c>
      <c r="S260" s="364">
        <v>0</v>
      </c>
      <c r="T260" s="364">
        <v>0</v>
      </c>
      <c r="U260" s="364">
        <v>0</v>
      </c>
      <c r="V260" s="364">
        <v>1</v>
      </c>
      <c r="W260" s="364">
        <v>35</v>
      </c>
      <c r="X260" s="364">
        <v>0</v>
      </c>
      <c r="Y260" s="364">
        <v>78419.22</v>
      </c>
      <c r="Z260" s="364"/>
      <c r="AA260" s="364"/>
    </row>
    <row r="261" spans="2:27" x14ac:dyDescent="0.25">
      <c r="B261" s="364" t="s">
        <v>903</v>
      </c>
      <c r="C261" s="364" t="s">
        <v>892</v>
      </c>
      <c r="D261" s="364" t="s">
        <v>893</v>
      </c>
      <c r="E261" s="364" t="s">
        <v>1142</v>
      </c>
      <c r="F261" s="364">
        <v>1</v>
      </c>
      <c r="G261" s="421">
        <v>0</v>
      </c>
      <c r="H261" s="421">
        <v>0</v>
      </c>
      <c r="I261" s="421">
        <v>0</v>
      </c>
      <c r="J261" s="421">
        <v>0</v>
      </c>
      <c r="K261" s="421">
        <v>0</v>
      </c>
      <c r="L261" s="421">
        <v>0</v>
      </c>
      <c r="M261" s="364">
        <v>7</v>
      </c>
      <c r="N261" s="364">
        <v>35</v>
      </c>
      <c r="O261" s="364">
        <v>0</v>
      </c>
      <c r="P261" s="364">
        <v>0</v>
      </c>
      <c r="Q261" s="364">
        <v>0</v>
      </c>
      <c r="R261" s="364">
        <v>0</v>
      </c>
      <c r="S261" s="364">
        <v>0</v>
      </c>
      <c r="T261" s="364">
        <v>0</v>
      </c>
      <c r="U261" s="364">
        <v>0</v>
      </c>
      <c r="V261" s="364">
        <v>1</v>
      </c>
      <c r="W261" s="364">
        <v>35</v>
      </c>
      <c r="X261" s="364">
        <v>0</v>
      </c>
      <c r="Y261" s="364">
        <v>71812.08</v>
      </c>
      <c r="Z261" s="364"/>
      <c r="AA261" s="364"/>
    </row>
    <row r="262" spans="2:27" x14ac:dyDescent="0.25">
      <c r="B262" s="364" t="s">
        <v>903</v>
      </c>
      <c r="C262" s="364" t="s">
        <v>894</v>
      </c>
      <c r="D262" s="364" t="s">
        <v>895</v>
      </c>
      <c r="E262" s="364" t="s">
        <v>1143</v>
      </c>
      <c r="F262" s="364">
        <v>1</v>
      </c>
      <c r="G262" s="421">
        <v>0</v>
      </c>
      <c r="H262" s="421">
        <v>0</v>
      </c>
      <c r="I262" s="421">
        <v>0</v>
      </c>
      <c r="J262" s="421">
        <v>0</v>
      </c>
      <c r="K262" s="421">
        <v>0</v>
      </c>
      <c r="L262" s="421">
        <v>0</v>
      </c>
      <c r="M262" s="364">
        <v>7</v>
      </c>
      <c r="N262" s="364">
        <v>35</v>
      </c>
      <c r="O262" s="364">
        <v>0</v>
      </c>
      <c r="P262" s="364">
        <v>0</v>
      </c>
      <c r="Q262" s="364">
        <v>0</v>
      </c>
      <c r="R262" s="364">
        <v>0</v>
      </c>
      <c r="S262" s="364">
        <v>0</v>
      </c>
      <c r="T262" s="364">
        <v>0</v>
      </c>
      <c r="U262" s="364">
        <v>0</v>
      </c>
      <c r="V262" s="364">
        <v>1</v>
      </c>
      <c r="W262" s="364">
        <v>35</v>
      </c>
      <c r="X262" s="364">
        <v>0</v>
      </c>
      <c r="Y262" s="364">
        <v>71812.08</v>
      </c>
      <c r="Z262" s="364"/>
      <c r="AA262" s="364"/>
    </row>
    <row r="263" spans="2:27" x14ac:dyDescent="0.25">
      <c r="B263" s="364" t="s">
        <v>903</v>
      </c>
      <c r="C263" s="364" t="s">
        <v>888</v>
      </c>
      <c r="D263" s="364" t="s">
        <v>889</v>
      </c>
      <c r="E263" s="364" t="s">
        <v>1144</v>
      </c>
      <c r="F263" s="364">
        <v>1</v>
      </c>
      <c r="G263" s="421">
        <v>0</v>
      </c>
      <c r="H263" s="421">
        <v>0</v>
      </c>
      <c r="I263" s="421">
        <v>0</v>
      </c>
      <c r="J263" s="421">
        <v>0</v>
      </c>
      <c r="K263" s="421">
        <v>0</v>
      </c>
      <c r="L263" s="421">
        <v>0</v>
      </c>
      <c r="M263" s="364">
        <v>7</v>
      </c>
      <c r="N263" s="364">
        <v>35</v>
      </c>
      <c r="O263" s="364">
        <v>0</v>
      </c>
      <c r="P263" s="364">
        <v>0</v>
      </c>
      <c r="Q263" s="364">
        <v>0</v>
      </c>
      <c r="R263" s="364">
        <v>0</v>
      </c>
      <c r="S263" s="364">
        <v>0</v>
      </c>
      <c r="T263" s="364">
        <v>0</v>
      </c>
      <c r="U263" s="364">
        <v>0</v>
      </c>
      <c r="V263" s="364">
        <v>1</v>
      </c>
      <c r="W263" s="364">
        <v>35</v>
      </c>
      <c r="X263" s="364">
        <v>0</v>
      </c>
      <c r="Y263" s="364">
        <v>53715.3</v>
      </c>
      <c r="Z263" s="364"/>
      <c r="AA263" s="364"/>
    </row>
    <row r="264" spans="2:27" x14ac:dyDescent="0.25">
      <c r="B264" s="364" t="s">
        <v>903</v>
      </c>
      <c r="C264" s="364" t="s">
        <v>878</v>
      </c>
      <c r="D264" s="364" t="s">
        <v>879</v>
      </c>
      <c r="E264" s="364" t="s">
        <v>1145</v>
      </c>
      <c r="F264" s="364">
        <v>1</v>
      </c>
      <c r="G264" s="421">
        <v>0</v>
      </c>
      <c r="H264" s="421">
        <v>0</v>
      </c>
      <c r="I264" s="421">
        <v>0</v>
      </c>
      <c r="J264" s="421">
        <v>0</v>
      </c>
      <c r="K264" s="421">
        <v>0</v>
      </c>
      <c r="L264" s="421">
        <v>0</v>
      </c>
      <c r="M264" s="364">
        <v>7</v>
      </c>
      <c r="N264" s="364">
        <v>35</v>
      </c>
      <c r="O264" s="364">
        <v>0</v>
      </c>
      <c r="P264" s="364">
        <v>0</v>
      </c>
      <c r="Q264" s="364">
        <v>0</v>
      </c>
      <c r="R264" s="364">
        <v>0</v>
      </c>
      <c r="S264" s="364">
        <v>0</v>
      </c>
      <c r="T264" s="364">
        <v>0</v>
      </c>
      <c r="U264" s="364">
        <v>0</v>
      </c>
      <c r="V264" s="364">
        <v>1</v>
      </c>
      <c r="W264" s="364">
        <v>35</v>
      </c>
      <c r="X264" s="364">
        <v>0</v>
      </c>
      <c r="Y264" s="364">
        <v>37633.440000000002</v>
      </c>
      <c r="Z264" s="364"/>
      <c r="AA264" s="364"/>
    </row>
    <row r="265" spans="2:27" x14ac:dyDescent="0.25">
      <c r="B265" s="364" t="s">
        <v>903</v>
      </c>
      <c r="C265" s="364" t="s">
        <v>866</v>
      </c>
      <c r="D265" s="364" t="s">
        <v>867</v>
      </c>
      <c r="E265" s="364" t="s">
        <v>1146</v>
      </c>
      <c r="F265" s="364">
        <v>1</v>
      </c>
      <c r="G265" s="421">
        <v>0</v>
      </c>
      <c r="H265" s="421">
        <v>0</v>
      </c>
      <c r="I265" s="421">
        <v>0</v>
      </c>
      <c r="J265" s="421">
        <v>0</v>
      </c>
      <c r="K265" s="421">
        <v>0</v>
      </c>
      <c r="L265" s="421">
        <v>0</v>
      </c>
      <c r="M265" s="364">
        <v>7</v>
      </c>
      <c r="N265" s="364">
        <v>35</v>
      </c>
      <c r="O265" s="364">
        <v>0</v>
      </c>
      <c r="P265" s="364">
        <v>0</v>
      </c>
      <c r="Q265" s="364">
        <v>0</v>
      </c>
      <c r="R265" s="364">
        <v>0</v>
      </c>
      <c r="S265" s="364">
        <v>0</v>
      </c>
      <c r="T265" s="364">
        <v>0</v>
      </c>
      <c r="U265" s="364">
        <v>0</v>
      </c>
      <c r="V265" s="364">
        <v>1</v>
      </c>
      <c r="W265" s="364">
        <v>35</v>
      </c>
      <c r="X265" s="364">
        <v>0</v>
      </c>
      <c r="Y265" s="364">
        <v>35618.06</v>
      </c>
      <c r="Z265" s="364"/>
      <c r="AA265" s="364"/>
    </row>
    <row r="266" spans="2:27" x14ac:dyDescent="0.25">
      <c r="B266" s="364" t="s">
        <v>903</v>
      </c>
      <c r="C266" s="364" t="s">
        <v>850</v>
      </c>
      <c r="D266" s="364" t="s">
        <v>851</v>
      </c>
      <c r="E266" s="364" t="s">
        <v>1147</v>
      </c>
      <c r="F266" s="364">
        <v>1</v>
      </c>
      <c r="G266" s="421">
        <v>0</v>
      </c>
      <c r="H266" s="421">
        <v>0</v>
      </c>
      <c r="I266" s="421">
        <v>0</v>
      </c>
      <c r="J266" s="421">
        <v>0</v>
      </c>
      <c r="K266" s="421">
        <v>0</v>
      </c>
      <c r="L266" s="421">
        <v>0</v>
      </c>
      <c r="M266" s="364">
        <v>7</v>
      </c>
      <c r="N266" s="364">
        <v>35</v>
      </c>
      <c r="O266" s="364">
        <v>0</v>
      </c>
      <c r="P266" s="364">
        <v>0</v>
      </c>
      <c r="Q266" s="364">
        <v>0</v>
      </c>
      <c r="R266" s="364">
        <v>0</v>
      </c>
      <c r="S266" s="364">
        <v>0</v>
      </c>
      <c r="T266" s="364">
        <v>0</v>
      </c>
      <c r="U266" s="364">
        <v>0</v>
      </c>
      <c r="V266" s="364">
        <v>1</v>
      </c>
      <c r="W266" s="364">
        <v>35</v>
      </c>
      <c r="X266" s="364">
        <v>0</v>
      </c>
      <c r="Y266" s="364">
        <v>31100.880000000001</v>
      </c>
      <c r="Z266" s="364"/>
      <c r="AA266" s="364"/>
    </row>
    <row r="267" spans="2:27" x14ac:dyDescent="0.25">
      <c r="B267" s="364" t="s">
        <v>903</v>
      </c>
      <c r="C267" s="364" t="s">
        <v>882</v>
      </c>
      <c r="D267" s="364" t="s">
        <v>883</v>
      </c>
      <c r="E267" s="364" t="s">
        <v>1148</v>
      </c>
      <c r="F267" s="364">
        <v>1</v>
      </c>
      <c r="G267" s="421">
        <v>0</v>
      </c>
      <c r="H267" s="421">
        <v>0</v>
      </c>
      <c r="I267" s="421">
        <v>0</v>
      </c>
      <c r="J267" s="421">
        <v>0</v>
      </c>
      <c r="K267" s="421">
        <v>0</v>
      </c>
      <c r="L267" s="421">
        <v>0</v>
      </c>
      <c r="M267" s="364">
        <v>7</v>
      </c>
      <c r="N267" s="364">
        <v>35</v>
      </c>
      <c r="O267" s="364">
        <v>0</v>
      </c>
      <c r="P267" s="364">
        <v>0</v>
      </c>
      <c r="Q267" s="364">
        <v>0</v>
      </c>
      <c r="R267" s="364">
        <v>0</v>
      </c>
      <c r="S267" s="364">
        <v>0</v>
      </c>
      <c r="T267" s="364">
        <v>0</v>
      </c>
      <c r="U267" s="364">
        <v>0</v>
      </c>
      <c r="V267" s="364">
        <v>1</v>
      </c>
      <c r="W267" s="364">
        <v>35</v>
      </c>
      <c r="X267" s="364">
        <v>0</v>
      </c>
      <c r="Y267" s="364">
        <v>40635.879999999997</v>
      </c>
      <c r="Z267" s="364"/>
      <c r="AA267" s="364"/>
    </row>
    <row r="268" spans="2:27" x14ac:dyDescent="0.25">
      <c r="B268" s="364" t="s">
        <v>903</v>
      </c>
      <c r="C268" s="364" t="s">
        <v>870</v>
      </c>
      <c r="D268" s="364" t="s">
        <v>871</v>
      </c>
      <c r="E268" s="364" t="s">
        <v>1149</v>
      </c>
      <c r="F268" s="364">
        <v>1</v>
      </c>
      <c r="G268" s="421">
        <v>0</v>
      </c>
      <c r="H268" s="421">
        <v>0</v>
      </c>
      <c r="I268" s="421">
        <v>0</v>
      </c>
      <c r="J268" s="421">
        <v>0</v>
      </c>
      <c r="K268" s="421">
        <v>0</v>
      </c>
      <c r="L268" s="421">
        <v>0</v>
      </c>
      <c r="M268" s="364">
        <v>7</v>
      </c>
      <c r="N268" s="364">
        <v>35</v>
      </c>
      <c r="O268" s="364">
        <v>0</v>
      </c>
      <c r="P268" s="364">
        <v>0</v>
      </c>
      <c r="Q268" s="364">
        <v>0</v>
      </c>
      <c r="R268" s="364">
        <v>0</v>
      </c>
      <c r="S268" s="364">
        <v>0</v>
      </c>
      <c r="T268" s="364">
        <v>0</v>
      </c>
      <c r="U268" s="364">
        <v>0</v>
      </c>
      <c r="V268" s="364">
        <v>1</v>
      </c>
      <c r="W268" s="364">
        <v>35</v>
      </c>
      <c r="X268" s="364">
        <v>0</v>
      </c>
      <c r="Y268" s="364">
        <v>35618.06</v>
      </c>
      <c r="Z268" s="364"/>
      <c r="AA268" s="364"/>
    </row>
    <row r="269" spans="2:27" x14ac:dyDescent="0.25">
      <c r="B269" s="364" t="s">
        <v>903</v>
      </c>
      <c r="C269" s="364" t="s">
        <v>872</v>
      </c>
      <c r="D269" s="364" t="s">
        <v>873</v>
      </c>
      <c r="E269" s="364" t="s">
        <v>1150</v>
      </c>
      <c r="F269" s="364">
        <v>1</v>
      </c>
      <c r="G269" s="421">
        <v>0</v>
      </c>
      <c r="H269" s="421">
        <v>0</v>
      </c>
      <c r="I269" s="421">
        <v>0</v>
      </c>
      <c r="J269" s="421">
        <v>0</v>
      </c>
      <c r="K269" s="421">
        <v>0</v>
      </c>
      <c r="L269" s="421">
        <v>0</v>
      </c>
      <c r="M269" s="364">
        <v>7</v>
      </c>
      <c r="N269" s="364">
        <v>35</v>
      </c>
      <c r="O269" s="364">
        <v>0</v>
      </c>
      <c r="P269" s="364">
        <v>0</v>
      </c>
      <c r="Q269" s="364">
        <v>0</v>
      </c>
      <c r="R269" s="364">
        <v>0</v>
      </c>
      <c r="S269" s="364">
        <v>0</v>
      </c>
      <c r="T269" s="364">
        <v>0</v>
      </c>
      <c r="U269" s="364">
        <v>0</v>
      </c>
      <c r="V269" s="364">
        <v>1</v>
      </c>
      <c r="W269" s="364">
        <v>35</v>
      </c>
      <c r="X269" s="364">
        <v>0</v>
      </c>
      <c r="Y269" s="364">
        <v>37633.440000000002</v>
      </c>
      <c r="Z269" s="364"/>
      <c r="AA269" s="364"/>
    </row>
    <row r="270" spans="2:27" x14ac:dyDescent="0.25">
      <c r="B270" s="364" t="s">
        <v>903</v>
      </c>
      <c r="C270" s="364" t="s">
        <v>856</v>
      </c>
      <c r="D270" s="364" t="s">
        <v>857</v>
      </c>
      <c r="E270" s="364" t="s">
        <v>1329</v>
      </c>
      <c r="F270" s="364">
        <v>1</v>
      </c>
      <c r="G270" s="421">
        <v>0</v>
      </c>
      <c r="H270" s="421">
        <v>0</v>
      </c>
      <c r="I270" s="421">
        <v>0</v>
      </c>
      <c r="J270" s="421">
        <v>0</v>
      </c>
      <c r="K270" s="421">
        <v>0</v>
      </c>
      <c r="L270" s="421">
        <v>0</v>
      </c>
      <c r="M270" s="364">
        <v>7</v>
      </c>
      <c r="N270" s="364">
        <v>35</v>
      </c>
      <c r="O270" s="364">
        <v>0</v>
      </c>
      <c r="P270" s="364">
        <v>0</v>
      </c>
      <c r="Q270" s="364">
        <v>0</v>
      </c>
      <c r="R270" s="364">
        <v>0</v>
      </c>
      <c r="S270" s="364">
        <v>0</v>
      </c>
      <c r="T270" s="364">
        <v>0</v>
      </c>
      <c r="U270" s="364">
        <v>0</v>
      </c>
      <c r="V270" s="364">
        <v>1</v>
      </c>
      <c r="W270" s="364">
        <v>35</v>
      </c>
      <c r="X270" s="364">
        <v>0</v>
      </c>
      <c r="Y270" s="364">
        <v>33707.519999999997</v>
      </c>
      <c r="Z270" s="364"/>
      <c r="AA270" s="364"/>
    </row>
    <row r="271" spans="2:27" x14ac:dyDescent="0.25">
      <c r="B271" s="364" t="s">
        <v>903</v>
      </c>
      <c r="C271" s="364" t="s">
        <v>844</v>
      </c>
      <c r="D271" s="364" t="s">
        <v>845</v>
      </c>
      <c r="E271" s="364" t="s">
        <v>1151</v>
      </c>
      <c r="F271" s="364">
        <v>1</v>
      </c>
      <c r="G271" s="421">
        <v>0</v>
      </c>
      <c r="H271" s="421">
        <v>0</v>
      </c>
      <c r="I271" s="421">
        <v>0</v>
      </c>
      <c r="J271" s="421">
        <v>0</v>
      </c>
      <c r="K271" s="421">
        <v>0</v>
      </c>
      <c r="L271" s="421">
        <v>0</v>
      </c>
      <c r="M271" s="364">
        <v>7</v>
      </c>
      <c r="N271" s="364">
        <v>35</v>
      </c>
      <c r="O271" s="364">
        <v>0</v>
      </c>
      <c r="P271" s="364">
        <v>0</v>
      </c>
      <c r="Q271" s="364">
        <v>0</v>
      </c>
      <c r="R271" s="364">
        <v>0</v>
      </c>
      <c r="S271" s="364">
        <v>0</v>
      </c>
      <c r="T271" s="364">
        <v>0</v>
      </c>
      <c r="U271" s="364">
        <v>0</v>
      </c>
      <c r="V271" s="364">
        <v>1</v>
      </c>
      <c r="W271" s="364">
        <v>35</v>
      </c>
      <c r="X271" s="364">
        <v>0</v>
      </c>
      <c r="Y271" s="364">
        <v>33781.64</v>
      </c>
      <c r="Z271" s="364"/>
      <c r="AA271" s="364"/>
    </row>
    <row r="272" spans="2:27" x14ac:dyDescent="0.25">
      <c r="B272" s="364" t="s">
        <v>903</v>
      </c>
      <c r="C272" s="364" t="s">
        <v>846</v>
      </c>
      <c r="D272" s="364" t="s">
        <v>847</v>
      </c>
      <c r="E272" s="364" t="s">
        <v>1152</v>
      </c>
      <c r="F272" s="364">
        <v>1</v>
      </c>
      <c r="G272" s="421">
        <v>0</v>
      </c>
      <c r="H272" s="421">
        <v>0</v>
      </c>
      <c r="I272" s="421">
        <v>0</v>
      </c>
      <c r="J272" s="421">
        <v>0</v>
      </c>
      <c r="K272" s="421">
        <v>0</v>
      </c>
      <c r="L272" s="421">
        <v>0</v>
      </c>
      <c r="M272" s="364">
        <v>7</v>
      </c>
      <c r="N272" s="364">
        <v>35</v>
      </c>
      <c r="O272" s="364">
        <v>0</v>
      </c>
      <c r="P272" s="364">
        <v>0</v>
      </c>
      <c r="Q272" s="364">
        <v>0</v>
      </c>
      <c r="R272" s="364">
        <v>0</v>
      </c>
      <c r="S272" s="364">
        <v>0</v>
      </c>
      <c r="T272" s="364">
        <v>0</v>
      </c>
      <c r="U272" s="364">
        <v>0</v>
      </c>
      <c r="V272" s="364">
        <v>1</v>
      </c>
      <c r="W272" s="364">
        <v>35</v>
      </c>
      <c r="X272" s="364">
        <v>0</v>
      </c>
      <c r="Y272" s="364">
        <v>33781.64</v>
      </c>
      <c r="Z272" s="364"/>
      <c r="AA272" s="364"/>
    </row>
    <row r="273" spans="2:27" x14ac:dyDescent="0.25">
      <c r="B273" s="364" t="s">
        <v>903</v>
      </c>
      <c r="C273" s="364" t="s">
        <v>876</v>
      </c>
      <c r="D273" s="364" t="s">
        <v>877</v>
      </c>
      <c r="E273" s="364" t="s">
        <v>1153</v>
      </c>
      <c r="F273" s="364">
        <v>1</v>
      </c>
      <c r="G273" s="421">
        <v>0</v>
      </c>
      <c r="H273" s="421">
        <v>0</v>
      </c>
      <c r="I273" s="421">
        <v>0</v>
      </c>
      <c r="J273" s="421">
        <v>0</v>
      </c>
      <c r="K273" s="421">
        <v>0</v>
      </c>
      <c r="L273" s="421">
        <v>0</v>
      </c>
      <c r="M273" s="364">
        <v>7</v>
      </c>
      <c r="N273" s="364">
        <v>35</v>
      </c>
      <c r="O273" s="364">
        <v>0</v>
      </c>
      <c r="P273" s="364">
        <v>0</v>
      </c>
      <c r="Q273" s="364">
        <v>0</v>
      </c>
      <c r="R273" s="364">
        <v>0</v>
      </c>
      <c r="S273" s="364">
        <v>0</v>
      </c>
      <c r="T273" s="364">
        <v>0</v>
      </c>
      <c r="U273" s="364">
        <v>0</v>
      </c>
      <c r="V273" s="364">
        <v>1</v>
      </c>
      <c r="W273" s="364">
        <v>35</v>
      </c>
      <c r="X273" s="364">
        <v>0</v>
      </c>
      <c r="Y273" s="364">
        <v>43255.199999999997</v>
      </c>
      <c r="Z273" s="364"/>
      <c r="AA273" s="364"/>
    </row>
    <row r="274" spans="2:27" x14ac:dyDescent="0.25">
      <c r="B274" s="364" t="s">
        <v>903</v>
      </c>
      <c r="C274" s="364" t="s">
        <v>880</v>
      </c>
      <c r="D274" s="364" t="s">
        <v>881</v>
      </c>
      <c r="E274" s="364" t="s">
        <v>1154</v>
      </c>
      <c r="F274" s="364">
        <v>1</v>
      </c>
      <c r="G274" s="421">
        <v>0</v>
      </c>
      <c r="H274" s="421">
        <v>0</v>
      </c>
      <c r="I274" s="421">
        <v>0</v>
      </c>
      <c r="J274" s="421">
        <v>0</v>
      </c>
      <c r="K274" s="421">
        <v>0</v>
      </c>
      <c r="L274" s="421">
        <v>0</v>
      </c>
      <c r="M274" s="364">
        <v>7</v>
      </c>
      <c r="N274" s="364">
        <v>35</v>
      </c>
      <c r="O274" s="364">
        <v>0</v>
      </c>
      <c r="P274" s="364">
        <v>0</v>
      </c>
      <c r="Q274" s="364">
        <v>0</v>
      </c>
      <c r="R274" s="364">
        <v>0</v>
      </c>
      <c r="S274" s="364">
        <v>0</v>
      </c>
      <c r="T274" s="364">
        <v>0</v>
      </c>
      <c r="U274" s="364">
        <v>0</v>
      </c>
      <c r="V274" s="364">
        <v>1</v>
      </c>
      <c r="W274" s="364">
        <v>35</v>
      </c>
      <c r="X274" s="364">
        <v>0</v>
      </c>
      <c r="Y274" s="364">
        <v>37993.440000000002</v>
      </c>
      <c r="Z274" s="364"/>
      <c r="AA274" s="364"/>
    </row>
    <row r="275" spans="2:27" x14ac:dyDescent="0.25">
      <c r="B275" s="364" t="s">
        <v>903</v>
      </c>
      <c r="C275" s="364" t="s">
        <v>848</v>
      </c>
      <c r="D275" s="364" t="s">
        <v>849</v>
      </c>
      <c r="E275" s="364" t="s">
        <v>1155</v>
      </c>
      <c r="F275" s="364">
        <v>1</v>
      </c>
      <c r="G275" s="421">
        <v>0</v>
      </c>
      <c r="H275" s="421">
        <v>0</v>
      </c>
      <c r="I275" s="421">
        <v>0</v>
      </c>
      <c r="J275" s="421">
        <v>0</v>
      </c>
      <c r="K275" s="421">
        <v>0</v>
      </c>
      <c r="L275" s="421">
        <v>0</v>
      </c>
      <c r="M275" s="364">
        <v>7</v>
      </c>
      <c r="N275" s="364">
        <v>35</v>
      </c>
      <c r="O275" s="364">
        <v>0</v>
      </c>
      <c r="P275" s="364">
        <v>0</v>
      </c>
      <c r="Q275" s="364">
        <v>0</v>
      </c>
      <c r="R275" s="364">
        <v>0</v>
      </c>
      <c r="S275" s="364">
        <v>0</v>
      </c>
      <c r="T275" s="364">
        <v>0</v>
      </c>
      <c r="U275" s="364">
        <v>0</v>
      </c>
      <c r="V275" s="364">
        <v>1</v>
      </c>
      <c r="W275" s="364">
        <v>35</v>
      </c>
      <c r="X275" s="364">
        <v>0</v>
      </c>
      <c r="Y275" s="364">
        <v>35852.519999999997</v>
      </c>
      <c r="Z275" s="364"/>
      <c r="AA275" s="364"/>
    </row>
    <row r="276" spans="2:27" x14ac:dyDescent="0.25">
      <c r="B276" s="364" t="s">
        <v>903</v>
      </c>
      <c r="C276" s="364" t="s">
        <v>852</v>
      </c>
      <c r="D276" s="364" t="s">
        <v>853</v>
      </c>
      <c r="E276" s="364" t="s">
        <v>1156</v>
      </c>
      <c r="F276" s="364">
        <v>1</v>
      </c>
      <c r="G276" s="421">
        <v>0</v>
      </c>
      <c r="H276" s="421">
        <v>0</v>
      </c>
      <c r="I276" s="421">
        <v>0</v>
      </c>
      <c r="J276" s="421">
        <v>0</v>
      </c>
      <c r="K276" s="421">
        <v>0</v>
      </c>
      <c r="L276" s="421">
        <v>0</v>
      </c>
      <c r="M276" s="364">
        <v>7</v>
      </c>
      <c r="N276" s="364">
        <v>35</v>
      </c>
      <c r="O276" s="364">
        <v>0</v>
      </c>
      <c r="P276" s="364">
        <v>0</v>
      </c>
      <c r="Q276" s="364">
        <v>0</v>
      </c>
      <c r="R276" s="364">
        <v>0</v>
      </c>
      <c r="S276" s="364">
        <v>0</v>
      </c>
      <c r="T276" s="364">
        <v>0</v>
      </c>
      <c r="U276" s="364">
        <v>0</v>
      </c>
      <c r="V276" s="364">
        <v>1</v>
      </c>
      <c r="W276" s="364">
        <v>35</v>
      </c>
      <c r="X276" s="364">
        <v>0</v>
      </c>
      <c r="Y276" s="364">
        <v>31535</v>
      </c>
      <c r="Z276" s="364"/>
      <c r="AA276" s="364"/>
    </row>
    <row r="277" spans="2:27" x14ac:dyDescent="0.25">
      <c r="B277" s="364" t="s">
        <v>903</v>
      </c>
      <c r="C277" s="364" t="s">
        <v>862</v>
      </c>
      <c r="D277" s="364" t="s">
        <v>863</v>
      </c>
      <c r="E277" s="364" t="s">
        <v>1330</v>
      </c>
      <c r="F277" s="364">
        <v>1</v>
      </c>
      <c r="G277" s="421">
        <v>0</v>
      </c>
      <c r="H277" s="421">
        <v>0</v>
      </c>
      <c r="I277" s="421">
        <v>0</v>
      </c>
      <c r="J277" s="421">
        <v>0</v>
      </c>
      <c r="K277" s="421">
        <v>0</v>
      </c>
      <c r="L277" s="421">
        <v>0</v>
      </c>
      <c r="M277" s="364">
        <v>7</v>
      </c>
      <c r="N277" s="364">
        <v>35</v>
      </c>
      <c r="O277" s="364">
        <v>0</v>
      </c>
      <c r="P277" s="364">
        <v>0</v>
      </c>
      <c r="Q277" s="364">
        <v>0</v>
      </c>
      <c r="R277" s="364">
        <v>0</v>
      </c>
      <c r="S277" s="364">
        <v>0</v>
      </c>
      <c r="T277" s="364">
        <v>0</v>
      </c>
      <c r="U277" s="364">
        <v>0</v>
      </c>
      <c r="V277" s="364">
        <v>1</v>
      </c>
      <c r="W277" s="364">
        <v>35</v>
      </c>
      <c r="X277" s="364">
        <v>0</v>
      </c>
      <c r="Y277" s="364">
        <v>33781.64</v>
      </c>
      <c r="Z277" s="364"/>
      <c r="AA277" s="364"/>
    </row>
    <row r="278" spans="2:27" x14ac:dyDescent="0.25">
      <c r="B278" s="364" t="s">
        <v>903</v>
      </c>
      <c r="C278" s="364" t="s">
        <v>854</v>
      </c>
      <c r="D278" s="364" t="s">
        <v>855</v>
      </c>
      <c r="E278" s="364" t="s">
        <v>1157</v>
      </c>
      <c r="F278" s="364">
        <v>1</v>
      </c>
      <c r="G278" s="421">
        <v>0</v>
      </c>
      <c r="H278" s="421">
        <v>0</v>
      </c>
      <c r="I278" s="421">
        <v>0</v>
      </c>
      <c r="J278" s="421">
        <v>0</v>
      </c>
      <c r="K278" s="421">
        <v>0</v>
      </c>
      <c r="L278" s="421">
        <v>0</v>
      </c>
      <c r="M278" s="364">
        <v>7</v>
      </c>
      <c r="N278" s="364">
        <v>35</v>
      </c>
      <c r="O278" s="364">
        <v>0</v>
      </c>
      <c r="P278" s="364">
        <v>0</v>
      </c>
      <c r="Q278" s="364">
        <v>0</v>
      </c>
      <c r="R278" s="364">
        <v>0</v>
      </c>
      <c r="S278" s="364">
        <v>0</v>
      </c>
      <c r="T278" s="364">
        <v>0</v>
      </c>
      <c r="U278" s="364">
        <v>0</v>
      </c>
      <c r="V278" s="364">
        <v>1</v>
      </c>
      <c r="W278" s="364">
        <v>35</v>
      </c>
      <c r="X278" s="364">
        <v>0</v>
      </c>
      <c r="Y278" s="364">
        <v>34921.64</v>
      </c>
      <c r="Z278" s="364"/>
      <c r="AA278" s="364"/>
    </row>
    <row r="279" spans="2:27" x14ac:dyDescent="0.25">
      <c r="B279" s="364" t="s">
        <v>903</v>
      </c>
      <c r="C279" s="364" t="s">
        <v>1158</v>
      </c>
      <c r="D279" s="364" t="s">
        <v>1159</v>
      </c>
      <c r="E279" s="364" t="s">
        <v>1160</v>
      </c>
      <c r="F279" s="364">
        <v>1</v>
      </c>
      <c r="G279" s="421">
        <v>0</v>
      </c>
      <c r="H279" s="421">
        <v>0</v>
      </c>
      <c r="I279" s="421">
        <v>0</v>
      </c>
      <c r="J279" s="421">
        <v>0</v>
      </c>
      <c r="K279" s="421">
        <v>0</v>
      </c>
      <c r="L279" s="421">
        <v>0</v>
      </c>
      <c r="M279" s="364">
        <v>7</v>
      </c>
      <c r="N279" s="364">
        <v>35</v>
      </c>
      <c r="O279" s="364">
        <v>0</v>
      </c>
      <c r="P279" s="364">
        <v>0</v>
      </c>
      <c r="Q279" s="364">
        <v>0</v>
      </c>
      <c r="R279" s="364">
        <v>0</v>
      </c>
      <c r="S279" s="364">
        <v>0</v>
      </c>
      <c r="T279" s="364">
        <v>0</v>
      </c>
      <c r="U279" s="364">
        <v>0</v>
      </c>
      <c r="V279" s="364">
        <v>1</v>
      </c>
      <c r="W279" s="364">
        <v>35</v>
      </c>
      <c r="X279" s="364">
        <v>0</v>
      </c>
      <c r="Y279" s="364">
        <v>43441.42</v>
      </c>
      <c r="Z279" s="364"/>
      <c r="AA279" s="364"/>
    </row>
    <row r="280" spans="2:27" x14ac:dyDescent="0.25">
      <c r="B280" s="364" t="s">
        <v>903</v>
      </c>
      <c r="C280" s="364" t="s">
        <v>1161</v>
      </c>
      <c r="D280" s="364" t="s">
        <v>1162</v>
      </c>
      <c r="E280" s="364" t="s">
        <v>1163</v>
      </c>
      <c r="F280" s="364">
        <v>1</v>
      </c>
      <c r="G280" s="421">
        <v>0</v>
      </c>
      <c r="H280" s="421">
        <v>0</v>
      </c>
      <c r="I280" s="421">
        <v>0</v>
      </c>
      <c r="J280" s="421">
        <v>0</v>
      </c>
      <c r="K280" s="421">
        <v>0</v>
      </c>
      <c r="L280" s="421">
        <v>0</v>
      </c>
      <c r="M280" s="364">
        <v>7</v>
      </c>
      <c r="N280" s="364">
        <v>35</v>
      </c>
      <c r="O280" s="364">
        <v>0</v>
      </c>
      <c r="P280" s="364">
        <v>0</v>
      </c>
      <c r="Q280" s="364">
        <v>0</v>
      </c>
      <c r="R280" s="364">
        <v>0</v>
      </c>
      <c r="S280" s="364">
        <v>0</v>
      </c>
      <c r="T280" s="364">
        <v>0</v>
      </c>
      <c r="U280" s="364">
        <v>0</v>
      </c>
      <c r="V280" s="364">
        <v>1</v>
      </c>
      <c r="W280" s="364">
        <v>35</v>
      </c>
      <c r="X280" s="364">
        <v>0</v>
      </c>
      <c r="Y280" s="364">
        <v>199668.54</v>
      </c>
      <c r="Z280" s="364"/>
      <c r="AA280" s="364"/>
    </row>
    <row r="281" spans="2:27" x14ac:dyDescent="0.25">
      <c r="B281" s="364" t="s">
        <v>903</v>
      </c>
      <c r="C281" s="364" t="s">
        <v>1164</v>
      </c>
      <c r="D281" s="364" t="s">
        <v>1165</v>
      </c>
      <c r="E281" s="364" t="s">
        <v>1166</v>
      </c>
      <c r="F281" s="364">
        <v>1</v>
      </c>
      <c r="G281" s="421">
        <v>0</v>
      </c>
      <c r="H281" s="421">
        <v>0</v>
      </c>
      <c r="I281" s="421">
        <v>0</v>
      </c>
      <c r="J281" s="421">
        <v>0</v>
      </c>
      <c r="K281" s="421">
        <v>0</v>
      </c>
      <c r="L281" s="421">
        <v>0</v>
      </c>
      <c r="M281" s="364">
        <v>7</v>
      </c>
      <c r="N281" s="364">
        <v>35</v>
      </c>
      <c r="O281" s="364">
        <v>0</v>
      </c>
      <c r="P281" s="364">
        <v>0</v>
      </c>
      <c r="Q281" s="364">
        <v>0</v>
      </c>
      <c r="R281" s="364">
        <v>0</v>
      </c>
      <c r="S281" s="364">
        <v>0</v>
      </c>
      <c r="T281" s="364">
        <v>0</v>
      </c>
      <c r="U281" s="364">
        <v>0</v>
      </c>
      <c r="V281" s="364">
        <v>1</v>
      </c>
      <c r="W281" s="364">
        <v>35</v>
      </c>
      <c r="X281" s="364">
        <v>0</v>
      </c>
      <c r="Y281" s="364">
        <v>37633.440000000002</v>
      </c>
      <c r="Z281" s="364"/>
      <c r="AA281" s="364"/>
    </row>
    <row r="282" spans="2:27" x14ac:dyDescent="0.25">
      <c r="B282" s="364" t="s">
        <v>903</v>
      </c>
      <c r="C282" s="364" t="s">
        <v>1331</v>
      </c>
      <c r="D282" s="364" t="s">
        <v>1332</v>
      </c>
      <c r="E282" s="364" t="s">
        <v>1333</v>
      </c>
      <c r="F282" s="364">
        <v>1</v>
      </c>
      <c r="G282" s="421">
        <v>0</v>
      </c>
      <c r="H282" s="421">
        <v>0</v>
      </c>
      <c r="I282" s="421">
        <v>0</v>
      </c>
      <c r="J282" s="421">
        <v>0</v>
      </c>
      <c r="K282" s="421">
        <v>0</v>
      </c>
      <c r="L282" s="421">
        <v>0</v>
      </c>
      <c r="M282" s="364">
        <v>7</v>
      </c>
      <c r="N282" s="364">
        <v>35</v>
      </c>
      <c r="O282" s="364">
        <v>0</v>
      </c>
      <c r="P282" s="364">
        <v>0</v>
      </c>
      <c r="Q282" s="364">
        <v>0</v>
      </c>
      <c r="R282" s="364">
        <v>0</v>
      </c>
      <c r="S282" s="364">
        <v>0</v>
      </c>
      <c r="T282" s="364">
        <v>0</v>
      </c>
      <c r="U282" s="364">
        <v>0</v>
      </c>
      <c r="V282" s="364">
        <v>1</v>
      </c>
      <c r="W282" s="364">
        <v>35</v>
      </c>
      <c r="X282" s="364">
        <v>0</v>
      </c>
      <c r="Y282" s="364">
        <v>53715.3</v>
      </c>
      <c r="Z282" s="364"/>
      <c r="AA282" s="364"/>
    </row>
    <row r="283" spans="2:27" x14ac:dyDescent="0.25">
      <c r="B283" s="364" t="s">
        <v>903</v>
      </c>
      <c r="C283" s="364" t="s">
        <v>1334</v>
      </c>
      <c r="D283" s="364" t="s">
        <v>1335</v>
      </c>
      <c r="E283" s="364" t="s">
        <v>1336</v>
      </c>
      <c r="F283" s="364">
        <v>1</v>
      </c>
      <c r="G283" s="421">
        <v>0</v>
      </c>
      <c r="H283" s="421">
        <v>0</v>
      </c>
      <c r="I283" s="421">
        <v>0</v>
      </c>
      <c r="J283" s="421">
        <v>0</v>
      </c>
      <c r="K283" s="421">
        <v>0</v>
      </c>
      <c r="L283" s="421">
        <v>0</v>
      </c>
      <c r="M283" s="364">
        <v>7</v>
      </c>
      <c r="N283" s="364">
        <v>35</v>
      </c>
      <c r="O283" s="364">
        <v>0</v>
      </c>
      <c r="P283" s="364">
        <v>0</v>
      </c>
      <c r="Q283" s="364">
        <v>0</v>
      </c>
      <c r="R283" s="364">
        <v>0</v>
      </c>
      <c r="S283" s="364">
        <v>0</v>
      </c>
      <c r="T283" s="364">
        <v>0</v>
      </c>
      <c r="U283" s="364">
        <v>0</v>
      </c>
      <c r="V283" s="364">
        <v>1</v>
      </c>
      <c r="W283" s="364">
        <v>35</v>
      </c>
      <c r="X283" s="364">
        <v>0</v>
      </c>
      <c r="Y283" s="364">
        <v>31621.98</v>
      </c>
      <c r="Z283" s="364"/>
      <c r="AA283" s="364"/>
    </row>
    <row r="284" spans="2:27" x14ac:dyDescent="0.25">
      <c r="B284" s="364" t="s">
        <v>903</v>
      </c>
      <c r="C284" s="364" t="s">
        <v>1367</v>
      </c>
      <c r="D284" s="364" t="s">
        <v>1368</v>
      </c>
      <c r="E284" s="364" t="s">
        <v>1369</v>
      </c>
      <c r="F284" s="364">
        <v>1</v>
      </c>
      <c r="G284" s="421">
        <v>0</v>
      </c>
      <c r="H284" s="421">
        <v>0</v>
      </c>
      <c r="I284" s="421">
        <v>0</v>
      </c>
      <c r="J284" s="421">
        <v>0</v>
      </c>
      <c r="K284" s="421">
        <v>0</v>
      </c>
      <c r="L284" s="421">
        <v>0</v>
      </c>
      <c r="M284" s="364">
        <v>7</v>
      </c>
      <c r="N284" s="364">
        <v>35</v>
      </c>
      <c r="O284" s="364">
        <v>0</v>
      </c>
      <c r="P284" s="364">
        <v>0</v>
      </c>
      <c r="Q284" s="364">
        <v>0</v>
      </c>
      <c r="R284" s="364">
        <v>0</v>
      </c>
      <c r="S284" s="364">
        <v>0</v>
      </c>
      <c r="T284" s="364">
        <v>0</v>
      </c>
      <c r="U284" s="364">
        <v>0</v>
      </c>
      <c r="V284" s="364">
        <v>1</v>
      </c>
      <c r="W284" s="364">
        <v>35</v>
      </c>
      <c r="X284" s="364">
        <v>0</v>
      </c>
      <c r="Y284" s="364">
        <v>40149.660000000003</v>
      </c>
      <c r="Z284" s="364"/>
      <c r="AA284" s="364"/>
    </row>
    <row r="285" spans="2:27" x14ac:dyDescent="0.25">
      <c r="B285" s="364" t="s">
        <v>903</v>
      </c>
      <c r="C285" s="364" t="s">
        <v>1370</v>
      </c>
      <c r="D285" s="364" t="s">
        <v>1371</v>
      </c>
      <c r="E285" s="364" t="s">
        <v>1372</v>
      </c>
      <c r="F285" s="364">
        <v>1</v>
      </c>
      <c r="G285" s="421">
        <v>0</v>
      </c>
      <c r="H285" s="421">
        <v>0</v>
      </c>
      <c r="I285" s="421">
        <v>0</v>
      </c>
      <c r="J285" s="421">
        <v>0</v>
      </c>
      <c r="K285" s="421">
        <v>0</v>
      </c>
      <c r="L285" s="421">
        <v>0</v>
      </c>
      <c r="M285" s="364">
        <v>7</v>
      </c>
      <c r="N285" s="364">
        <v>35</v>
      </c>
      <c r="O285" s="364">
        <v>0</v>
      </c>
      <c r="P285" s="364">
        <v>0</v>
      </c>
      <c r="Q285" s="364">
        <v>0</v>
      </c>
      <c r="R285" s="364">
        <v>0</v>
      </c>
      <c r="S285" s="364">
        <v>0</v>
      </c>
      <c r="T285" s="364">
        <v>0</v>
      </c>
      <c r="U285" s="364">
        <v>0</v>
      </c>
      <c r="V285" s="364">
        <v>1</v>
      </c>
      <c r="W285" s="364">
        <v>35</v>
      </c>
      <c r="X285" s="364">
        <v>0</v>
      </c>
      <c r="Y285" s="364">
        <v>31535</v>
      </c>
      <c r="Z285" s="364"/>
      <c r="AA285" s="364"/>
    </row>
    <row r="286" spans="2:27" x14ac:dyDescent="0.25">
      <c r="B286" s="364" t="s">
        <v>903</v>
      </c>
      <c r="C286" s="364" t="s">
        <v>1575</v>
      </c>
      <c r="D286" s="364" t="s">
        <v>1576</v>
      </c>
      <c r="E286" s="364" t="s">
        <v>1577</v>
      </c>
      <c r="F286" s="364">
        <v>1</v>
      </c>
      <c r="G286" s="421">
        <v>0</v>
      </c>
      <c r="H286" s="421">
        <v>0</v>
      </c>
      <c r="I286" s="421">
        <v>0</v>
      </c>
      <c r="J286" s="421">
        <v>0</v>
      </c>
      <c r="K286" s="421">
        <v>0</v>
      </c>
      <c r="L286" s="421">
        <v>0</v>
      </c>
      <c r="M286" s="364">
        <v>7</v>
      </c>
      <c r="N286" s="364">
        <v>35</v>
      </c>
      <c r="O286" s="364">
        <v>0</v>
      </c>
      <c r="P286" s="364">
        <v>0</v>
      </c>
      <c r="Q286" s="364">
        <v>0</v>
      </c>
      <c r="R286" s="364">
        <v>0</v>
      </c>
      <c r="S286" s="364">
        <v>0</v>
      </c>
      <c r="T286" s="364">
        <v>0</v>
      </c>
      <c r="U286" s="364">
        <v>0</v>
      </c>
      <c r="V286" s="364">
        <v>1</v>
      </c>
      <c r="W286" s="364">
        <v>35</v>
      </c>
      <c r="X286" s="364">
        <v>0</v>
      </c>
      <c r="Y286" s="364">
        <v>37633.440000000002</v>
      </c>
      <c r="Z286" s="364"/>
      <c r="AA286" s="364"/>
    </row>
    <row r="287" spans="2:27" x14ac:dyDescent="0.25">
      <c r="B287" s="364" t="s">
        <v>903</v>
      </c>
      <c r="C287" s="364" t="s">
        <v>1630</v>
      </c>
      <c r="D287" s="364" t="s">
        <v>1631</v>
      </c>
      <c r="E287" s="364" t="s">
        <v>1632</v>
      </c>
      <c r="F287" s="364">
        <v>1</v>
      </c>
      <c r="G287" s="421">
        <v>0</v>
      </c>
      <c r="H287" s="421">
        <v>0</v>
      </c>
      <c r="I287" s="421">
        <v>0</v>
      </c>
      <c r="J287" s="421">
        <v>0</v>
      </c>
      <c r="K287" s="421">
        <v>0</v>
      </c>
      <c r="L287" s="421">
        <v>0</v>
      </c>
      <c r="M287" s="364">
        <v>7</v>
      </c>
      <c r="N287" s="364">
        <v>35</v>
      </c>
      <c r="O287" s="364">
        <v>0</v>
      </c>
      <c r="P287" s="364">
        <v>0</v>
      </c>
      <c r="Q287" s="364">
        <v>0</v>
      </c>
      <c r="R287" s="364">
        <v>0</v>
      </c>
      <c r="S287" s="364">
        <v>0</v>
      </c>
      <c r="T287" s="364">
        <v>0</v>
      </c>
      <c r="U287" s="364">
        <v>0</v>
      </c>
      <c r="V287" s="364">
        <v>1</v>
      </c>
      <c r="W287" s="364">
        <v>35</v>
      </c>
      <c r="X287" s="364">
        <v>0</v>
      </c>
      <c r="Y287" s="364">
        <v>37633.440000000002</v>
      </c>
      <c r="Z287" s="364"/>
      <c r="AA287" s="364"/>
    </row>
    <row r="288" spans="2:27" x14ac:dyDescent="0.25">
      <c r="B288" s="364" t="s">
        <v>903</v>
      </c>
      <c r="C288" s="364" t="s">
        <v>1373</v>
      </c>
      <c r="D288" s="364" t="s">
        <v>1374</v>
      </c>
      <c r="E288" s="364" t="s">
        <v>1375</v>
      </c>
      <c r="F288" s="364">
        <v>1</v>
      </c>
      <c r="G288" s="421">
        <v>0</v>
      </c>
      <c r="H288" s="421">
        <v>0</v>
      </c>
      <c r="I288" s="421">
        <v>0</v>
      </c>
      <c r="J288" s="421">
        <v>0</v>
      </c>
      <c r="K288" s="421">
        <v>0</v>
      </c>
      <c r="L288" s="421">
        <v>0</v>
      </c>
      <c r="M288" s="364">
        <v>7</v>
      </c>
      <c r="N288" s="364">
        <v>35</v>
      </c>
      <c r="O288" s="364">
        <v>0</v>
      </c>
      <c r="P288" s="364">
        <v>0</v>
      </c>
      <c r="Q288" s="364">
        <v>0</v>
      </c>
      <c r="R288" s="364">
        <v>0</v>
      </c>
      <c r="S288" s="364">
        <v>0</v>
      </c>
      <c r="T288" s="364">
        <v>0</v>
      </c>
      <c r="U288" s="364">
        <v>0</v>
      </c>
      <c r="V288" s="364">
        <v>1</v>
      </c>
      <c r="W288" s="364">
        <v>35</v>
      </c>
      <c r="X288" s="364">
        <v>0</v>
      </c>
      <c r="Y288" s="364">
        <v>31535</v>
      </c>
      <c r="Z288" s="364"/>
      <c r="AA288" s="364"/>
    </row>
    <row r="289" spans="2:27" x14ac:dyDescent="0.25">
      <c r="B289" s="364" t="s">
        <v>903</v>
      </c>
      <c r="C289" s="364" t="s">
        <v>1376</v>
      </c>
      <c r="D289" s="364" t="s">
        <v>1377</v>
      </c>
      <c r="E289" s="364" t="s">
        <v>1453</v>
      </c>
      <c r="F289" s="364">
        <v>1</v>
      </c>
      <c r="G289" s="421">
        <v>0</v>
      </c>
      <c r="H289" s="421">
        <v>0</v>
      </c>
      <c r="I289" s="421">
        <v>0</v>
      </c>
      <c r="J289" s="421">
        <v>0</v>
      </c>
      <c r="K289" s="421">
        <v>0</v>
      </c>
      <c r="L289" s="421">
        <v>0</v>
      </c>
      <c r="M289" s="364">
        <v>7</v>
      </c>
      <c r="N289" s="364">
        <v>35</v>
      </c>
      <c r="O289" s="364">
        <v>0</v>
      </c>
      <c r="P289" s="364">
        <v>0</v>
      </c>
      <c r="Q289" s="364">
        <v>0</v>
      </c>
      <c r="R289" s="364">
        <v>0</v>
      </c>
      <c r="S289" s="364">
        <v>0</v>
      </c>
      <c r="T289" s="364">
        <v>0</v>
      </c>
      <c r="U289" s="364">
        <v>0</v>
      </c>
      <c r="V289" s="364">
        <v>1</v>
      </c>
      <c r="W289" s="364">
        <v>35</v>
      </c>
      <c r="X289" s="364">
        <v>0</v>
      </c>
      <c r="Y289" s="364">
        <v>79124.22</v>
      </c>
      <c r="Z289" s="364"/>
      <c r="AA289" s="364"/>
    </row>
    <row r="290" spans="2:27" x14ac:dyDescent="0.25">
      <c r="B290" s="364" t="s">
        <v>903</v>
      </c>
      <c r="C290" s="364" t="s">
        <v>1385</v>
      </c>
      <c r="D290" s="364" t="s">
        <v>1386</v>
      </c>
      <c r="E290" s="364" t="s">
        <v>1387</v>
      </c>
      <c r="F290" s="364">
        <v>1</v>
      </c>
      <c r="G290" s="421">
        <v>0</v>
      </c>
      <c r="H290" s="421">
        <v>0</v>
      </c>
      <c r="I290" s="421">
        <v>0</v>
      </c>
      <c r="J290" s="421">
        <v>0</v>
      </c>
      <c r="K290" s="421">
        <v>0</v>
      </c>
      <c r="L290" s="421">
        <v>0</v>
      </c>
      <c r="M290" s="364">
        <v>7</v>
      </c>
      <c r="N290" s="364">
        <v>35</v>
      </c>
      <c r="O290" s="364">
        <v>0</v>
      </c>
      <c r="P290" s="364">
        <v>0</v>
      </c>
      <c r="Q290" s="364">
        <v>0</v>
      </c>
      <c r="R290" s="364">
        <v>0</v>
      </c>
      <c r="S290" s="364">
        <v>0</v>
      </c>
      <c r="T290" s="364">
        <v>0</v>
      </c>
      <c r="U290" s="364">
        <v>0</v>
      </c>
      <c r="V290" s="364">
        <v>1</v>
      </c>
      <c r="W290" s="364">
        <v>35</v>
      </c>
      <c r="X290" s="364">
        <v>0</v>
      </c>
      <c r="Y290" s="364">
        <v>31535</v>
      </c>
      <c r="Z290" s="364"/>
      <c r="AA290" s="364"/>
    </row>
    <row r="291" spans="2:27" x14ac:dyDescent="0.25">
      <c r="B291" s="364" t="s">
        <v>903</v>
      </c>
      <c r="C291" s="364" t="s">
        <v>1388</v>
      </c>
      <c r="D291" s="364" t="s">
        <v>1389</v>
      </c>
      <c r="E291" s="364" t="s">
        <v>1390</v>
      </c>
      <c r="F291" s="364">
        <v>1</v>
      </c>
      <c r="G291" s="421">
        <v>0</v>
      </c>
      <c r="H291" s="421">
        <v>0</v>
      </c>
      <c r="I291" s="421">
        <v>0</v>
      </c>
      <c r="J291" s="421">
        <v>0</v>
      </c>
      <c r="K291" s="421">
        <v>0</v>
      </c>
      <c r="L291" s="421">
        <v>0</v>
      </c>
      <c r="M291" s="364">
        <v>7</v>
      </c>
      <c r="N291" s="364">
        <v>35</v>
      </c>
      <c r="O291" s="364">
        <v>0</v>
      </c>
      <c r="P291" s="364">
        <v>0</v>
      </c>
      <c r="Q291" s="364">
        <v>0</v>
      </c>
      <c r="R291" s="364">
        <v>0</v>
      </c>
      <c r="S291" s="364">
        <v>0</v>
      </c>
      <c r="T291" s="364">
        <v>0</v>
      </c>
      <c r="U291" s="364">
        <v>0</v>
      </c>
      <c r="V291" s="364">
        <v>1</v>
      </c>
      <c r="W291" s="364">
        <v>35</v>
      </c>
      <c r="X291" s="364">
        <v>0</v>
      </c>
      <c r="Y291" s="364">
        <v>53715.3</v>
      </c>
      <c r="Z291" s="364"/>
      <c r="AA291" s="364"/>
    </row>
    <row r="292" spans="2:27" x14ac:dyDescent="0.25">
      <c r="B292" s="364" t="s">
        <v>903</v>
      </c>
      <c r="C292" s="364" t="s">
        <v>1391</v>
      </c>
      <c r="D292" s="364" t="s">
        <v>1392</v>
      </c>
      <c r="E292" s="364" t="s">
        <v>1393</v>
      </c>
      <c r="F292" s="364">
        <v>1</v>
      </c>
      <c r="G292" s="421">
        <v>0</v>
      </c>
      <c r="H292" s="421">
        <v>0</v>
      </c>
      <c r="I292" s="421">
        <v>0</v>
      </c>
      <c r="J292" s="421">
        <v>0</v>
      </c>
      <c r="K292" s="421">
        <v>0</v>
      </c>
      <c r="L292" s="421">
        <v>0</v>
      </c>
      <c r="M292" s="364">
        <v>7</v>
      </c>
      <c r="N292" s="364">
        <v>35</v>
      </c>
      <c r="O292" s="364">
        <v>0</v>
      </c>
      <c r="P292" s="364">
        <v>0</v>
      </c>
      <c r="Q292" s="364">
        <v>0</v>
      </c>
      <c r="R292" s="364">
        <v>0</v>
      </c>
      <c r="S292" s="364">
        <v>0</v>
      </c>
      <c r="T292" s="364">
        <v>0</v>
      </c>
      <c r="U292" s="364">
        <v>0</v>
      </c>
      <c r="V292" s="364">
        <v>1</v>
      </c>
      <c r="W292" s="364">
        <v>35</v>
      </c>
      <c r="X292" s="364">
        <v>0</v>
      </c>
      <c r="Y292" s="364">
        <v>31100.880000000001</v>
      </c>
      <c r="Z292" s="364"/>
      <c r="AA292" s="364"/>
    </row>
    <row r="293" spans="2:27" x14ac:dyDescent="0.25">
      <c r="B293" s="364" t="s">
        <v>903</v>
      </c>
      <c r="C293" s="364" t="s">
        <v>1394</v>
      </c>
      <c r="D293" s="364" t="s">
        <v>1395</v>
      </c>
      <c r="E293" s="364" t="s">
        <v>1396</v>
      </c>
      <c r="F293" s="364">
        <v>1</v>
      </c>
      <c r="G293" s="421">
        <v>0</v>
      </c>
      <c r="H293" s="421">
        <v>0</v>
      </c>
      <c r="I293" s="421">
        <v>0</v>
      </c>
      <c r="J293" s="421">
        <v>0</v>
      </c>
      <c r="K293" s="421">
        <v>0</v>
      </c>
      <c r="L293" s="421">
        <v>0</v>
      </c>
      <c r="M293" s="364">
        <v>7</v>
      </c>
      <c r="N293" s="364">
        <v>35</v>
      </c>
      <c r="O293" s="364">
        <v>0</v>
      </c>
      <c r="P293" s="364">
        <v>0</v>
      </c>
      <c r="Q293" s="364">
        <v>0</v>
      </c>
      <c r="R293" s="364">
        <v>0</v>
      </c>
      <c r="S293" s="364">
        <v>0</v>
      </c>
      <c r="T293" s="364">
        <v>0</v>
      </c>
      <c r="U293" s="364">
        <v>0</v>
      </c>
      <c r="V293" s="364">
        <v>1</v>
      </c>
      <c r="W293" s="364">
        <v>35</v>
      </c>
      <c r="X293" s="364">
        <v>0</v>
      </c>
      <c r="Y293" s="364">
        <v>35618.06</v>
      </c>
      <c r="Z293" s="364"/>
      <c r="AA293" s="364"/>
    </row>
    <row r="294" spans="2:27" x14ac:dyDescent="0.25">
      <c r="B294" s="364" t="s">
        <v>903</v>
      </c>
      <c r="C294" s="364" t="s">
        <v>1397</v>
      </c>
      <c r="D294" s="364" t="s">
        <v>1398</v>
      </c>
      <c r="E294" s="364" t="s">
        <v>1399</v>
      </c>
      <c r="F294" s="364">
        <v>1</v>
      </c>
      <c r="G294" s="421">
        <v>0</v>
      </c>
      <c r="H294" s="421">
        <v>0</v>
      </c>
      <c r="I294" s="421">
        <v>0</v>
      </c>
      <c r="J294" s="421">
        <v>0</v>
      </c>
      <c r="K294" s="421">
        <v>0</v>
      </c>
      <c r="L294" s="421">
        <v>0</v>
      </c>
      <c r="M294" s="364">
        <v>7</v>
      </c>
      <c r="N294" s="364">
        <v>35</v>
      </c>
      <c r="O294" s="364">
        <v>0</v>
      </c>
      <c r="P294" s="364">
        <v>0</v>
      </c>
      <c r="Q294" s="364">
        <v>0</v>
      </c>
      <c r="R294" s="364">
        <v>0</v>
      </c>
      <c r="S294" s="364">
        <v>0</v>
      </c>
      <c r="T294" s="364">
        <v>0</v>
      </c>
      <c r="U294" s="364">
        <v>0</v>
      </c>
      <c r="V294" s="364">
        <v>1</v>
      </c>
      <c r="W294" s="364">
        <v>35</v>
      </c>
      <c r="X294" s="364">
        <v>0</v>
      </c>
      <c r="Y294" s="364">
        <v>31535</v>
      </c>
      <c r="Z294" s="364"/>
      <c r="AA294" s="364"/>
    </row>
    <row r="295" spans="2:27" x14ac:dyDescent="0.25">
      <c r="B295" s="364" t="s">
        <v>903</v>
      </c>
      <c r="C295" s="364" t="s">
        <v>1400</v>
      </c>
      <c r="D295" s="364" t="s">
        <v>1401</v>
      </c>
      <c r="E295" s="364" t="s">
        <v>1402</v>
      </c>
      <c r="F295" s="364">
        <v>1</v>
      </c>
      <c r="G295" s="421">
        <v>0</v>
      </c>
      <c r="H295" s="421">
        <v>0</v>
      </c>
      <c r="I295" s="421">
        <v>0</v>
      </c>
      <c r="J295" s="421">
        <v>0</v>
      </c>
      <c r="K295" s="421">
        <v>0</v>
      </c>
      <c r="L295" s="421">
        <v>0</v>
      </c>
      <c r="M295" s="364">
        <v>7</v>
      </c>
      <c r="N295" s="364">
        <v>35</v>
      </c>
      <c r="O295" s="364">
        <v>0</v>
      </c>
      <c r="P295" s="364">
        <v>0</v>
      </c>
      <c r="Q295" s="364">
        <v>0</v>
      </c>
      <c r="R295" s="364">
        <v>0</v>
      </c>
      <c r="S295" s="364">
        <v>0</v>
      </c>
      <c r="T295" s="364">
        <v>0</v>
      </c>
      <c r="U295" s="364">
        <v>0</v>
      </c>
      <c r="V295" s="364">
        <v>1</v>
      </c>
      <c r="W295" s="364">
        <v>35</v>
      </c>
      <c r="X295" s="364">
        <v>0</v>
      </c>
      <c r="Y295" s="364">
        <v>33781.64</v>
      </c>
      <c r="Z295" s="364"/>
      <c r="AA295" s="364"/>
    </row>
    <row r="296" spans="2:27" x14ac:dyDescent="0.25">
      <c r="B296" s="364" t="s">
        <v>903</v>
      </c>
      <c r="C296" s="364" t="s">
        <v>1424</v>
      </c>
      <c r="D296" s="364" t="s">
        <v>1425</v>
      </c>
      <c r="E296" s="364" t="s">
        <v>1426</v>
      </c>
      <c r="F296" s="364">
        <v>1</v>
      </c>
      <c r="G296" s="421">
        <v>0</v>
      </c>
      <c r="H296" s="421">
        <v>0</v>
      </c>
      <c r="I296" s="421">
        <v>0</v>
      </c>
      <c r="J296" s="421">
        <v>0</v>
      </c>
      <c r="K296" s="421">
        <v>0</v>
      </c>
      <c r="L296" s="421">
        <v>0</v>
      </c>
      <c r="M296" s="364">
        <v>7</v>
      </c>
      <c r="N296" s="364">
        <v>35</v>
      </c>
      <c r="O296" s="364">
        <v>0</v>
      </c>
      <c r="P296" s="364">
        <v>0</v>
      </c>
      <c r="Q296" s="364">
        <v>0</v>
      </c>
      <c r="R296" s="364">
        <v>0</v>
      </c>
      <c r="S296" s="364">
        <v>0</v>
      </c>
      <c r="T296" s="364">
        <v>0</v>
      </c>
      <c r="U296" s="364">
        <v>0</v>
      </c>
      <c r="V296" s="364">
        <v>1</v>
      </c>
      <c r="W296" s="364">
        <v>35</v>
      </c>
      <c r="X296" s="364">
        <v>0</v>
      </c>
      <c r="Y296" s="364">
        <v>31100.880000000001</v>
      </c>
      <c r="Z296" s="364"/>
      <c r="AA296" s="364"/>
    </row>
    <row r="297" spans="2:27" x14ac:dyDescent="0.25">
      <c r="B297" s="364" t="s">
        <v>903</v>
      </c>
      <c r="C297" s="364" t="s">
        <v>1427</v>
      </c>
      <c r="D297" s="364" t="s">
        <v>1428</v>
      </c>
      <c r="E297" s="364" t="s">
        <v>1429</v>
      </c>
      <c r="F297" s="364">
        <v>1</v>
      </c>
      <c r="G297" s="421">
        <v>0</v>
      </c>
      <c r="H297" s="421">
        <v>0</v>
      </c>
      <c r="I297" s="421">
        <v>0</v>
      </c>
      <c r="J297" s="421">
        <v>0</v>
      </c>
      <c r="K297" s="421">
        <v>0</v>
      </c>
      <c r="L297" s="421">
        <v>0</v>
      </c>
      <c r="M297" s="364">
        <v>7</v>
      </c>
      <c r="N297" s="364">
        <v>35</v>
      </c>
      <c r="O297" s="364">
        <v>0</v>
      </c>
      <c r="P297" s="364">
        <v>0</v>
      </c>
      <c r="Q297" s="364">
        <v>0</v>
      </c>
      <c r="R297" s="364">
        <v>0</v>
      </c>
      <c r="S297" s="364">
        <v>0</v>
      </c>
      <c r="T297" s="364">
        <v>0</v>
      </c>
      <c r="U297" s="364">
        <v>0</v>
      </c>
      <c r="V297" s="364">
        <v>1</v>
      </c>
      <c r="W297" s="364">
        <v>35</v>
      </c>
      <c r="X297" s="364">
        <v>0</v>
      </c>
      <c r="Y297" s="364">
        <v>31535</v>
      </c>
      <c r="Z297" s="364"/>
      <c r="AA297" s="364"/>
    </row>
    <row r="298" spans="2:27" x14ac:dyDescent="0.25">
      <c r="B298" s="364" t="s">
        <v>903</v>
      </c>
      <c r="C298" s="364" t="s">
        <v>1430</v>
      </c>
      <c r="D298" s="364" t="s">
        <v>1431</v>
      </c>
      <c r="E298" s="364" t="s">
        <v>1432</v>
      </c>
      <c r="F298" s="364">
        <v>1</v>
      </c>
      <c r="G298" s="421">
        <v>0</v>
      </c>
      <c r="H298" s="421">
        <v>0</v>
      </c>
      <c r="I298" s="421">
        <v>0</v>
      </c>
      <c r="J298" s="421">
        <v>0</v>
      </c>
      <c r="K298" s="421">
        <v>0</v>
      </c>
      <c r="L298" s="421">
        <v>0</v>
      </c>
      <c r="M298" s="364">
        <v>7</v>
      </c>
      <c r="N298" s="364">
        <v>35</v>
      </c>
      <c r="O298" s="364">
        <v>0</v>
      </c>
      <c r="P298" s="364">
        <v>0</v>
      </c>
      <c r="Q298" s="364">
        <v>0</v>
      </c>
      <c r="R298" s="364">
        <v>0</v>
      </c>
      <c r="S298" s="364">
        <v>0</v>
      </c>
      <c r="T298" s="364">
        <v>0</v>
      </c>
      <c r="U298" s="364">
        <v>0</v>
      </c>
      <c r="V298" s="364">
        <v>1</v>
      </c>
      <c r="W298" s="364">
        <v>35</v>
      </c>
      <c r="X298" s="364">
        <v>0</v>
      </c>
      <c r="Y298" s="364">
        <v>53715.3</v>
      </c>
      <c r="Z298" s="364"/>
      <c r="AA298" s="364"/>
    </row>
    <row r="299" spans="2:27" x14ac:dyDescent="0.25">
      <c r="B299" s="364" t="s">
        <v>903</v>
      </c>
      <c r="C299" s="364" t="s">
        <v>1433</v>
      </c>
      <c r="D299" s="364" t="s">
        <v>1434</v>
      </c>
      <c r="E299" s="364" t="s">
        <v>1435</v>
      </c>
      <c r="F299" s="364">
        <v>1</v>
      </c>
      <c r="G299" s="421">
        <v>0</v>
      </c>
      <c r="H299" s="421">
        <v>0</v>
      </c>
      <c r="I299" s="421">
        <v>0</v>
      </c>
      <c r="J299" s="421">
        <v>0</v>
      </c>
      <c r="K299" s="421">
        <v>0</v>
      </c>
      <c r="L299" s="421">
        <v>0</v>
      </c>
      <c r="M299" s="364">
        <v>7</v>
      </c>
      <c r="N299" s="364">
        <v>35</v>
      </c>
      <c r="O299" s="364">
        <v>0</v>
      </c>
      <c r="P299" s="364">
        <v>0</v>
      </c>
      <c r="Q299" s="364">
        <v>0</v>
      </c>
      <c r="R299" s="364">
        <v>0</v>
      </c>
      <c r="S299" s="364">
        <v>0</v>
      </c>
      <c r="T299" s="364">
        <v>0</v>
      </c>
      <c r="U299" s="364">
        <v>0</v>
      </c>
      <c r="V299" s="364">
        <v>1</v>
      </c>
      <c r="W299" s="364">
        <v>35</v>
      </c>
      <c r="X299" s="364">
        <v>0</v>
      </c>
      <c r="Y299" s="364">
        <v>53715.3</v>
      </c>
      <c r="Z299" s="364"/>
      <c r="AA299" s="364"/>
    </row>
    <row r="300" spans="2:27" x14ac:dyDescent="0.25">
      <c r="B300" s="364" t="s">
        <v>903</v>
      </c>
      <c r="C300" s="364" t="s">
        <v>1454</v>
      </c>
      <c r="D300" s="364" t="s">
        <v>1455</v>
      </c>
      <c r="E300" s="364" t="s">
        <v>1456</v>
      </c>
      <c r="F300" s="364">
        <v>1</v>
      </c>
      <c r="G300" s="421">
        <v>0</v>
      </c>
      <c r="H300" s="421">
        <v>0</v>
      </c>
      <c r="I300" s="421">
        <v>0</v>
      </c>
      <c r="J300" s="421">
        <v>0</v>
      </c>
      <c r="K300" s="421">
        <v>0</v>
      </c>
      <c r="L300" s="421">
        <v>0</v>
      </c>
      <c r="M300" s="364">
        <v>7</v>
      </c>
      <c r="N300" s="364">
        <v>35</v>
      </c>
      <c r="O300" s="364">
        <v>0</v>
      </c>
      <c r="P300" s="364">
        <v>0</v>
      </c>
      <c r="Q300" s="364">
        <v>0</v>
      </c>
      <c r="R300" s="364">
        <v>0</v>
      </c>
      <c r="S300" s="364">
        <v>0</v>
      </c>
      <c r="T300" s="364">
        <v>0</v>
      </c>
      <c r="U300" s="364">
        <v>0</v>
      </c>
      <c r="V300" s="364">
        <v>1</v>
      </c>
      <c r="W300" s="364">
        <v>35</v>
      </c>
      <c r="X300" s="364">
        <v>0</v>
      </c>
      <c r="Y300" s="364">
        <v>35618.06</v>
      </c>
      <c r="Z300" s="364"/>
      <c r="AA300" s="364"/>
    </row>
    <row r="301" spans="2:27" x14ac:dyDescent="0.25">
      <c r="B301" s="364" t="s">
        <v>903</v>
      </c>
      <c r="C301" s="364" t="s">
        <v>1457</v>
      </c>
      <c r="D301" s="364" t="s">
        <v>1458</v>
      </c>
      <c r="E301" s="364" t="s">
        <v>1459</v>
      </c>
      <c r="F301" s="364">
        <v>1</v>
      </c>
      <c r="G301" s="421">
        <v>0</v>
      </c>
      <c r="H301" s="421">
        <v>0</v>
      </c>
      <c r="I301" s="421">
        <v>0</v>
      </c>
      <c r="J301" s="421">
        <v>0</v>
      </c>
      <c r="K301" s="421">
        <v>0</v>
      </c>
      <c r="L301" s="421">
        <v>0</v>
      </c>
      <c r="M301" s="364">
        <v>7</v>
      </c>
      <c r="N301" s="364">
        <v>35</v>
      </c>
      <c r="O301" s="364">
        <v>0</v>
      </c>
      <c r="P301" s="364">
        <v>0</v>
      </c>
      <c r="Q301" s="364">
        <v>0</v>
      </c>
      <c r="R301" s="364">
        <v>0</v>
      </c>
      <c r="S301" s="364">
        <v>0</v>
      </c>
      <c r="T301" s="364">
        <v>0</v>
      </c>
      <c r="U301" s="364">
        <v>0</v>
      </c>
      <c r="V301" s="364">
        <v>1</v>
      </c>
      <c r="W301" s="364">
        <v>35</v>
      </c>
      <c r="X301" s="364">
        <v>0</v>
      </c>
      <c r="Y301" s="364">
        <v>33185.72</v>
      </c>
      <c r="Z301" s="364"/>
      <c r="AA301" s="364"/>
    </row>
    <row r="302" spans="2:27" x14ac:dyDescent="0.25">
      <c r="B302" s="364" t="s">
        <v>903</v>
      </c>
      <c r="C302" s="364" t="s">
        <v>1460</v>
      </c>
      <c r="D302" s="364" t="s">
        <v>1461</v>
      </c>
      <c r="E302" s="364" t="s">
        <v>1462</v>
      </c>
      <c r="F302" s="364">
        <v>1</v>
      </c>
      <c r="G302" s="421">
        <v>0</v>
      </c>
      <c r="H302" s="421">
        <v>0</v>
      </c>
      <c r="I302" s="421">
        <v>0</v>
      </c>
      <c r="J302" s="421">
        <v>0</v>
      </c>
      <c r="K302" s="421">
        <v>0</v>
      </c>
      <c r="L302" s="421">
        <v>0</v>
      </c>
      <c r="M302" s="364">
        <v>7</v>
      </c>
      <c r="N302" s="364">
        <v>35</v>
      </c>
      <c r="O302" s="364">
        <v>0</v>
      </c>
      <c r="P302" s="364">
        <v>0</v>
      </c>
      <c r="Q302" s="364">
        <v>0</v>
      </c>
      <c r="R302" s="364">
        <v>0</v>
      </c>
      <c r="S302" s="364">
        <v>0</v>
      </c>
      <c r="T302" s="364">
        <v>0</v>
      </c>
      <c r="U302" s="364">
        <v>0</v>
      </c>
      <c r="V302" s="364">
        <v>1</v>
      </c>
      <c r="W302" s="364">
        <v>35</v>
      </c>
      <c r="X302" s="364">
        <v>0</v>
      </c>
      <c r="Y302" s="364">
        <v>37633.440000000002</v>
      </c>
      <c r="Z302" s="364"/>
      <c r="AA302" s="364"/>
    </row>
    <row r="303" spans="2:27" x14ac:dyDescent="0.25">
      <c r="B303" s="364" t="s">
        <v>903</v>
      </c>
      <c r="C303" s="364" t="s">
        <v>1465</v>
      </c>
      <c r="D303" s="364" t="s">
        <v>1466</v>
      </c>
      <c r="E303" s="364" t="s">
        <v>1467</v>
      </c>
      <c r="F303" s="364">
        <v>1</v>
      </c>
      <c r="G303" s="421">
        <v>0</v>
      </c>
      <c r="H303" s="421">
        <v>0</v>
      </c>
      <c r="I303" s="421">
        <v>0</v>
      </c>
      <c r="J303" s="421">
        <v>0</v>
      </c>
      <c r="K303" s="421">
        <v>0</v>
      </c>
      <c r="L303" s="421">
        <v>0</v>
      </c>
      <c r="M303" s="364">
        <v>7</v>
      </c>
      <c r="N303" s="364">
        <v>35</v>
      </c>
      <c r="O303" s="364">
        <v>0</v>
      </c>
      <c r="P303" s="364">
        <v>0</v>
      </c>
      <c r="Q303" s="364">
        <v>0</v>
      </c>
      <c r="R303" s="364">
        <v>0</v>
      </c>
      <c r="S303" s="364">
        <v>0</v>
      </c>
      <c r="T303" s="364">
        <v>0</v>
      </c>
      <c r="U303" s="364">
        <v>0</v>
      </c>
      <c r="V303" s="364">
        <v>1</v>
      </c>
      <c r="W303" s="364">
        <v>35</v>
      </c>
      <c r="X303" s="364">
        <v>0</v>
      </c>
      <c r="Y303" s="364">
        <v>33185.72</v>
      </c>
      <c r="Z303" s="364"/>
      <c r="AA303" s="364"/>
    </row>
    <row r="304" spans="2:27" x14ac:dyDescent="0.25">
      <c r="B304" s="364" t="s">
        <v>903</v>
      </c>
      <c r="C304" s="364" t="s">
        <v>1468</v>
      </c>
      <c r="D304" s="364" t="s">
        <v>1469</v>
      </c>
      <c r="E304" s="364" t="s">
        <v>1470</v>
      </c>
      <c r="F304" s="364">
        <v>1</v>
      </c>
      <c r="G304" s="421">
        <v>0</v>
      </c>
      <c r="H304" s="421">
        <v>0</v>
      </c>
      <c r="I304" s="421">
        <v>0</v>
      </c>
      <c r="J304" s="421">
        <v>0</v>
      </c>
      <c r="K304" s="421">
        <v>0</v>
      </c>
      <c r="L304" s="421">
        <v>0</v>
      </c>
      <c r="M304" s="364">
        <v>7</v>
      </c>
      <c r="N304" s="364">
        <v>35</v>
      </c>
      <c r="O304" s="364">
        <v>0</v>
      </c>
      <c r="P304" s="364">
        <v>0</v>
      </c>
      <c r="Q304" s="364">
        <v>0</v>
      </c>
      <c r="R304" s="364">
        <v>0</v>
      </c>
      <c r="S304" s="364">
        <v>0</v>
      </c>
      <c r="T304" s="364">
        <v>0</v>
      </c>
      <c r="U304" s="364">
        <v>0</v>
      </c>
      <c r="V304" s="364">
        <v>1</v>
      </c>
      <c r="W304" s="364">
        <v>35</v>
      </c>
      <c r="X304" s="364">
        <v>0</v>
      </c>
      <c r="Y304" s="364">
        <v>40635.879999999997</v>
      </c>
      <c r="Z304" s="364"/>
      <c r="AA304" s="364"/>
    </row>
    <row r="305" spans="2:27" x14ac:dyDescent="0.25">
      <c r="B305" s="364" t="s">
        <v>903</v>
      </c>
      <c r="C305" s="364" t="s">
        <v>1471</v>
      </c>
      <c r="D305" s="364" t="s">
        <v>1523</v>
      </c>
      <c r="E305" s="364" t="s">
        <v>1472</v>
      </c>
      <c r="F305" s="364">
        <v>1</v>
      </c>
      <c r="G305" s="421">
        <v>0</v>
      </c>
      <c r="H305" s="421">
        <v>0</v>
      </c>
      <c r="I305" s="421">
        <v>0</v>
      </c>
      <c r="J305" s="421">
        <v>0</v>
      </c>
      <c r="K305" s="421">
        <v>0</v>
      </c>
      <c r="L305" s="421">
        <v>0</v>
      </c>
      <c r="M305" s="364">
        <v>7</v>
      </c>
      <c r="N305" s="364">
        <v>35</v>
      </c>
      <c r="O305" s="364">
        <v>0</v>
      </c>
      <c r="P305" s="364">
        <v>0</v>
      </c>
      <c r="Q305" s="364">
        <v>0</v>
      </c>
      <c r="R305" s="364">
        <v>0</v>
      </c>
      <c r="S305" s="364">
        <v>0</v>
      </c>
      <c r="T305" s="364">
        <v>0</v>
      </c>
      <c r="U305" s="364">
        <v>0</v>
      </c>
      <c r="V305" s="364">
        <v>1</v>
      </c>
      <c r="W305" s="364">
        <v>35</v>
      </c>
      <c r="X305" s="364">
        <v>0</v>
      </c>
      <c r="Y305" s="364">
        <v>71812.08</v>
      </c>
      <c r="Z305" s="364"/>
      <c r="AA305" s="364"/>
    </row>
    <row r="306" spans="2:27" x14ac:dyDescent="0.25">
      <c r="B306" s="364" t="s">
        <v>903</v>
      </c>
      <c r="C306" s="364" t="s">
        <v>1592</v>
      </c>
      <c r="D306" s="364" t="s">
        <v>1593</v>
      </c>
      <c r="E306" s="364" t="s">
        <v>1594</v>
      </c>
      <c r="F306" s="364">
        <v>1</v>
      </c>
      <c r="G306" s="421">
        <v>0</v>
      </c>
      <c r="H306" s="421">
        <v>0</v>
      </c>
      <c r="I306" s="421">
        <v>0</v>
      </c>
      <c r="J306" s="421">
        <v>0</v>
      </c>
      <c r="K306" s="421">
        <v>0</v>
      </c>
      <c r="L306" s="421">
        <v>0</v>
      </c>
      <c r="M306" s="364">
        <v>7</v>
      </c>
      <c r="N306" s="364">
        <v>35</v>
      </c>
      <c r="O306" s="364">
        <v>0</v>
      </c>
      <c r="P306" s="364">
        <v>0</v>
      </c>
      <c r="Q306" s="364">
        <v>0</v>
      </c>
      <c r="R306" s="364">
        <v>0</v>
      </c>
      <c r="S306" s="364">
        <v>0</v>
      </c>
      <c r="T306" s="364">
        <v>0</v>
      </c>
      <c r="U306" s="364">
        <v>0</v>
      </c>
      <c r="V306" s="364">
        <v>1</v>
      </c>
      <c r="W306" s="364">
        <v>35</v>
      </c>
      <c r="X306" s="364">
        <v>0</v>
      </c>
      <c r="Y306" s="364">
        <v>71812.14</v>
      </c>
      <c r="Z306" s="364"/>
      <c r="AA306" s="364"/>
    </row>
    <row r="307" spans="2:27" x14ac:dyDescent="0.25">
      <c r="B307" s="364" t="s">
        <v>903</v>
      </c>
      <c r="C307" s="364" t="s">
        <v>1524</v>
      </c>
      <c r="D307" s="364" t="s">
        <v>1525</v>
      </c>
      <c r="E307" s="364" t="s">
        <v>1526</v>
      </c>
      <c r="F307" s="364">
        <v>1</v>
      </c>
      <c r="G307" s="421">
        <v>0</v>
      </c>
      <c r="H307" s="421">
        <v>0</v>
      </c>
      <c r="I307" s="421">
        <v>0</v>
      </c>
      <c r="J307" s="421">
        <v>0</v>
      </c>
      <c r="K307" s="421">
        <v>0</v>
      </c>
      <c r="L307" s="421">
        <v>0</v>
      </c>
      <c r="M307" s="364">
        <v>7</v>
      </c>
      <c r="N307" s="364">
        <v>35</v>
      </c>
      <c r="O307" s="364">
        <v>0</v>
      </c>
      <c r="P307" s="364">
        <v>0</v>
      </c>
      <c r="Q307" s="364">
        <v>0</v>
      </c>
      <c r="R307" s="364">
        <v>0</v>
      </c>
      <c r="S307" s="364">
        <v>0</v>
      </c>
      <c r="T307" s="364">
        <v>0</v>
      </c>
      <c r="U307" s="364">
        <v>0</v>
      </c>
      <c r="V307" s="364">
        <v>1</v>
      </c>
      <c r="W307" s="364">
        <v>35</v>
      </c>
      <c r="X307" s="364">
        <v>0</v>
      </c>
      <c r="Y307" s="364">
        <v>39626.58</v>
      </c>
      <c r="Z307" s="364"/>
      <c r="AA307" s="364"/>
    </row>
    <row r="308" spans="2:27" x14ac:dyDescent="0.25">
      <c r="B308" s="364" t="s">
        <v>903</v>
      </c>
      <c r="C308" s="364" t="s">
        <v>1514</v>
      </c>
      <c r="D308" s="364" t="s">
        <v>1515</v>
      </c>
      <c r="E308" s="364" t="s">
        <v>1516</v>
      </c>
      <c r="F308" s="364">
        <v>1</v>
      </c>
      <c r="G308" s="421">
        <v>0</v>
      </c>
      <c r="H308" s="421">
        <v>0</v>
      </c>
      <c r="I308" s="421">
        <v>0</v>
      </c>
      <c r="J308" s="421">
        <v>0</v>
      </c>
      <c r="K308" s="421">
        <v>0</v>
      </c>
      <c r="L308" s="421">
        <v>0</v>
      </c>
      <c r="M308" s="364">
        <v>7</v>
      </c>
      <c r="N308" s="364">
        <v>35</v>
      </c>
      <c r="O308" s="364">
        <v>0</v>
      </c>
      <c r="P308" s="364">
        <v>0</v>
      </c>
      <c r="Q308" s="364">
        <v>0</v>
      </c>
      <c r="R308" s="364">
        <v>0</v>
      </c>
      <c r="S308" s="364">
        <v>0</v>
      </c>
      <c r="T308" s="364">
        <v>0</v>
      </c>
      <c r="U308" s="364">
        <v>0</v>
      </c>
      <c r="V308" s="364">
        <v>1</v>
      </c>
      <c r="W308" s="364">
        <v>35</v>
      </c>
      <c r="X308" s="364">
        <v>0</v>
      </c>
      <c r="Y308" s="364">
        <v>39626.58</v>
      </c>
      <c r="Z308" s="364"/>
      <c r="AA308" s="364"/>
    </row>
    <row r="309" spans="2:27" x14ac:dyDescent="0.25">
      <c r="B309" s="364" t="s">
        <v>903</v>
      </c>
      <c r="C309" s="364" t="s">
        <v>1527</v>
      </c>
      <c r="D309" s="364" t="s">
        <v>1528</v>
      </c>
      <c r="E309" s="364" t="s">
        <v>1529</v>
      </c>
      <c r="F309" s="364">
        <v>1</v>
      </c>
      <c r="G309" s="421">
        <v>0</v>
      </c>
      <c r="H309" s="421">
        <v>0</v>
      </c>
      <c r="I309" s="421">
        <v>0</v>
      </c>
      <c r="J309" s="421">
        <v>0</v>
      </c>
      <c r="K309" s="421">
        <v>0</v>
      </c>
      <c r="L309" s="421">
        <v>0</v>
      </c>
      <c r="M309" s="364">
        <v>7</v>
      </c>
      <c r="N309" s="364">
        <v>35</v>
      </c>
      <c r="O309" s="364">
        <v>0</v>
      </c>
      <c r="P309" s="364">
        <v>0</v>
      </c>
      <c r="Q309" s="364">
        <v>0</v>
      </c>
      <c r="R309" s="364">
        <v>0</v>
      </c>
      <c r="S309" s="364">
        <v>0</v>
      </c>
      <c r="T309" s="364">
        <v>0</v>
      </c>
      <c r="U309" s="364">
        <v>0</v>
      </c>
      <c r="V309" s="364">
        <v>1</v>
      </c>
      <c r="W309" s="364">
        <v>35</v>
      </c>
      <c r="X309" s="364">
        <v>0</v>
      </c>
      <c r="Y309" s="364">
        <v>39626.58</v>
      </c>
      <c r="Z309" s="364"/>
      <c r="AA309" s="364"/>
    </row>
    <row r="310" spans="2:27" x14ac:dyDescent="0.25">
      <c r="B310" s="364" t="s">
        <v>903</v>
      </c>
      <c r="C310" s="364" t="s">
        <v>1520</v>
      </c>
      <c r="D310" s="364" t="s">
        <v>1521</v>
      </c>
      <c r="E310" s="364" t="s">
        <v>1530</v>
      </c>
      <c r="F310" s="364">
        <v>1</v>
      </c>
      <c r="G310" s="421">
        <v>0</v>
      </c>
      <c r="H310" s="421">
        <v>0</v>
      </c>
      <c r="I310" s="421">
        <v>0</v>
      </c>
      <c r="J310" s="421">
        <v>0</v>
      </c>
      <c r="K310" s="421">
        <v>0</v>
      </c>
      <c r="L310" s="421">
        <v>0</v>
      </c>
      <c r="M310" s="364">
        <v>7</v>
      </c>
      <c r="N310" s="364">
        <v>35</v>
      </c>
      <c r="O310" s="364">
        <v>0</v>
      </c>
      <c r="P310" s="364">
        <v>0</v>
      </c>
      <c r="Q310" s="364">
        <v>0</v>
      </c>
      <c r="R310" s="364">
        <v>0</v>
      </c>
      <c r="S310" s="364">
        <v>0</v>
      </c>
      <c r="T310" s="364">
        <v>0</v>
      </c>
      <c r="U310" s="364">
        <v>0</v>
      </c>
      <c r="V310" s="364">
        <v>1</v>
      </c>
      <c r="W310" s="364">
        <v>35</v>
      </c>
      <c r="X310" s="364">
        <v>0</v>
      </c>
      <c r="Y310" s="364">
        <v>39626.58</v>
      </c>
      <c r="Z310" s="364"/>
      <c r="AA310" s="364"/>
    </row>
    <row r="311" spans="2:27" x14ac:dyDescent="0.25">
      <c r="B311" s="364" t="s">
        <v>903</v>
      </c>
      <c r="C311" s="364" t="s">
        <v>1517</v>
      </c>
      <c r="D311" s="364" t="s">
        <v>1518</v>
      </c>
      <c r="E311" s="364" t="s">
        <v>1519</v>
      </c>
      <c r="F311" s="364">
        <v>1</v>
      </c>
      <c r="G311" s="421">
        <v>0</v>
      </c>
      <c r="H311" s="421">
        <v>0</v>
      </c>
      <c r="I311" s="421">
        <v>0</v>
      </c>
      <c r="J311" s="421">
        <v>0</v>
      </c>
      <c r="K311" s="421">
        <v>0</v>
      </c>
      <c r="L311" s="421">
        <v>0</v>
      </c>
      <c r="M311" s="364">
        <v>7</v>
      </c>
      <c r="N311" s="364">
        <v>35</v>
      </c>
      <c r="O311" s="364">
        <v>0</v>
      </c>
      <c r="P311" s="364">
        <v>0</v>
      </c>
      <c r="Q311" s="364">
        <v>0</v>
      </c>
      <c r="R311" s="364">
        <v>0</v>
      </c>
      <c r="S311" s="364">
        <v>0</v>
      </c>
      <c r="T311" s="364">
        <v>0</v>
      </c>
      <c r="U311" s="364">
        <v>0</v>
      </c>
      <c r="V311" s="364">
        <v>1</v>
      </c>
      <c r="W311" s="364">
        <v>35</v>
      </c>
      <c r="X311" s="364">
        <v>0</v>
      </c>
      <c r="Y311" s="364">
        <v>39626.58</v>
      </c>
      <c r="Z311" s="364"/>
      <c r="AA311" s="364"/>
    </row>
    <row r="312" spans="2:27" x14ac:dyDescent="0.25">
      <c r="B312" s="364" t="s">
        <v>903</v>
      </c>
      <c r="C312" s="364" t="s">
        <v>1531</v>
      </c>
      <c r="D312" s="364" t="s">
        <v>1532</v>
      </c>
      <c r="E312" s="364" t="s">
        <v>1533</v>
      </c>
      <c r="F312" s="364">
        <v>1</v>
      </c>
      <c r="G312" s="421">
        <v>0</v>
      </c>
      <c r="H312" s="421">
        <v>0</v>
      </c>
      <c r="I312" s="421">
        <v>0</v>
      </c>
      <c r="J312" s="421">
        <v>0</v>
      </c>
      <c r="K312" s="421">
        <v>0</v>
      </c>
      <c r="L312" s="421">
        <v>0</v>
      </c>
      <c r="M312" s="364">
        <v>7</v>
      </c>
      <c r="N312" s="364">
        <v>35</v>
      </c>
      <c r="O312" s="364">
        <v>0</v>
      </c>
      <c r="P312" s="364">
        <v>0</v>
      </c>
      <c r="Q312" s="364">
        <v>0</v>
      </c>
      <c r="R312" s="364">
        <v>0</v>
      </c>
      <c r="S312" s="364">
        <v>0</v>
      </c>
      <c r="T312" s="364">
        <v>0</v>
      </c>
      <c r="U312" s="364">
        <v>0</v>
      </c>
      <c r="V312" s="364">
        <v>1</v>
      </c>
      <c r="W312" s="364">
        <v>35</v>
      </c>
      <c r="X312" s="364">
        <v>0</v>
      </c>
      <c r="Y312" s="364">
        <v>71812.14</v>
      </c>
      <c r="Z312" s="364"/>
      <c r="AA312" s="364"/>
    </row>
    <row r="313" spans="2:27" x14ac:dyDescent="0.25">
      <c r="B313" s="364" t="s">
        <v>903</v>
      </c>
      <c r="C313" s="364" t="s">
        <v>1508</v>
      </c>
      <c r="D313" s="364" t="s">
        <v>1509</v>
      </c>
      <c r="E313" s="364" t="s">
        <v>1510</v>
      </c>
      <c r="F313" s="364">
        <v>1</v>
      </c>
      <c r="G313" s="421">
        <v>0</v>
      </c>
      <c r="H313" s="421">
        <v>0</v>
      </c>
      <c r="I313" s="421">
        <v>0</v>
      </c>
      <c r="J313" s="421">
        <v>0</v>
      </c>
      <c r="K313" s="421">
        <v>0</v>
      </c>
      <c r="L313" s="421">
        <v>0</v>
      </c>
      <c r="M313" s="364">
        <v>7</v>
      </c>
      <c r="N313" s="364">
        <v>35</v>
      </c>
      <c r="O313" s="364">
        <v>0</v>
      </c>
      <c r="P313" s="364">
        <v>0</v>
      </c>
      <c r="Q313" s="364">
        <v>0</v>
      </c>
      <c r="R313" s="364">
        <v>0</v>
      </c>
      <c r="S313" s="364">
        <v>0</v>
      </c>
      <c r="T313" s="364">
        <v>0</v>
      </c>
      <c r="U313" s="364">
        <v>0</v>
      </c>
      <c r="V313" s="364">
        <v>1</v>
      </c>
      <c r="W313" s="364">
        <v>35</v>
      </c>
      <c r="X313" s="364">
        <v>0</v>
      </c>
      <c r="Y313" s="364">
        <v>37633.440000000002</v>
      </c>
      <c r="Z313" s="364"/>
      <c r="AA313" s="364"/>
    </row>
    <row r="314" spans="2:27" x14ac:dyDescent="0.25">
      <c r="B314" s="364" t="s">
        <v>903</v>
      </c>
      <c r="C314" s="364" t="s">
        <v>1436</v>
      </c>
      <c r="D314" s="364" t="s">
        <v>1437</v>
      </c>
      <c r="E314" s="364" t="s">
        <v>1534</v>
      </c>
      <c r="F314" s="364">
        <v>1</v>
      </c>
      <c r="G314" s="421">
        <v>0</v>
      </c>
      <c r="H314" s="421">
        <v>0</v>
      </c>
      <c r="I314" s="421">
        <v>0</v>
      </c>
      <c r="J314" s="421">
        <v>0</v>
      </c>
      <c r="K314" s="421">
        <v>0</v>
      </c>
      <c r="L314" s="421">
        <v>0</v>
      </c>
      <c r="M314" s="364">
        <v>7</v>
      </c>
      <c r="N314" s="364">
        <v>35</v>
      </c>
      <c r="O314" s="364">
        <v>0</v>
      </c>
      <c r="P314" s="364">
        <v>0</v>
      </c>
      <c r="Q314" s="364">
        <v>0</v>
      </c>
      <c r="R314" s="364">
        <v>0</v>
      </c>
      <c r="S314" s="364">
        <v>0</v>
      </c>
      <c r="T314" s="364">
        <v>0</v>
      </c>
      <c r="U314" s="364">
        <v>0</v>
      </c>
      <c r="V314" s="364">
        <v>1</v>
      </c>
      <c r="W314" s="364">
        <v>35</v>
      </c>
      <c r="X314" s="364">
        <v>0</v>
      </c>
      <c r="Y314" s="364">
        <v>37633.440000000002</v>
      </c>
      <c r="Z314" s="364"/>
      <c r="AA314" s="364"/>
    </row>
    <row r="315" spans="2:27" x14ac:dyDescent="0.25">
      <c r="B315" s="364" t="s">
        <v>903</v>
      </c>
      <c r="C315" s="364" t="s">
        <v>1535</v>
      </c>
      <c r="D315" s="364" t="s">
        <v>1536</v>
      </c>
      <c r="E315" s="364" t="s">
        <v>1537</v>
      </c>
      <c r="F315" s="364">
        <v>1</v>
      </c>
      <c r="G315" s="421">
        <v>0</v>
      </c>
      <c r="H315" s="421">
        <v>0</v>
      </c>
      <c r="I315" s="421">
        <v>0</v>
      </c>
      <c r="J315" s="421">
        <v>0</v>
      </c>
      <c r="K315" s="421">
        <v>0</v>
      </c>
      <c r="L315" s="421">
        <v>0</v>
      </c>
      <c r="M315" s="364">
        <v>7</v>
      </c>
      <c r="N315" s="364">
        <v>35</v>
      </c>
      <c r="O315" s="364">
        <v>0</v>
      </c>
      <c r="P315" s="364">
        <v>0</v>
      </c>
      <c r="Q315" s="364">
        <v>0</v>
      </c>
      <c r="R315" s="364">
        <v>0</v>
      </c>
      <c r="S315" s="364">
        <v>0</v>
      </c>
      <c r="T315" s="364">
        <v>0</v>
      </c>
      <c r="U315" s="364">
        <v>0</v>
      </c>
      <c r="V315" s="364">
        <v>1</v>
      </c>
      <c r="W315" s="364">
        <v>35</v>
      </c>
      <c r="X315" s="364">
        <v>0</v>
      </c>
      <c r="Y315" s="364">
        <v>37633.440000000002</v>
      </c>
      <c r="Z315" s="364"/>
      <c r="AA315" s="364"/>
    </row>
    <row r="316" spans="2:27" x14ac:dyDescent="0.25">
      <c r="B316" s="364" t="s">
        <v>903</v>
      </c>
      <c r="C316" s="364" t="s">
        <v>1404</v>
      </c>
      <c r="D316" s="364" t="s">
        <v>1405</v>
      </c>
      <c r="E316" s="364" t="s">
        <v>1406</v>
      </c>
      <c r="F316" s="364">
        <v>1</v>
      </c>
      <c r="G316" s="421">
        <v>0</v>
      </c>
      <c r="H316" s="421">
        <v>0</v>
      </c>
      <c r="I316" s="421">
        <v>0</v>
      </c>
      <c r="J316" s="421">
        <v>0</v>
      </c>
      <c r="K316" s="421">
        <v>0</v>
      </c>
      <c r="L316" s="421">
        <v>0</v>
      </c>
      <c r="M316" s="364">
        <v>7</v>
      </c>
      <c r="N316" s="364">
        <v>35</v>
      </c>
      <c r="O316" s="364">
        <v>0</v>
      </c>
      <c r="P316" s="364">
        <v>0</v>
      </c>
      <c r="Q316" s="364">
        <v>0</v>
      </c>
      <c r="R316" s="364">
        <v>0</v>
      </c>
      <c r="S316" s="364">
        <v>0</v>
      </c>
      <c r="T316" s="364">
        <v>0</v>
      </c>
      <c r="U316" s="364">
        <v>0</v>
      </c>
      <c r="V316" s="364">
        <v>1</v>
      </c>
      <c r="W316" s="364">
        <v>35</v>
      </c>
      <c r="X316" s="364">
        <v>0</v>
      </c>
      <c r="Y316" s="364">
        <v>37993.440000000002</v>
      </c>
      <c r="Z316" s="364"/>
      <c r="AA316" s="364"/>
    </row>
    <row r="317" spans="2:27" x14ac:dyDescent="0.25">
      <c r="B317" s="364" t="s">
        <v>903</v>
      </c>
      <c r="C317" s="364" t="s">
        <v>1538</v>
      </c>
      <c r="D317" s="364" t="s">
        <v>1539</v>
      </c>
      <c r="E317" s="364" t="s">
        <v>1540</v>
      </c>
      <c r="F317" s="364">
        <v>1</v>
      </c>
      <c r="G317" s="421">
        <v>0</v>
      </c>
      <c r="H317" s="421">
        <v>0</v>
      </c>
      <c r="I317" s="421">
        <v>0</v>
      </c>
      <c r="J317" s="421">
        <v>0</v>
      </c>
      <c r="K317" s="421">
        <v>0</v>
      </c>
      <c r="L317" s="421">
        <v>0</v>
      </c>
      <c r="M317" s="364">
        <v>7</v>
      </c>
      <c r="N317" s="364">
        <v>35</v>
      </c>
      <c r="O317" s="364">
        <v>0</v>
      </c>
      <c r="P317" s="364">
        <v>0</v>
      </c>
      <c r="Q317" s="364">
        <v>0</v>
      </c>
      <c r="R317" s="364">
        <v>0</v>
      </c>
      <c r="S317" s="364">
        <v>0</v>
      </c>
      <c r="T317" s="364">
        <v>0</v>
      </c>
      <c r="U317" s="364">
        <v>0</v>
      </c>
      <c r="V317" s="364">
        <v>1</v>
      </c>
      <c r="W317" s="364">
        <v>35</v>
      </c>
      <c r="X317" s="364">
        <v>0</v>
      </c>
      <c r="Y317" s="364">
        <v>37633.440000000002</v>
      </c>
      <c r="Z317" s="364"/>
      <c r="AA317" s="364"/>
    </row>
    <row r="318" spans="2:27" x14ac:dyDescent="0.25">
      <c r="B318" s="364" t="s">
        <v>903</v>
      </c>
      <c r="C318" s="364" t="s">
        <v>1541</v>
      </c>
      <c r="D318" s="364" t="s">
        <v>1542</v>
      </c>
      <c r="E318" s="364" t="s">
        <v>1543</v>
      </c>
      <c r="F318" s="364">
        <v>1</v>
      </c>
      <c r="G318" s="421">
        <v>0</v>
      </c>
      <c r="H318" s="421">
        <v>0</v>
      </c>
      <c r="I318" s="421">
        <v>0</v>
      </c>
      <c r="J318" s="421">
        <v>0</v>
      </c>
      <c r="K318" s="421">
        <v>0</v>
      </c>
      <c r="L318" s="421">
        <v>0</v>
      </c>
      <c r="M318" s="364">
        <v>7</v>
      </c>
      <c r="N318" s="364">
        <v>35</v>
      </c>
      <c r="O318" s="364">
        <v>0</v>
      </c>
      <c r="P318" s="364">
        <v>0</v>
      </c>
      <c r="Q318" s="364">
        <v>0</v>
      </c>
      <c r="R318" s="364">
        <v>0</v>
      </c>
      <c r="S318" s="364">
        <v>0</v>
      </c>
      <c r="T318" s="364">
        <v>0</v>
      </c>
      <c r="U318" s="364">
        <v>0</v>
      </c>
      <c r="V318" s="364">
        <v>1</v>
      </c>
      <c r="W318" s="364">
        <v>35</v>
      </c>
      <c r="X318" s="364">
        <v>0</v>
      </c>
      <c r="Y318" s="364">
        <v>31100.880000000001</v>
      </c>
      <c r="Z318" s="364"/>
      <c r="AA318" s="364"/>
    </row>
    <row r="319" spans="2:27" x14ac:dyDescent="0.25">
      <c r="B319" s="364" t="s">
        <v>903</v>
      </c>
      <c r="C319" s="364" t="s">
        <v>1544</v>
      </c>
      <c r="D319" s="364" t="s">
        <v>1545</v>
      </c>
      <c r="E319" s="364" t="s">
        <v>1546</v>
      </c>
      <c r="F319" s="364">
        <v>1</v>
      </c>
      <c r="G319" s="421">
        <v>0</v>
      </c>
      <c r="H319" s="421">
        <v>0</v>
      </c>
      <c r="I319" s="421">
        <v>0</v>
      </c>
      <c r="J319" s="421">
        <v>0</v>
      </c>
      <c r="K319" s="421">
        <v>0</v>
      </c>
      <c r="L319" s="421">
        <v>0</v>
      </c>
      <c r="M319" s="364">
        <v>7</v>
      </c>
      <c r="N319" s="364">
        <v>35</v>
      </c>
      <c r="O319" s="364">
        <v>0</v>
      </c>
      <c r="P319" s="364">
        <v>0</v>
      </c>
      <c r="Q319" s="364">
        <v>0</v>
      </c>
      <c r="R319" s="364">
        <v>0</v>
      </c>
      <c r="S319" s="364">
        <v>0</v>
      </c>
      <c r="T319" s="364">
        <v>0</v>
      </c>
      <c r="U319" s="364">
        <v>0</v>
      </c>
      <c r="V319" s="364">
        <v>1</v>
      </c>
      <c r="W319" s="364">
        <v>35</v>
      </c>
      <c r="X319" s="364">
        <v>0</v>
      </c>
      <c r="Y319" s="364">
        <v>39626.58</v>
      </c>
      <c r="Z319" s="364"/>
      <c r="AA319" s="364"/>
    </row>
    <row r="320" spans="2:27" x14ac:dyDescent="0.25">
      <c r="B320" s="364" t="s">
        <v>903</v>
      </c>
      <c r="C320" s="364" t="s">
        <v>1547</v>
      </c>
      <c r="D320" s="364" t="s">
        <v>1548</v>
      </c>
      <c r="E320" s="364" t="s">
        <v>1549</v>
      </c>
      <c r="F320" s="364">
        <v>1</v>
      </c>
      <c r="G320" s="421">
        <v>0</v>
      </c>
      <c r="H320" s="421">
        <v>0</v>
      </c>
      <c r="I320" s="421">
        <v>0</v>
      </c>
      <c r="J320" s="421">
        <v>0</v>
      </c>
      <c r="K320" s="421">
        <v>0</v>
      </c>
      <c r="L320" s="421">
        <v>0</v>
      </c>
      <c r="M320" s="364">
        <v>7</v>
      </c>
      <c r="N320" s="364">
        <v>35</v>
      </c>
      <c r="O320" s="364">
        <v>0</v>
      </c>
      <c r="P320" s="364">
        <v>0</v>
      </c>
      <c r="Q320" s="364">
        <v>0</v>
      </c>
      <c r="R320" s="364">
        <v>0</v>
      </c>
      <c r="S320" s="364">
        <v>0</v>
      </c>
      <c r="T320" s="364">
        <v>0</v>
      </c>
      <c r="U320" s="364">
        <v>0</v>
      </c>
      <c r="V320" s="364">
        <v>1</v>
      </c>
      <c r="W320" s="364">
        <v>35</v>
      </c>
      <c r="X320" s="364">
        <v>0</v>
      </c>
      <c r="Y320" s="364">
        <v>37633.440000000002</v>
      </c>
      <c r="Z320" s="364"/>
      <c r="AA320" s="364"/>
    </row>
    <row r="321" spans="2:27" x14ac:dyDescent="0.25">
      <c r="B321" s="364" t="s">
        <v>903</v>
      </c>
      <c r="C321" s="364" t="s">
        <v>1550</v>
      </c>
      <c r="D321" s="364" t="s">
        <v>1551</v>
      </c>
      <c r="E321" s="364" t="s">
        <v>1552</v>
      </c>
      <c r="F321" s="364">
        <v>1</v>
      </c>
      <c r="G321" s="421">
        <v>0</v>
      </c>
      <c r="H321" s="421">
        <v>0</v>
      </c>
      <c r="I321" s="421">
        <v>0</v>
      </c>
      <c r="J321" s="421">
        <v>0</v>
      </c>
      <c r="K321" s="421">
        <v>0</v>
      </c>
      <c r="L321" s="421">
        <v>0</v>
      </c>
      <c r="M321" s="364">
        <v>7</v>
      </c>
      <c r="N321" s="364">
        <v>35</v>
      </c>
      <c r="O321" s="364">
        <v>0</v>
      </c>
      <c r="P321" s="364">
        <v>0</v>
      </c>
      <c r="Q321" s="364">
        <v>0</v>
      </c>
      <c r="R321" s="364">
        <v>0</v>
      </c>
      <c r="S321" s="364">
        <v>0</v>
      </c>
      <c r="T321" s="364">
        <v>0</v>
      </c>
      <c r="U321" s="364">
        <v>0</v>
      </c>
      <c r="V321" s="364">
        <v>1</v>
      </c>
      <c r="W321" s="364">
        <v>35</v>
      </c>
      <c r="X321" s="364">
        <v>0</v>
      </c>
      <c r="Y321" s="364">
        <v>37633.440000000002</v>
      </c>
      <c r="Z321" s="364"/>
      <c r="AA321" s="364"/>
    </row>
    <row r="322" spans="2:27" x14ac:dyDescent="0.25">
      <c r="B322" s="364" t="s">
        <v>903</v>
      </c>
      <c r="C322" s="364" t="s">
        <v>1553</v>
      </c>
      <c r="D322" s="364" t="s">
        <v>1554</v>
      </c>
      <c r="E322" s="364" t="s">
        <v>1555</v>
      </c>
      <c r="F322" s="364">
        <v>1</v>
      </c>
      <c r="G322" s="421">
        <v>0</v>
      </c>
      <c r="H322" s="421">
        <v>0</v>
      </c>
      <c r="I322" s="421">
        <v>0</v>
      </c>
      <c r="J322" s="421">
        <v>0</v>
      </c>
      <c r="K322" s="421">
        <v>0</v>
      </c>
      <c r="L322" s="421">
        <v>0</v>
      </c>
      <c r="M322" s="364">
        <v>7</v>
      </c>
      <c r="N322" s="364">
        <v>35</v>
      </c>
      <c r="O322" s="364">
        <v>0</v>
      </c>
      <c r="P322" s="364">
        <v>0</v>
      </c>
      <c r="Q322" s="364">
        <v>0</v>
      </c>
      <c r="R322" s="364">
        <v>0</v>
      </c>
      <c r="S322" s="364">
        <v>0</v>
      </c>
      <c r="T322" s="364">
        <v>0</v>
      </c>
      <c r="U322" s="364">
        <v>0</v>
      </c>
      <c r="V322" s="364">
        <v>1</v>
      </c>
      <c r="W322" s="364">
        <v>35</v>
      </c>
      <c r="X322" s="364">
        <v>0</v>
      </c>
      <c r="Y322" s="364">
        <v>37633.440000000002</v>
      </c>
      <c r="Z322" s="364"/>
      <c r="AA322" s="364"/>
    </row>
    <row r="323" spans="2:27" x14ac:dyDescent="0.25">
      <c r="B323" s="364" t="s">
        <v>903</v>
      </c>
      <c r="C323" s="364" t="s">
        <v>1407</v>
      </c>
      <c r="D323" s="364" t="s">
        <v>1408</v>
      </c>
      <c r="E323" s="364" t="s">
        <v>1409</v>
      </c>
      <c r="F323" s="364">
        <v>1</v>
      </c>
      <c r="G323" s="421">
        <v>0</v>
      </c>
      <c r="H323" s="421">
        <v>0</v>
      </c>
      <c r="I323" s="421">
        <v>0</v>
      </c>
      <c r="J323" s="421">
        <v>0</v>
      </c>
      <c r="K323" s="421">
        <v>0</v>
      </c>
      <c r="L323" s="421">
        <v>0</v>
      </c>
      <c r="M323" s="364">
        <v>7</v>
      </c>
      <c r="N323" s="364">
        <v>35</v>
      </c>
      <c r="O323" s="364">
        <v>0</v>
      </c>
      <c r="P323" s="364">
        <v>0</v>
      </c>
      <c r="Q323" s="364">
        <v>0</v>
      </c>
      <c r="R323" s="364">
        <v>0</v>
      </c>
      <c r="S323" s="364">
        <v>0</v>
      </c>
      <c r="T323" s="364">
        <v>0</v>
      </c>
      <c r="U323" s="364">
        <v>0</v>
      </c>
      <c r="V323" s="364">
        <v>1</v>
      </c>
      <c r="W323" s="364">
        <v>35</v>
      </c>
      <c r="X323" s="364">
        <v>0</v>
      </c>
      <c r="Y323" s="364">
        <v>37933.440000000002</v>
      </c>
      <c r="Z323" s="364"/>
      <c r="AA323" s="364"/>
    </row>
    <row r="324" spans="2:27" x14ac:dyDescent="0.25">
      <c r="B324" s="364" t="s">
        <v>903</v>
      </c>
      <c r="C324" s="364" t="s">
        <v>1556</v>
      </c>
      <c r="D324" s="364" t="s">
        <v>1557</v>
      </c>
      <c r="E324" s="364" t="s">
        <v>1558</v>
      </c>
      <c r="F324" s="364">
        <v>1</v>
      </c>
      <c r="G324" s="421">
        <v>0</v>
      </c>
      <c r="H324" s="421">
        <v>0</v>
      </c>
      <c r="I324" s="421">
        <v>0</v>
      </c>
      <c r="J324" s="421">
        <v>0</v>
      </c>
      <c r="K324" s="421">
        <v>0</v>
      </c>
      <c r="L324" s="421">
        <v>0</v>
      </c>
      <c r="M324" s="364">
        <v>7</v>
      </c>
      <c r="N324" s="364">
        <v>35</v>
      </c>
      <c r="O324" s="364">
        <v>0</v>
      </c>
      <c r="P324" s="364">
        <v>0</v>
      </c>
      <c r="Q324" s="364">
        <v>0</v>
      </c>
      <c r="R324" s="364">
        <v>0</v>
      </c>
      <c r="S324" s="364">
        <v>0</v>
      </c>
      <c r="T324" s="364">
        <v>0</v>
      </c>
      <c r="U324" s="364">
        <v>0</v>
      </c>
      <c r="V324" s="364">
        <v>1</v>
      </c>
      <c r="W324" s="364">
        <v>35</v>
      </c>
      <c r="X324" s="364">
        <v>0</v>
      </c>
      <c r="Y324" s="364">
        <v>37633.440000000002</v>
      </c>
      <c r="Z324" s="364"/>
      <c r="AA324" s="364"/>
    </row>
    <row r="325" spans="2:27" x14ac:dyDescent="0.25">
      <c r="B325" s="364" t="s">
        <v>903</v>
      </c>
      <c r="C325" s="364" t="s">
        <v>1559</v>
      </c>
      <c r="D325" s="364" t="s">
        <v>1560</v>
      </c>
      <c r="E325" s="364" t="s">
        <v>1561</v>
      </c>
      <c r="F325" s="364">
        <v>1</v>
      </c>
      <c r="G325" s="421">
        <v>0</v>
      </c>
      <c r="H325" s="421">
        <v>0</v>
      </c>
      <c r="I325" s="421">
        <v>0</v>
      </c>
      <c r="J325" s="421">
        <v>0</v>
      </c>
      <c r="K325" s="421">
        <v>0</v>
      </c>
      <c r="L325" s="421">
        <v>0</v>
      </c>
      <c r="M325" s="364">
        <v>7</v>
      </c>
      <c r="N325" s="364">
        <v>35</v>
      </c>
      <c r="O325" s="364">
        <v>0</v>
      </c>
      <c r="P325" s="364">
        <v>0</v>
      </c>
      <c r="Q325" s="364">
        <v>0</v>
      </c>
      <c r="R325" s="364">
        <v>0</v>
      </c>
      <c r="S325" s="364">
        <v>0</v>
      </c>
      <c r="T325" s="364">
        <v>0</v>
      </c>
      <c r="U325" s="364">
        <v>0</v>
      </c>
      <c r="V325" s="364">
        <v>1</v>
      </c>
      <c r="W325" s="364">
        <v>35</v>
      </c>
      <c r="X325" s="364">
        <v>0</v>
      </c>
      <c r="Y325" s="364">
        <v>31100.880000000001</v>
      </c>
      <c r="Z325" s="364"/>
      <c r="AA325" s="364"/>
    </row>
    <row r="326" spans="2:27" x14ac:dyDescent="0.25">
      <c r="B326" s="364" t="s">
        <v>903</v>
      </c>
      <c r="C326" s="364" t="s">
        <v>1511</v>
      </c>
      <c r="D326" s="364" t="s">
        <v>1512</v>
      </c>
      <c r="E326" s="364" t="s">
        <v>1513</v>
      </c>
      <c r="F326" s="364">
        <v>1</v>
      </c>
      <c r="G326" s="421">
        <v>0</v>
      </c>
      <c r="H326" s="421">
        <v>0</v>
      </c>
      <c r="I326" s="421">
        <v>0</v>
      </c>
      <c r="J326" s="421">
        <v>0</v>
      </c>
      <c r="K326" s="421">
        <v>0</v>
      </c>
      <c r="L326" s="421">
        <v>0</v>
      </c>
      <c r="M326" s="364">
        <v>7</v>
      </c>
      <c r="N326" s="364">
        <v>35</v>
      </c>
      <c r="O326" s="364">
        <v>0</v>
      </c>
      <c r="P326" s="364">
        <v>0</v>
      </c>
      <c r="Q326" s="364">
        <v>0</v>
      </c>
      <c r="R326" s="364">
        <v>0</v>
      </c>
      <c r="S326" s="364">
        <v>0</v>
      </c>
      <c r="T326" s="364">
        <v>0</v>
      </c>
      <c r="U326" s="364">
        <v>0</v>
      </c>
      <c r="V326" s="364">
        <v>1</v>
      </c>
      <c r="W326" s="364">
        <v>35</v>
      </c>
      <c r="X326" s="364">
        <v>0</v>
      </c>
      <c r="Y326" s="364">
        <v>31535</v>
      </c>
      <c r="Z326" s="364"/>
      <c r="AA326" s="364"/>
    </row>
    <row r="327" spans="2:27" x14ac:dyDescent="0.25">
      <c r="B327" s="364" t="s">
        <v>903</v>
      </c>
      <c r="C327" s="364" t="s">
        <v>1578</v>
      </c>
      <c r="D327" s="364" t="s">
        <v>1579</v>
      </c>
      <c r="E327" s="364" t="s">
        <v>1580</v>
      </c>
      <c r="F327" s="364">
        <v>1</v>
      </c>
      <c r="G327" s="421">
        <v>0</v>
      </c>
      <c r="H327" s="421">
        <v>0</v>
      </c>
      <c r="I327" s="421">
        <v>0</v>
      </c>
      <c r="J327" s="421">
        <v>0</v>
      </c>
      <c r="K327" s="421">
        <v>0</v>
      </c>
      <c r="L327" s="421">
        <v>0</v>
      </c>
      <c r="M327" s="364">
        <v>7</v>
      </c>
      <c r="N327" s="364">
        <v>35</v>
      </c>
      <c r="O327" s="364">
        <v>0</v>
      </c>
      <c r="P327" s="364">
        <v>0</v>
      </c>
      <c r="Q327" s="364">
        <v>0</v>
      </c>
      <c r="R327" s="364">
        <v>0</v>
      </c>
      <c r="S327" s="364">
        <v>0</v>
      </c>
      <c r="T327" s="364">
        <v>0</v>
      </c>
      <c r="U327" s="364">
        <v>0</v>
      </c>
      <c r="V327" s="364">
        <v>1</v>
      </c>
      <c r="W327" s="364">
        <v>35</v>
      </c>
      <c r="X327" s="364">
        <v>0</v>
      </c>
      <c r="Y327" s="364">
        <v>37993.440000000002</v>
      </c>
      <c r="Z327" s="364"/>
      <c r="AA327" s="364"/>
    </row>
    <row r="328" spans="2:27" x14ac:dyDescent="0.25">
      <c r="B328" s="364" t="s">
        <v>903</v>
      </c>
      <c r="C328" s="364" t="s">
        <v>1581</v>
      </c>
      <c r="D328" s="364" t="s">
        <v>1582</v>
      </c>
      <c r="E328" s="364" t="s">
        <v>1595</v>
      </c>
      <c r="F328" s="364">
        <v>1</v>
      </c>
      <c r="G328" s="421">
        <v>0</v>
      </c>
      <c r="H328" s="421">
        <v>0</v>
      </c>
      <c r="I328" s="421">
        <v>0</v>
      </c>
      <c r="J328" s="421">
        <v>0</v>
      </c>
      <c r="K328" s="421">
        <v>0</v>
      </c>
      <c r="L328" s="421">
        <v>0</v>
      </c>
      <c r="M328" s="364">
        <v>7</v>
      </c>
      <c r="N328" s="364">
        <v>35</v>
      </c>
      <c r="O328" s="364">
        <v>0</v>
      </c>
      <c r="P328" s="364">
        <v>0</v>
      </c>
      <c r="Q328" s="364">
        <v>0</v>
      </c>
      <c r="R328" s="364">
        <v>0</v>
      </c>
      <c r="S328" s="364">
        <v>0</v>
      </c>
      <c r="T328" s="364">
        <v>0</v>
      </c>
      <c r="U328" s="364">
        <v>0</v>
      </c>
      <c r="V328" s="364">
        <v>1</v>
      </c>
      <c r="W328" s="364">
        <v>35</v>
      </c>
      <c r="X328" s="364">
        <v>0</v>
      </c>
      <c r="Y328" s="364">
        <v>37633.440000000002</v>
      </c>
      <c r="Z328" s="364"/>
      <c r="AA328" s="364"/>
    </row>
    <row r="329" spans="2:27" x14ac:dyDescent="0.25">
      <c r="B329" s="364" t="s">
        <v>903</v>
      </c>
      <c r="C329" s="364" t="s">
        <v>1567</v>
      </c>
      <c r="D329" s="364" t="s">
        <v>1568</v>
      </c>
      <c r="E329" s="364" t="s">
        <v>1569</v>
      </c>
      <c r="F329" s="364">
        <v>1</v>
      </c>
      <c r="G329" s="421">
        <v>0</v>
      </c>
      <c r="H329" s="421">
        <v>0</v>
      </c>
      <c r="I329" s="421">
        <v>0</v>
      </c>
      <c r="J329" s="421">
        <v>0</v>
      </c>
      <c r="K329" s="421">
        <v>0</v>
      </c>
      <c r="L329" s="421">
        <v>0</v>
      </c>
      <c r="M329" s="364">
        <v>7</v>
      </c>
      <c r="N329" s="364">
        <v>35</v>
      </c>
      <c r="O329" s="364">
        <v>0</v>
      </c>
      <c r="P329" s="364">
        <v>0</v>
      </c>
      <c r="Q329" s="364">
        <v>0</v>
      </c>
      <c r="R329" s="364">
        <v>0</v>
      </c>
      <c r="S329" s="364">
        <v>0</v>
      </c>
      <c r="T329" s="364">
        <v>0</v>
      </c>
      <c r="U329" s="364">
        <v>0</v>
      </c>
      <c r="V329" s="364">
        <v>1</v>
      </c>
      <c r="W329" s="364">
        <v>35</v>
      </c>
      <c r="X329" s="364">
        <v>0</v>
      </c>
      <c r="Y329" s="364">
        <v>37633.440000000002</v>
      </c>
      <c r="Z329" s="364"/>
      <c r="AA329" s="364"/>
    </row>
    <row r="330" spans="2:27" x14ac:dyDescent="0.25">
      <c r="B330" s="364" t="s">
        <v>903</v>
      </c>
      <c r="C330" s="364" t="s">
        <v>1583</v>
      </c>
      <c r="D330" s="364" t="s">
        <v>1584</v>
      </c>
      <c r="E330" s="364" t="s">
        <v>1585</v>
      </c>
      <c r="F330" s="364">
        <v>1</v>
      </c>
      <c r="G330" s="421">
        <v>0</v>
      </c>
      <c r="H330" s="421">
        <v>0</v>
      </c>
      <c r="I330" s="421">
        <v>0</v>
      </c>
      <c r="J330" s="421">
        <v>0</v>
      </c>
      <c r="K330" s="421">
        <v>0</v>
      </c>
      <c r="L330" s="421">
        <v>0</v>
      </c>
      <c r="M330" s="364">
        <v>7</v>
      </c>
      <c r="N330" s="364">
        <v>35</v>
      </c>
      <c r="O330" s="364">
        <v>0</v>
      </c>
      <c r="P330" s="364">
        <v>0</v>
      </c>
      <c r="Q330" s="364">
        <v>0</v>
      </c>
      <c r="R330" s="364">
        <v>0</v>
      </c>
      <c r="S330" s="364">
        <v>0</v>
      </c>
      <c r="T330" s="364">
        <v>0</v>
      </c>
      <c r="U330" s="364">
        <v>0</v>
      </c>
      <c r="V330" s="364">
        <v>1</v>
      </c>
      <c r="W330" s="364">
        <v>35</v>
      </c>
      <c r="X330" s="364">
        <v>0</v>
      </c>
      <c r="Y330" s="364">
        <v>37633.440000000002</v>
      </c>
      <c r="Z330" s="364"/>
      <c r="AA330" s="364"/>
    </row>
    <row r="331" spans="2:27" x14ac:dyDescent="0.25">
      <c r="B331" s="364" t="s">
        <v>903</v>
      </c>
      <c r="C331" s="364" t="s">
        <v>1586</v>
      </c>
      <c r="D331" s="364" t="s">
        <v>1587</v>
      </c>
      <c r="E331" s="364" t="s">
        <v>1588</v>
      </c>
      <c r="F331" s="364">
        <v>1</v>
      </c>
      <c r="G331" s="421">
        <v>0</v>
      </c>
      <c r="H331" s="421">
        <v>0</v>
      </c>
      <c r="I331" s="421">
        <v>0</v>
      </c>
      <c r="J331" s="421">
        <v>0</v>
      </c>
      <c r="K331" s="421">
        <v>0</v>
      </c>
      <c r="L331" s="421">
        <v>0</v>
      </c>
      <c r="M331" s="364">
        <v>7</v>
      </c>
      <c r="N331" s="364">
        <v>35</v>
      </c>
      <c r="O331" s="364">
        <v>0</v>
      </c>
      <c r="P331" s="364">
        <v>0</v>
      </c>
      <c r="Q331" s="364">
        <v>0</v>
      </c>
      <c r="R331" s="364">
        <v>0</v>
      </c>
      <c r="S331" s="364">
        <v>0</v>
      </c>
      <c r="T331" s="364">
        <v>0</v>
      </c>
      <c r="U331" s="364">
        <v>0</v>
      </c>
      <c r="V331" s="364">
        <v>1</v>
      </c>
      <c r="W331" s="364">
        <v>35</v>
      </c>
      <c r="X331" s="364">
        <v>0</v>
      </c>
      <c r="Y331" s="364">
        <v>31535</v>
      </c>
      <c r="Z331" s="364"/>
      <c r="AA331" s="364"/>
    </row>
    <row r="332" spans="2:27" x14ac:dyDescent="0.25">
      <c r="B332" s="364" t="s">
        <v>903</v>
      </c>
      <c r="C332" s="364" t="s">
        <v>1596</v>
      </c>
      <c r="D332" s="364" t="s">
        <v>1597</v>
      </c>
      <c r="E332" s="364" t="s">
        <v>1598</v>
      </c>
      <c r="F332" s="364">
        <v>1</v>
      </c>
      <c r="G332" s="421">
        <v>0</v>
      </c>
      <c r="H332" s="421">
        <v>0</v>
      </c>
      <c r="I332" s="421">
        <v>0</v>
      </c>
      <c r="J332" s="421">
        <v>0</v>
      </c>
      <c r="K332" s="421">
        <v>0</v>
      </c>
      <c r="L332" s="421">
        <v>0</v>
      </c>
      <c r="M332" s="364">
        <v>7</v>
      </c>
      <c r="N332" s="364">
        <v>35</v>
      </c>
      <c r="O332" s="364">
        <v>0</v>
      </c>
      <c r="P332" s="364">
        <v>0</v>
      </c>
      <c r="Q332" s="364">
        <v>0</v>
      </c>
      <c r="R332" s="364">
        <v>0</v>
      </c>
      <c r="S332" s="364">
        <v>0</v>
      </c>
      <c r="T332" s="364">
        <v>0</v>
      </c>
      <c r="U332" s="364">
        <v>0</v>
      </c>
      <c r="V332" s="364">
        <v>1</v>
      </c>
      <c r="W332" s="364">
        <v>35</v>
      </c>
      <c r="X332" s="364">
        <v>0</v>
      </c>
      <c r="Y332" s="364">
        <v>37633.440000000002</v>
      </c>
      <c r="Z332" s="364"/>
      <c r="AA332" s="364"/>
    </row>
    <row r="333" spans="2:27" x14ac:dyDescent="0.25">
      <c r="B333" s="364" t="s">
        <v>903</v>
      </c>
      <c r="C333" s="364" t="s">
        <v>1570</v>
      </c>
      <c r="D333" s="364" t="s">
        <v>1571</v>
      </c>
      <c r="E333" s="364" t="s">
        <v>1599</v>
      </c>
      <c r="F333" s="364">
        <v>1</v>
      </c>
      <c r="G333" s="421">
        <v>0</v>
      </c>
      <c r="H333" s="421">
        <v>0</v>
      </c>
      <c r="I333" s="421">
        <v>0</v>
      </c>
      <c r="J333" s="421">
        <v>0</v>
      </c>
      <c r="K333" s="421">
        <v>0</v>
      </c>
      <c r="L333" s="421">
        <v>0</v>
      </c>
      <c r="M333" s="364">
        <v>7</v>
      </c>
      <c r="N333" s="364">
        <v>35</v>
      </c>
      <c r="O333" s="364">
        <v>0</v>
      </c>
      <c r="P333" s="364">
        <v>0</v>
      </c>
      <c r="Q333" s="364">
        <v>0</v>
      </c>
      <c r="R333" s="364">
        <v>0</v>
      </c>
      <c r="S333" s="364">
        <v>0</v>
      </c>
      <c r="T333" s="364">
        <v>0</v>
      </c>
      <c r="U333" s="364">
        <v>0</v>
      </c>
      <c r="V333" s="364">
        <v>1</v>
      </c>
      <c r="W333" s="364">
        <v>35</v>
      </c>
      <c r="X333" s="364">
        <v>0</v>
      </c>
      <c r="Y333" s="364">
        <v>37633.440000000002</v>
      </c>
      <c r="Z333" s="364"/>
      <c r="AA333" s="364"/>
    </row>
    <row r="334" spans="2:27" x14ac:dyDescent="0.25">
      <c r="B334" s="364" t="s">
        <v>903</v>
      </c>
      <c r="C334" s="364" t="s">
        <v>1600</v>
      </c>
      <c r="D334" s="364" t="s">
        <v>1601</v>
      </c>
      <c r="E334" s="364" t="s">
        <v>1602</v>
      </c>
      <c r="F334" s="364">
        <v>1</v>
      </c>
      <c r="G334" s="421">
        <v>0</v>
      </c>
      <c r="H334" s="421">
        <v>0</v>
      </c>
      <c r="I334" s="421">
        <v>0</v>
      </c>
      <c r="J334" s="421">
        <v>0</v>
      </c>
      <c r="K334" s="421">
        <v>0</v>
      </c>
      <c r="L334" s="421">
        <v>0</v>
      </c>
      <c r="M334" s="364">
        <v>7</v>
      </c>
      <c r="N334" s="364">
        <v>35</v>
      </c>
      <c r="O334" s="364">
        <v>0</v>
      </c>
      <c r="P334" s="364">
        <v>0</v>
      </c>
      <c r="Q334" s="364">
        <v>0</v>
      </c>
      <c r="R334" s="364">
        <v>0</v>
      </c>
      <c r="S334" s="364">
        <v>0</v>
      </c>
      <c r="T334" s="364">
        <v>0</v>
      </c>
      <c r="U334" s="364">
        <v>0</v>
      </c>
      <c r="V334" s="364">
        <v>1</v>
      </c>
      <c r="W334" s="364">
        <v>35</v>
      </c>
      <c r="X334" s="364">
        <v>0</v>
      </c>
      <c r="Y334" s="364">
        <v>39626.58</v>
      </c>
      <c r="Z334" s="364"/>
      <c r="AA334" s="364"/>
    </row>
    <row r="335" spans="2:27" x14ac:dyDescent="0.25">
      <c r="B335" s="364" t="s">
        <v>903</v>
      </c>
      <c r="C335" s="364" t="s">
        <v>1603</v>
      </c>
      <c r="D335" s="364" t="s">
        <v>1604</v>
      </c>
      <c r="E335" s="364" t="s">
        <v>1605</v>
      </c>
      <c r="F335" s="364">
        <v>1</v>
      </c>
      <c r="G335" s="421">
        <v>0</v>
      </c>
      <c r="H335" s="421">
        <v>0</v>
      </c>
      <c r="I335" s="421">
        <v>0</v>
      </c>
      <c r="J335" s="421">
        <v>0</v>
      </c>
      <c r="K335" s="421">
        <v>0</v>
      </c>
      <c r="L335" s="421">
        <v>0</v>
      </c>
      <c r="M335" s="364">
        <v>7</v>
      </c>
      <c r="N335" s="364">
        <v>35</v>
      </c>
      <c r="O335" s="364">
        <v>0</v>
      </c>
      <c r="P335" s="364">
        <v>0</v>
      </c>
      <c r="Q335" s="364">
        <v>0</v>
      </c>
      <c r="R335" s="364">
        <v>0</v>
      </c>
      <c r="S335" s="364">
        <v>0</v>
      </c>
      <c r="T335" s="364">
        <v>0</v>
      </c>
      <c r="U335" s="364">
        <v>0</v>
      </c>
      <c r="V335" s="364">
        <v>1</v>
      </c>
      <c r="W335" s="364">
        <v>35</v>
      </c>
      <c r="X335" s="364">
        <v>0</v>
      </c>
      <c r="Y335" s="364">
        <v>31100.880000000001</v>
      </c>
      <c r="Z335" s="364"/>
      <c r="AA335" s="364"/>
    </row>
    <row r="336" spans="2:27" x14ac:dyDescent="0.25">
      <c r="B336" s="364" t="s">
        <v>903</v>
      </c>
      <c r="C336" s="364" t="s">
        <v>1606</v>
      </c>
      <c r="D336" s="364" t="s">
        <v>1607</v>
      </c>
      <c r="E336" s="364" t="s">
        <v>1608</v>
      </c>
      <c r="F336" s="364">
        <v>1</v>
      </c>
      <c r="G336" s="421">
        <v>0</v>
      </c>
      <c r="H336" s="421">
        <v>0</v>
      </c>
      <c r="I336" s="421">
        <v>0</v>
      </c>
      <c r="J336" s="421">
        <v>0</v>
      </c>
      <c r="K336" s="421">
        <v>0</v>
      </c>
      <c r="L336" s="421">
        <v>0</v>
      </c>
      <c r="M336" s="364">
        <v>7</v>
      </c>
      <c r="N336" s="364">
        <v>35</v>
      </c>
      <c r="O336" s="364">
        <v>0</v>
      </c>
      <c r="P336" s="364">
        <v>0</v>
      </c>
      <c r="Q336" s="364">
        <v>0</v>
      </c>
      <c r="R336" s="364">
        <v>0</v>
      </c>
      <c r="S336" s="364">
        <v>0</v>
      </c>
      <c r="T336" s="364">
        <v>0</v>
      </c>
      <c r="U336" s="364">
        <v>0</v>
      </c>
      <c r="V336" s="364">
        <v>1</v>
      </c>
      <c r="W336" s="364">
        <v>35</v>
      </c>
      <c r="X336" s="364">
        <v>0</v>
      </c>
      <c r="Y336" s="364">
        <v>39019.67</v>
      </c>
      <c r="Z336" s="364"/>
      <c r="AA336" s="364"/>
    </row>
    <row r="337" spans="2:27" x14ac:dyDescent="0.25">
      <c r="B337" s="364" t="s">
        <v>903</v>
      </c>
      <c r="C337" s="364" t="s">
        <v>1609</v>
      </c>
      <c r="D337" s="364" t="s">
        <v>1610</v>
      </c>
      <c r="E337" s="364" t="s">
        <v>1611</v>
      </c>
      <c r="F337" s="364">
        <v>1</v>
      </c>
      <c r="G337" s="421">
        <v>0</v>
      </c>
      <c r="H337" s="421">
        <v>0</v>
      </c>
      <c r="I337" s="421">
        <v>0</v>
      </c>
      <c r="J337" s="421">
        <v>0</v>
      </c>
      <c r="K337" s="421">
        <v>0</v>
      </c>
      <c r="L337" s="421">
        <v>0</v>
      </c>
      <c r="M337" s="364">
        <v>7</v>
      </c>
      <c r="N337" s="364">
        <v>35</v>
      </c>
      <c r="O337" s="364">
        <v>0</v>
      </c>
      <c r="P337" s="364">
        <v>0</v>
      </c>
      <c r="Q337" s="364">
        <v>0</v>
      </c>
      <c r="R337" s="364">
        <v>0</v>
      </c>
      <c r="S337" s="364">
        <v>0</v>
      </c>
      <c r="T337" s="364">
        <v>0</v>
      </c>
      <c r="U337" s="364">
        <v>0</v>
      </c>
      <c r="V337" s="364">
        <v>1</v>
      </c>
      <c r="W337" s="364">
        <v>35</v>
      </c>
      <c r="X337" s="364">
        <v>0</v>
      </c>
      <c r="Y337" s="364">
        <v>37633.440000000002</v>
      </c>
      <c r="Z337" s="364"/>
      <c r="AA337" s="364"/>
    </row>
    <row r="338" spans="2:27" x14ac:dyDescent="0.25">
      <c r="B338" s="364" t="s">
        <v>903</v>
      </c>
      <c r="C338" s="364" t="s">
        <v>1612</v>
      </c>
      <c r="D338" s="364" t="s">
        <v>1613</v>
      </c>
      <c r="E338" s="364" t="s">
        <v>1614</v>
      </c>
      <c r="F338" s="364">
        <v>1</v>
      </c>
      <c r="G338" s="421">
        <v>0</v>
      </c>
      <c r="H338" s="421">
        <v>0</v>
      </c>
      <c r="I338" s="421">
        <v>0</v>
      </c>
      <c r="J338" s="421">
        <v>0</v>
      </c>
      <c r="K338" s="421">
        <v>0</v>
      </c>
      <c r="L338" s="421">
        <v>0</v>
      </c>
      <c r="M338" s="364">
        <v>7</v>
      </c>
      <c r="N338" s="364">
        <v>35</v>
      </c>
      <c r="O338" s="364">
        <v>0</v>
      </c>
      <c r="P338" s="364">
        <v>0</v>
      </c>
      <c r="Q338" s="364">
        <v>0</v>
      </c>
      <c r="R338" s="364">
        <v>0</v>
      </c>
      <c r="S338" s="364">
        <v>0</v>
      </c>
      <c r="T338" s="364">
        <v>0</v>
      </c>
      <c r="U338" s="364">
        <v>0</v>
      </c>
      <c r="V338" s="364">
        <v>1</v>
      </c>
      <c r="W338" s="364">
        <v>35</v>
      </c>
      <c r="X338" s="364">
        <v>0</v>
      </c>
      <c r="Y338" s="364">
        <v>33185.72</v>
      </c>
      <c r="Z338" s="364"/>
      <c r="AA338" s="364"/>
    </row>
    <row r="339" spans="2:27" x14ac:dyDescent="0.25">
      <c r="B339" s="364" t="s">
        <v>903</v>
      </c>
      <c r="C339" s="364" t="s">
        <v>1615</v>
      </c>
      <c r="D339" s="364" t="s">
        <v>1616</v>
      </c>
      <c r="E339" s="364" t="s">
        <v>1617</v>
      </c>
      <c r="F339" s="364">
        <v>1</v>
      </c>
      <c r="G339" s="421">
        <v>0</v>
      </c>
      <c r="H339" s="421">
        <v>0</v>
      </c>
      <c r="I339" s="421">
        <v>0</v>
      </c>
      <c r="J339" s="421">
        <v>0</v>
      </c>
      <c r="K339" s="421">
        <v>0</v>
      </c>
      <c r="L339" s="421">
        <v>0</v>
      </c>
      <c r="M339" s="364">
        <v>7</v>
      </c>
      <c r="N339" s="364">
        <v>35</v>
      </c>
      <c r="O339" s="364">
        <v>0</v>
      </c>
      <c r="P339" s="364">
        <v>0</v>
      </c>
      <c r="Q339" s="364">
        <v>0</v>
      </c>
      <c r="R339" s="364">
        <v>0</v>
      </c>
      <c r="S339" s="364">
        <v>0</v>
      </c>
      <c r="T339" s="364">
        <v>0</v>
      </c>
      <c r="U339" s="364">
        <v>0</v>
      </c>
      <c r="V339" s="364">
        <v>1</v>
      </c>
      <c r="W339" s="364">
        <v>35</v>
      </c>
      <c r="X339" s="364">
        <v>0</v>
      </c>
      <c r="Y339" s="364">
        <v>72292.08</v>
      </c>
      <c r="Z339" s="364"/>
      <c r="AA339" s="364"/>
    </row>
    <row r="340" spans="2:27" x14ac:dyDescent="0.25">
      <c r="B340" s="364" t="s">
        <v>903</v>
      </c>
      <c r="C340" s="364" t="s">
        <v>1618</v>
      </c>
      <c r="D340" s="364" t="s">
        <v>1619</v>
      </c>
      <c r="E340" s="364" t="s">
        <v>1620</v>
      </c>
      <c r="F340" s="364">
        <v>1</v>
      </c>
      <c r="G340" s="421">
        <v>0</v>
      </c>
      <c r="H340" s="421">
        <v>0</v>
      </c>
      <c r="I340" s="421">
        <v>0</v>
      </c>
      <c r="J340" s="421">
        <v>0</v>
      </c>
      <c r="K340" s="421">
        <v>0</v>
      </c>
      <c r="L340" s="421">
        <v>0</v>
      </c>
      <c r="M340" s="364">
        <v>7</v>
      </c>
      <c r="N340" s="364">
        <v>35</v>
      </c>
      <c r="O340" s="364">
        <v>0</v>
      </c>
      <c r="P340" s="364">
        <v>0</v>
      </c>
      <c r="Q340" s="364">
        <v>0</v>
      </c>
      <c r="R340" s="364">
        <v>0</v>
      </c>
      <c r="S340" s="364">
        <v>0</v>
      </c>
      <c r="T340" s="364">
        <v>0</v>
      </c>
      <c r="U340" s="364">
        <v>0</v>
      </c>
      <c r="V340" s="364">
        <v>1</v>
      </c>
      <c r="W340" s="364">
        <v>35</v>
      </c>
      <c r="X340" s="364">
        <v>0</v>
      </c>
      <c r="Y340" s="364">
        <v>39626.58</v>
      </c>
    </row>
    <row r="341" spans="2:27" x14ac:dyDescent="0.25">
      <c r="B341" s="364" t="s">
        <v>903</v>
      </c>
      <c r="C341" s="364" t="s">
        <v>1648</v>
      </c>
      <c r="D341" s="364" t="s">
        <v>1649</v>
      </c>
      <c r="E341" s="364" t="s">
        <v>1650</v>
      </c>
      <c r="F341" s="364">
        <v>1</v>
      </c>
      <c r="G341" s="421">
        <v>0</v>
      </c>
      <c r="H341" s="421">
        <v>0</v>
      </c>
      <c r="I341" s="421">
        <v>0</v>
      </c>
      <c r="J341" s="421">
        <v>0</v>
      </c>
      <c r="K341" s="421">
        <v>0</v>
      </c>
      <c r="L341" s="421">
        <v>0</v>
      </c>
      <c r="M341" s="364">
        <v>7</v>
      </c>
      <c r="N341" s="364">
        <v>35</v>
      </c>
      <c r="O341" s="364">
        <v>0</v>
      </c>
      <c r="P341" s="364">
        <v>0</v>
      </c>
      <c r="Q341" s="364">
        <v>0</v>
      </c>
      <c r="R341" s="364">
        <v>0</v>
      </c>
      <c r="S341" s="364">
        <v>0</v>
      </c>
      <c r="T341" s="364">
        <v>0</v>
      </c>
      <c r="U341" s="364">
        <v>0</v>
      </c>
      <c r="V341" s="364">
        <v>1</v>
      </c>
      <c r="W341" s="364">
        <v>35</v>
      </c>
      <c r="X341" s="364">
        <v>0</v>
      </c>
      <c r="Y341" s="364">
        <v>71812.08</v>
      </c>
    </row>
    <row r="342" spans="2:27" x14ac:dyDescent="0.25">
      <c r="B342" s="364" t="s">
        <v>903</v>
      </c>
      <c r="C342" s="364" t="s">
        <v>1662</v>
      </c>
      <c r="D342" s="364" t="s">
        <v>1663</v>
      </c>
      <c r="E342" s="364" t="s">
        <v>1664</v>
      </c>
      <c r="F342" s="364">
        <v>1</v>
      </c>
      <c r="G342" s="421">
        <v>0</v>
      </c>
      <c r="H342" s="421">
        <v>0</v>
      </c>
      <c r="I342" s="421">
        <v>0</v>
      </c>
      <c r="J342" s="421">
        <v>0</v>
      </c>
      <c r="K342" s="421">
        <v>0</v>
      </c>
      <c r="L342" s="421">
        <v>0</v>
      </c>
      <c r="M342" s="364">
        <v>7</v>
      </c>
      <c r="N342" s="364">
        <v>35</v>
      </c>
      <c r="O342" s="364">
        <v>0</v>
      </c>
      <c r="P342" s="364">
        <v>0</v>
      </c>
      <c r="Q342" s="364">
        <v>0</v>
      </c>
      <c r="R342" s="364">
        <v>0</v>
      </c>
      <c r="S342" s="364">
        <v>0</v>
      </c>
      <c r="T342" s="364">
        <v>0</v>
      </c>
      <c r="U342" s="364">
        <v>0</v>
      </c>
      <c r="V342" s="364">
        <v>1</v>
      </c>
      <c r="W342" s="364">
        <v>35</v>
      </c>
      <c r="X342" s="364">
        <v>0</v>
      </c>
      <c r="Y342" s="364">
        <v>37633.440000000002</v>
      </c>
    </row>
    <row r="343" spans="2:27" x14ac:dyDescent="0.25">
      <c r="B343" s="364" t="s">
        <v>903</v>
      </c>
      <c r="C343" s="364" t="s">
        <v>1665</v>
      </c>
      <c r="D343" s="364" t="s">
        <v>1666</v>
      </c>
      <c r="E343" s="364" t="s">
        <v>1667</v>
      </c>
      <c r="F343" s="364">
        <v>1</v>
      </c>
      <c r="G343" s="421">
        <v>0</v>
      </c>
      <c r="H343" s="421">
        <v>0</v>
      </c>
      <c r="I343" s="421">
        <v>0</v>
      </c>
      <c r="J343" s="421">
        <v>0</v>
      </c>
      <c r="K343" s="421">
        <v>0</v>
      </c>
      <c r="L343" s="421">
        <v>0</v>
      </c>
      <c r="M343" s="364">
        <v>7</v>
      </c>
      <c r="N343" s="364">
        <v>35</v>
      </c>
      <c r="O343" s="364">
        <v>0</v>
      </c>
      <c r="P343" s="364">
        <v>0</v>
      </c>
      <c r="Q343" s="364">
        <v>0</v>
      </c>
      <c r="R343" s="364">
        <v>0</v>
      </c>
      <c r="S343" s="364">
        <v>0</v>
      </c>
      <c r="T343" s="364">
        <v>0</v>
      </c>
      <c r="U343" s="364">
        <v>0</v>
      </c>
      <c r="V343" s="364">
        <v>1</v>
      </c>
      <c r="W343" s="364">
        <v>35</v>
      </c>
      <c r="X343" s="364">
        <v>0</v>
      </c>
      <c r="Y343" s="364">
        <v>53715.3</v>
      </c>
    </row>
    <row r="344" spans="2:27" x14ac:dyDescent="0.25">
      <c r="B344" s="364" t="s">
        <v>903</v>
      </c>
      <c r="C344" s="364" t="s">
        <v>1668</v>
      </c>
      <c r="D344" s="364" t="s">
        <v>1669</v>
      </c>
      <c r="E344" s="364" t="s">
        <v>1670</v>
      </c>
      <c r="F344" s="364">
        <v>1</v>
      </c>
      <c r="G344" s="421">
        <v>0</v>
      </c>
      <c r="H344" s="421">
        <v>0</v>
      </c>
      <c r="I344" s="421">
        <v>0</v>
      </c>
      <c r="J344" s="421">
        <v>0</v>
      </c>
      <c r="K344" s="421">
        <v>0</v>
      </c>
      <c r="L344" s="421">
        <v>0</v>
      </c>
      <c r="M344" s="364">
        <v>7</v>
      </c>
      <c r="N344" s="364">
        <v>35</v>
      </c>
      <c r="O344" s="364">
        <v>0</v>
      </c>
      <c r="P344" s="364">
        <v>0</v>
      </c>
      <c r="Q344" s="364">
        <v>0</v>
      </c>
      <c r="R344" s="364">
        <v>0</v>
      </c>
      <c r="S344" s="364">
        <v>0</v>
      </c>
      <c r="T344" s="364">
        <v>0</v>
      </c>
      <c r="U344" s="364">
        <v>0</v>
      </c>
      <c r="V344" s="364">
        <v>1</v>
      </c>
      <c r="W344" s="364">
        <v>35</v>
      </c>
      <c r="X344" s="364">
        <v>0</v>
      </c>
      <c r="Y344" s="364">
        <v>37633.440000000002</v>
      </c>
    </row>
    <row r="345" spans="2:27" x14ac:dyDescent="0.25">
      <c r="B345" s="364" t="s">
        <v>903</v>
      </c>
      <c r="C345" s="364" t="s">
        <v>1671</v>
      </c>
      <c r="D345" s="364" t="s">
        <v>1672</v>
      </c>
      <c r="E345" s="364" t="s">
        <v>1673</v>
      </c>
      <c r="F345" s="364">
        <v>1</v>
      </c>
      <c r="G345" s="421">
        <v>0</v>
      </c>
      <c r="H345" s="421">
        <v>0</v>
      </c>
      <c r="I345" s="421">
        <v>0</v>
      </c>
      <c r="J345" s="421">
        <v>0</v>
      </c>
      <c r="K345" s="421">
        <v>0</v>
      </c>
      <c r="L345" s="421">
        <v>0</v>
      </c>
      <c r="M345" s="364">
        <v>7</v>
      </c>
      <c r="N345" s="364">
        <v>35</v>
      </c>
      <c r="O345" s="364">
        <v>0</v>
      </c>
      <c r="P345" s="364">
        <v>0</v>
      </c>
      <c r="Q345" s="364">
        <v>0</v>
      </c>
      <c r="R345" s="364">
        <v>0</v>
      </c>
      <c r="S345" s="364">
        <v>0</v>
      </c>
      <c r="T345" s="364">
        <v>0</v>
      </c>
      <c r="U345" s="364">
        <v>0</v>
      </c>
      <c r="V345" s="364">
        <v>1</v>
      </c>
      <c r="W345" s="364">
        <v>35</v>
      </c>
      <c r="X345" s="364">
        <v>0</v>
      </c>
      <c r="Y345" s="364">
        <v>37633.440000000002</v>
      </c>
    </row>
    <row r="346" spans="2:27" x14ac:dyDescent="0.25">
      <c r="B346" s="364" t="s">
        <v>903</v>
      </c>
      <c r="C346" s="364" t="s">
        <v>1628</v>
      </c>
      <c r="D346" s="364" t="s">
        <v>1629</v>
      </c>
      <c r="E346" s="364" t="s">
        <v>1674</v>
      </c>
      <c r="F346" s="364">
        <v>1</v>
      </c>
      <c r="G346" s="421">
        <v>0</v>
      </c>
      <c r="H346" s="421">
        <v>0</v>
      </c>
      <c r="I346" s="421">
        <v>0</v>
      </c>
      <c r="J346" s="421">
        <v>0</v>
      </c>
      <c r="K346" s="421">
        <v>0</v>
      </c>
      <c r="L346" s="421">
        <v>0</v>
      </c>
      <c r="M346" s="364">
        <v>7</v>
      </c>
      <c r="N346" s="364">
        <v>35</v>
      </c>
      <c r="O346" s="364">
        <v>0</v>
      </c>
      <c r="P346" s="364">
        <v>0</v>
      </c>
      <c r="Q346" s="364">
        <v>0</v>
      </c>
      <c r="R346" s="364">
        <v>0</v>
      </c>
      <c r="S346" s="364">
        <v>0</v>
      </c>
      <c r="T346" s="364">
        <v>0</v>
      </c>
      <c r="U346" s="364">
        <v>0</v>
      </c>
      <c r="V346" s="364">
        <v>1</v>
      </c>
      <c r="W346" s="364">
        <v>35</v>
      </c>
      <c r="X346" s="364">
        <v>0</v>
      </c>
      <c r="Y346" s="364">
        <v>37633.440000000002</v>
      </c>
    </row>
    <row r="347" spans="2:27" x14ac:dyDescent="0.25">
      <c r="B347" s="364" t="s">
        <v>903</v>
      </c>
      <c r="C347" s="364" t="s">
        <v>1675</v>
      </c>
      <c r="D347" s="364" t="s">
        <v>1676</v>
      </c>
      <c r="E347" s="364" t="s">
        <v>1677</v>
      </c>
      <c r="F347" s="364">
        <v>1</v>
      </c>
      <c r="G347" s="421">
        <v>0</v>
      </c>
      <c r="H347" s="421">
        <v>0</v>
      </c>
      <c r="I347" s="421">
        <v>0</v>
      </c>
      <c r="J347" s="421">
        <v>0</v>
      </c>
      <c r="K347" s="421">
        <v>0</v>
      </c>
      <c r="L347" s="421">
        <v>0</v>
      </c>
      <c r="M347" s="364">
        <v>7</v>
      </c>
      <c r="N347" s="364">
        <v>35</v>
      </c>
      <c r="O347" s="364">
        <v>0</v>
      </c>
      <c r="P347" s="364">
        <v>0</v>
      </c>
      <c r="Q347" s="364">
        <v>0</v>
      </c>
      <c r="R347" s="364">
        <v>0</v>
      </c>
      <c r="S347" s="364">
        <v>0</v>
      </c>
      <c r="T347" s="364">
        <v>0</v>
      </c>
      <c r="U347" s="364">
        <v>0</v>
      </c>
      <c r="V347" s="364">
        <v>1</v>
      </c>
      <c r="W347" s="364">
        <v>35</v>
      </c>
      <c r="X347" s="364">
        <v>0</v>
      </c>
      <c r="Y347" s="364">
        <v>37633.440000000002</v>
      </c>
    </row>
    <row r="348" spans="2:27" x14ac:dyDescent="0.25">
      <c r="B348" s="364" t="s">
        <v>903</v>
      </c>
      <c r="C348" s="364" t="s">
        <v>1678</v>
      </c>
      <c r="D348" s="364" t="s">
        <v>1679</v>
      </c>
      <c r="E348" s="364" t="s">
        <v>1680</v>
      </c>
      <c r="F348" s="364">
        <v>1</v>
      </c>
      <c r="G348" s="421">
        <v>0</v>
      </c>
      <c r="H348" s="421">
        <v>0</v>
      </c>
      <c r="I348" s="421">
        <v>0</v>
      </c>
      <c r="J348" s="421">
        <v>0</v>
      </c>
      <c r="K348" s="421">
        <v>0</v>
      </c>
      <c r="L348" s="421">
        <v>0</v>
      </c>
      <c r="M348" s="364">
        <v>7</v>
      </c>
      <c r="N348" s="364">
        <v>35</v>
      </c>
      <c r="O348" s="364">
        <v>0</v>
      </c>
      <c r="P348" s="364">
        <v>0</v>
      </c>
      <c r="Q348" s="364">
        <v>0</v>
      </c>
      <c r="R348" s="364">
        <v>0</v>
      </c>
      <c r="S348" s="364">
        <v>0</v>
      </c>
      <c r="T348" s="364">
        <v>0</v>
      </c>
      <c r="U348" s="364">
        <v>0</v>
      </c>
      <c r="V348" s="364">
        <v>1</v>
      </c>
      <c r="W348" s="364">
        <v>35</v>
      </c>
      <c r="X348" s="364">
        <v>0</v>
      </c>
      <c r="Y348" s="364">
        <v>53715.3</v>
      </c>
    </row>
    <row r="349" spans="2:27" x14ac:dyDescent="0.25">
      <c r="B349" s="364" t="s">
        <v>903</v>
      </c>
      <c r="C349" s="364" t="s">
        <v>1589</v>
      </c>
      <c r="D349" s="364" t="s">
        <v>1590</v>
      </c>
      <c r="E349" s="364" t="s">
        <v>1591</v>
      </c>
      <c r="F349" s="364">
        <v>1</v>
      </c>
      <c r="G349" s="421">
        <v>0</v>
      </c>
      <c r="H349" s="421">
        <v>0</v>
      </c>
      <c r="I349" s="421">
        <v>0</v>
      </c>
      <c r="J349" s="421">
        <v>0</v>
      </c>
      <c r="K349" s="421">
        <v>0</v>
      </c>
      <c r="L349" s="421">
        <v>0</v>
      </c>
      <c r="M349" s="364">
        <v>7</v>
      </c>
      <c r="N349" s="364">
        <v>35</v>
      </c>
      <c r="O349" s="364">
        <v>0</v>
      </c>
      <c r="P349" s="364">
        <v>0</v>
      </c>
      <c r="Q349" s="364">
        <v>0</v>
      </c>
      <c r="R349" s="364">
        <v>0</v>
      </c>
      <c r="S349" s="364">
        <v>0</v>
      </c>
      <c r="T349" s="364">
        <v>0</v>
      </c>
      <c r="U349" s="364">
        <v>0</v>
      </c>
      <c r="V349" s="364">
        <v>1</v>
      </c>
      <c r="W349" s="364">
        <v>35</v>
      </c>
      <c r="X349" s="364">
        <v>0</v>
      </c>
      <c r="Y349" s="364">
        <v>88647.42</v>
      </c>
    </row>
    <row r="350" spans="2:27" x14ac:dyDescent="0.25">
      <c r="B350" s="364"/>
      <c r="C350" s="364"/>
      <c r="D350" s="364"/>
      <c r="E350" s="364"/>
      <c r="F350" s="364"/>
      <c r="G350" s="421">
        <v>0</v>
      </c>
      <c r="H350" s="421">
        <v>0</v>
      </c>
      <c r="I350" s="421">
        <v>0</v>
      </c>
      <c r="J350" s="421">
        <v>0</v>
      </c>
      <c r="K350" s="421">
        <v>0</v>
      </c>
      <c r="L350" s="421">
        <v>0</v>
      </c>
      <c r="M350" s="364">
        <v>7</v>
      </c>
      <c r="N350" s="364">
        <v>35</v>
      </c>
      <c r="O350" s="364">
        <v>0</v>
      </c>
      <c r="P350" s="364">
        <v>0</v>
      </c>
      <c r="Q350" s="364">
        <v>0</v>
      </c>
      <c r="R350" s="364">
        <v>0</v>
      </c>
      <c r="S350" s="364">
        <v>0</v>
      </c>
      <c r="T350" s="364">
        <v>0</v>
      </c>
      <c r="U350" s="364">
        <v>0</v>
      </c>
      <c r="V350" s="364">
        <v>1</v>
      </c>
      <c r="W350" s="364">
        <v>35</v>
      </c>
      <c r="X350" s="364">
        <v>0</v>
      </c>
      <c r="Y350" s="364"/>
    </row>
    <row r="351" spans="2:27" x14ac:dyDescent="0.25">
      <c r="B351" s="253" t="s">
        <v>136</v>
      </c>
      <c r="C351" s="249">
        <f>SUM(Tabla11[Centros de Trabajo])</f>
        <v>332</v>
      </c>
      <c r="D351" s="59"/>
      <c r="F351" s="59"/>
      <c r="G351" s="51"/>
      <c r="H351" s="69"/>
      <c r="I351" s="69"/>
      <c r="J351" s="69"/>
      <c r="K351" s="69"/>
      <c r="L351" s="69"/>
      <c r="M351" s="69"/>
      <c r="N351" s="69"/>
      <c r="O351" s="59"/>
      <c r="P351" s="59"/>
      <c r="Q351" s="59"/>
      <c r="R351" s="59"/>
      <c r="S351" s="59"/>
      <c r="T351" s="59"/>
      <c r="U351" s="59"/>
      <c r="V351" s="467" t="s">
        <v>196</v>
      </c>
      <c r="W351" s="467"/>
      <c r="X351" s="467"/>
      <c r="Y351" s="155">
        <f>SUBTOTAL(109,Tabla11[Total de recursos presupuestales ejercidos en servicios personales en el periodo
(2)])</f>
        <v>14376676.260000009</v>
      </c>
    </row>
    <row r="352" spans="2:27" x14ac:dyDescent="0.25">
      <c r="B352" s="70"/>
      <c r="C352" s="71"/>
      <c r="D352" s="71"/>
      <c r="E352" s="238"/>
      <c r="F352" s="71"/>
      <c r="G352" s="71"/>
      <c r="H352" s="71"/>
      <c r="I352" s="71"/>
      <c r="J352" s="71"/>
      <c r="K352" s="71"/>
      <c r="L352" s="71"/>
      <c r="M352" s="71"/>
      <c r="N352" s="71"/>
      <c r="O352" s="71"/>
      <c r="P352" s="71"/>
      <c r="Q352" s="71"/>
      <c r="R352" s="71"/>
      <c r="S352" s="71"/>
      <c r="T352" s="71"/>
      <c r="U352" s="71"/>
      <c r="V352" s="71"/>
      <c r="W352" s="71"/>
      <c r="X352" s="71"/>
      <c r="Y352" s="83"/>
    </row>
    <row r="353" spans="2:25" x14ac:dyDescent="0.25">
      <c r="B353" s="47" t="s">
        <v>167</v>
      </c>
      <c r="C353" s="51"/>
      <c r="D353" s="51"/>
      <c r="E353" s="224"/>
      <c r="F353" s="51"/>
      <c r="G353" s="51"/>
      <c r="H353" s="50"/>
      <c r="I353" s="50"/>
      <c r="J353" s="50"/>
      <c r="K353" s="50"/>
      <c r="L353" s="50"/>
      <c r="M353" s="50"/>
      <c r="N353" s="50"/>
      <c r="O353" s="50"/>
      <c r="P353" s="50"/>
      <c r="Q353" s="50"/>
      <c r="R353" s="50"/>
      <c r="S353" s="50"/>
      <c r="T353" s="50"/>
      <c r="U353" s="50"/>
      <c r="V353" s="50"/>
      <c r="W353" s="50"/>
      <c r="X353" s="50"/>
      <c r="Y353" s="50"/>
    </row>
    <row r="354" spans="2:25" x14ac:dyDescent="0.25">
      <c r="B354" s="52"/>
      <c r="C354" s="51"/>
      <c r="D354" s="51"/>
      <c r="E354" s="224"/>
      <c r="F354" s="51"/>
      <c r="G354" s="51"/>
      <c r="H354" s="50"/>
      <c r="I354" s="50"/>
      <c r="J354" s="50"/>
      <c r="K354" s="50"/>
      <c r="L354" s="50"/>
      <c r="M354" s="50"/>
      <c r="N354" s="50"/>
      <c r="O354" s="50"/>
      <c r="P354" s="50"/>
      <c r="Q354" s="50"/>
      <c r="R354" s="50"/>
      <c r="S354" s="50"/>
      <c r="T354" s="50"/>
      <c r="U354" s="50"/>
      <c r="V354" s="50"/>
      <c r="W354" s="50"/>
      <c r="X354" s="50"/>
      <c r="Y354" s="50"/>
    </row>
  </sheetData>
  <mergeCells count="17">
    <mergeCell ref="E13:E15"/>
    <mergeCell ref="D13:D15"/>
    <mergeCell ref="C13:C15"/>
    <mergeCell ref="B10:J10"/>
    <mergeCell ref="V351:X351"/>
    <mergeCell ref="B13:B15"/>
    <mergeCell ref="F13:F15"/>
    <mergeCell ref="Y13:Y15"/>
    <mergeCell ref="G14:I14"/>
    <mergeCell ref="J14:L14"/>
    <mergeCell ref="M14:O14"/>
    <mergeCell ref="P14:R14"/>
    <mergeCell ref="S14:U14"/>
    <mergeCell ref="G13:U13"/>
    <mergeCell ref="V13:V15"/>
    <mergeCell ref="W13:W15"/>
    <mergeCell ref="X13:X15"/>
  </mergeCells>
  <dataValidations disablePrompts="1" count="1">
    <dataValidation allowBlank="1" showInputMessage="1" showErrorMessage="1" sqref="W10 B10:J10"/>
  </dataValidations>
  <printOptions horizontalCentered="1"/>
  <pageMargins left="0.23622047244094491" right="0.23622047244094491" top="0.15748031496062992" bottom="1.3779527559055118" header="0" footer="0"/>
  <pageSetup paperSize="14" scale="43" fitToHeight="0" orientation="landscape" r:id="rId1"/>
  <headerFooter>
    <oddFooter>&amp;L&amp;G&amp;C&amp;D&amp;R&amp;P de &amp;N</oddFooter>
  </headerFooter>
  <drawing r:id="rId2"/>
  <legacyDrawing r:id="rId3"/>
  <legacyDrawingHF r:id="rId4"/>
  <tableParts count="1">
    <tablePart r:id="rId5"/>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5" tint="-0.499984740745262"/>
    <pageSetUpPr fitToPage="1"/>
  </sheetPr>
  <dimension ref="B1:X362"/>
  <sheetViews>
    <sheetView showGridLines="0" zoomScaleNormal="100" workbookViewId="0">
      <selection activeCell="A17" sqref="A17"/>
    </sheetView>
  </sheetViews>
  <sheetFormatPr baseColWidth="10" defaultColWidth="11" defaultRowHeight="15" x14ac:dyDescent="0.25"/>
  <cols>
    <col min="1" max="1" width="3.5703125" style="1" customWidth="1"/>
    <col min="2" max="2" width="13.85546875" style="1" customWidth="1"/>
    <col min="3" max="3" width="12.85546875" style="1" bestFit="1" customWidth="1"/>
    <col min="4" max="4" width="12.140625" style="1" bestFit="1" customWidth="1"/>
    <col min="5" max="5" width="17.85546875" style="1" bestFit="1" customWidth="1"/>
    <col min="6" max="6" width="24.140625" style="1" bestFit="1" customWidth="1"/>
    <col min="7" max="7" width="48.5703125" style="1" customWidth="1"/>
    <col min="8" max="8" width="36.140625" style="1" customWidth="1"/>
    <col min="9" max="9" width="12.28515625" style="1" customWidth="1"/>
    <col min="10" max="10" width="11.5703125" style="1" customWidth="1"/>
    <col min="11" max="11" width="6.85546875" style="1" customWidth="1"/>
    <col min="12" max="13" width="7" style="1" customWidth="1"/>
    <col min="14" max="14" width="8.7109375" style="1" customWidth="1"/>
    <col min="15" max="15" width="8.42578125" style="1" customWidth="1"/>
    <col min="16" max="16" width="9.42578125" style="1" customWidth="1"/>
    <col min="17" max="17" width="10.28515625" style="1" customWidth="1"/>
    <col min="18" max="18" width="11.7109375" style="1" customWidth="1"/>
    <col min="19" max="20" width="10.5703125" style="1" customWidth="1"/>
    <col min="21" max="21" width="16.85546875" style="1" customWidth="1"/>
    <col min="22" max="22" width="13.5703125" style="1" customWidth="1"/>
    <col min="23" max="16384" width="11" style="1"/>
  </cols>
  <sheetData>
    <row r="1" spans="2:24" ht="17.25" customHeight="1" x14ac:dyDescent="0.5">
      <c r="B1" s="8"/>
      <c r="C1" s="4"/>
      <c r="D1" s="4"/>
      <c r="E1" s="4"/>
      <c r="G1" s="4"/>
      <c r="H1" s="4"/>
      <c r="I1" s="4"/>
      <c r="J1" s="4"/>
      <c r="K1" s="4"/>
      <c r="L1" s="4"/>
      <c r="M1" s="4"/>
      <c r="N1" s="4"/>
      <c r="O1" s="4"/>
      <c r="P1" s="4"/>
      <c r="Q1" s="4"/>
      <c r="R1" s="4"/>
      <c r="S1" s="3"/>
      <c r="T1" s="3"/>
      <c r="U1" s="3"/>
      <c r="V1" s="3"/>
      <c r="W1" s="3"/>
      <c r="X1" s="3"/>
    </row>
    <row r="2" spans="2:24" ht="17.25" customHeight="1" x14ac:dyDescent="0.5">
      <c r="B2" s="8"/>
      <c r="C2" s="4"/>
      <c r="D2" s="4"/>
      <c r="E2" s="4"/>
      <c r="G2" s="4"/>
      <c r="H2" s="4"/>
      <c r="I2" s="4"/>
      <c r="J2" s="4"/>
      <c r="K2" s="4"/>
      <c r="L2" s="4"/>
      <c r="M2" s="4"/>
      <c r="N2" s="4"/>
      <c r="O2" s="4"/>
      <c r="P2" s="4"/>
      <c r="Q2" s="4"/>
      <c r="R2" s="4"/>
      <c r="S2" s="3"/>
      <c r="T2" s="3"/>
      <c r="U2" s="3"/>
      <c r="V2" s="3"/>
      <c r="W2" s="3"/>
      <c r="X2" s="3"/>
    </row>
    <row r="3" spans="2:24" ht="17.25" customHeight="1" x14ac:dyDescent="0.5">
      <c r="B3" s="8"/>
      <c r="C3" s="4"/>
      <c r="D3" s="4"/>
      <c r="E3" s="4"/>
      <c r="G3" s="4"/>
      <c r="H3" s="4"/>
      <c r="I3" s="4"/>
      <c r="J3" s="4"/>
      <c r="K3" s="4"/>
      <c r="L3" s="4"/>
      <c r="M3" s="4"/>
      <c r="N3" s="4"/>
      <c r="O3" s="4"/>
      <c r="P3" s="4"/>
      <c r="Q3" s="4"/>
      <c r="R3" s="4"/>
      <c r="S3" s="3"/>
      <c r="T3" s="3"/>
      <c r="U3" s="3"/>
      <c r="V3" s="3"/>
      <c r="W3" s="3"/>
      <c r="X3" s="3"/>
    </row>
    <row r="4" spans="2:24" ht="17.25" customHeight="1" x14ac:dyDescent="0.5">
      <c r="B4" s="8"/>
      <c r="C4" s="4"/>
      <c r="D4" s="4"/>
      <c r="E4" s="4"/>
      <c r="G4" s="4"/>
      <c r="H4" s="4"/>
      <c r="I4" s="4"/>
      <c r="J4" s="4"/>
      <c r="K4" s="4"/>
      <c r="L4" s="4"/>
      <c r="M4" s="4"/>
      <c r="N4" s="4"/>
      <c r="O4" s="4"/>
      <c r="P4" s="4"/>
      <c r="Q4" s="4"/>
      <c r="R4" s="4"/>
      <c r="S4" s="3"/>
      <c r="T4" s="3"/>
      <c r="U4" s="3"/>
      <c r="V4" s="3"/>
      <c r="W4" s="3"/>
      <c r="X4" s="3"/>
    </row>
    <row r="5" spans="2:24" ht="17.25" customHeight="1" x14ac:dyDescent="0.5">
      <c r="B5" s="8"/>
      <c r="C5" s="4"/>
      <c r="D5" s="4"/>
      <c r="E5" s="4"/>
      <c r="G5" s="4"/>
      <c r="H5" s="4"/>
      <c r="I5" s="4"/>
      <c r="J5" s="4"/>
      <c r="K5" s="4"/>
      <c r="L5" s="4"/>
      <c r="M5" s="4"/>
      <c r="N5" s="4"/>
      <c r="O5" s="4"/>
      <c r="P5" s="4"/>
      <c r="Q5" s="4"/>
      <c r="R5" s="4"/>
      <c r="S5" s="3"/>
      <c r="T5" s="3"/>
      <c r="U5" s="3"/>
      <c r="V5" s="3"/>
      <c r="W5" s="3"/>
      <c r="X5" s="3"/>
    </row>
    <row r="6" spans="2:24" ht="17.25" customHeight="1" x14ac:dyDescent="0.5">
      <c r="B6" s="8"/>
      <c r="C6" s="4"/>
      <c r="D6" s="4"/>
      <c r="E6" s="4"/>
      <c r="G6" s="4"/>
      <c r="H6" s="4"/>
      <c r="I6" s="4"/>
      <c r="J6" s="4"/>
      <c r="K6" s="4"/>
      <c r="L6" s="4"/>
      <c r="M6" s="4"/>
      <c r="N6" s="4"/>
      <c r="O6" s="4"/>
      <c r="P6" s="4"/>
      <c r="Q6" s="4"/>
      <c r="R6" s="4"/>
      <c r="S6" s="3"/>
      <c r="T6" s="3"/>
      <c r="U6" s="3"/>
      <c r="V6" s="3"/>
      <c r="W6" s="3"/>
      <c r="X6" s="3"/>
    </row>
    <row r="7" spans="2:24" ht="17.25" customHeight="1" x14ac:dyDescent="0.5">
      <c r="B7" s="8"/>
      <c r="C7" s="4"/>
      <c r="D7" s="4"/>
      <c r="E7" s="4"/>
      <c r="G7" s="4"/>
      <c r="H7" s="4"/>
      <c r="I7" s="4"/>
      <c r="J7" s="4"/>
      <c r="K7" s="4"/>
      <c r="L7" s="4"/>
      <c r="M7" s="4"/>
      <c r="N7" s="4"/>
      <c r="O7" s="4"/>
      <c r="P7" s="4"/>
      <c r="Q7" s="4"/>
      <c r="R7" s="4"/>
      <c r="S7" s="3"/>
      <c r="T7" s="3"/>
      <c r="U7" s="3"/>
      <c r="V7" s="3"/>
      <c r="W7" s="3"/>
      <c r="X7" s="3"/>
    </row>
    <row r="8" spans="2:24" s="40" customFormat="1" ht="17.25" customHeight="1" x14ac:dyDescent="0.3">
      <c r="B8" s="41" t="s">
        <v>141</v>
      </c>
      <c r="C8" s="42"/>
      <c r="D8" s="42"/>
      <c r="E8" s="42"/>
      <c r="F8" s="42"/>
      <c r="G8" s="42"/>
      <c r="H8" s="42"/>
      <c r="I8" s="42"/>
      <c r="J8" s="42"/>
      <c r="K8" s="42"/>
      <c r="L8" s="42"/>
      <c r="M8" s="42"/>
      <c r="N8" s="42"/>
      <c r="O8" s="42"/>
      <c r="P8" s="42"/>
      <c r="Q8" s="42"/>
      <c r="R8" s="42"/>
      <c r="S8" s="42"/>
      <c r="T8" s="42"/>
      <c r="U8" s="386" t="str">
        <f>'A Y  II D3'!W9</f>
        <v>Entidad Federativa:</v>
      </c>
      <c r="V8" s="385" t="str">
        <f>'A Y  II D3'!X9</f>
        <v>GUANAJUATO</v>
      </c>
    </row>
    <row r="9" spans="2:24" s="40" customFormat="1" ht="17.100000000000001" customHeight="1" x14ac:dyDescent="0.3">
      <c r="B9" s="450" t="str">
        <f>'A Y  II D3'!B10:N10</f>
        <v>Fondo de Aportaciones para la Educación Tecnológica y de Adultos/Instituto Nacional para la Educación de los Adultos (FAETA/INEA)</v>
      </c>
      <c r="C9" s="451"/>
      <c r="D9" s="451"/>
      <c r="E9" s="451"/>
      <c r="F9" s="451"/>
      <c r="G9" s="451"/>
      <c r="H9" s="451"/>
      <c r="I9" s="451"/>
      <c r="J9" s="44"/>
      <c r="K9" s="44"/>
      <c r="L9" s="44"/>
      <c r="M9" s="44"/>
      <c r="N9" s="44"/>
      <c r="O9" s="44"/>
      <c r="P9" s="44"/>
      <c r="Q9" s="44"/>
      <c r="R9" s="44"/>
      <c r="S9" s="44"/>
      <c r="T9" s="409"/>
      <c r="U9" s="410" t="str">
        <f>'A Y  II D3'!X10</f>
        <v>2do. Trimestre 2020</v>
      </c>
      <c r="V9" s="411"/>
    </row>
    <row r="10" spans="2:24" ht="28.5" customHeight="1" x14ac:dyDescent="0.25">
      <c r="B10" s="37"/>
      <c r="C10" s="38"/>
      <c r="D10" s="38"/>
      <c r="E10" s="38"/>
      <c r="F10" s="38"/>
      <c r="G10" s="38"/>
      <c r="H10" s="38"/>
      <c r="I10" s="38"/>
      <c r="J10" s="38"/>
      <c r="K10" s="38"/>
      <c r="L10" s="38"/>
      <c r="M10" s="38"/>
      <c r="N10" s="38"/>
      <c r="O10" s="38"/>
      <c r="P10" s="38"/>
      <c r="Q10" s="38"/>
      <c r="R10" s="38"/>
      <c r="S10" s="38"/>
      <c r="T10" s="412"/>
      <c r="U10" s="412"/>
      <c r="V10" s="413"/>
    </row>
    <row r="11" spans="2:24" ht="5.0999999999999996" customHeight="1" x14ac:dyDescent="0.35">
      <c r="B11" s="5"/>
      <c r="C11" s="9"/>
      <c r="D11" s="9"/>
      <c r="E11" s="9"/>
      <c r="F11" s="9"/>
      <c r="G11" s="9"/>
      <c r="H11" s="9"/>
      <c r="I11" s="9"/>
      <c r="J11" s="5"/>
    </row>
    <row r="12" spans="2:24" ht="37.5" customHeight="1" x14ac:dyDescent="0.25">
      <c r="B12" s="444" t="s">
        <v>0</v>
      </c>
      <c r="C12" s="475" t="s">
        <v>14</v>
      </c>
      <c r="D12" s="475" t="s">
        <v>38</v>
      </c>
      <c r="E12" s="477" t="s">
        <v>17</v>
      </c>
      <c r="F12" s="471" t="s">
        <v>18</v>
      </c>
      <c r="G12" s="471" t="s">
        <v>37</v>
      </c>
      <c r="H12" s="473" t="s">
        <v>39</v>
      </c>
      <c r="I12" s="452" t="s">
        <v>41</v>
      </c>
      <c r="J12" s="453" t="s">
        <v>36</v>
      </c>
      <c r="K12" s="453"/>
      <c r="L12" s="453"/>
      <c r="M12" s="453"/>
      <c r="N12" s="453"/>
      <c r="O12" s="453"/>
      <c r="P12" s="453"/>
      <c r="Q12" s="452" t="s">
        <v>40</v>
      </c>
      <c r="R12" s="479" t="s">
        <v>35</v>
      </c>
      <c r="S12" s="452" t="s">
        <v>34</v>
      </c>
      <c r="T12" s="452"/>
      <c r="U12" s="479" t="s">
        <v>42</v>
      </c>
      <c r="V12" s="479" t="s">
        <v>43</v>
      </c>
    </row>
    <row r="13" spans="2:24" ht="55.5" customHeight="1" x14ac:dyDescent="0.25">
      <c r="B13" s="444"/>
      <c r="C13" s="476"/>
      <c r="D13" s="476"/>
      <c r="E13" s="478"/>
      <c r="F13" s="472"/>
      <c r="G13" s="472"/>
      <c r="H13" s="474"/>
      <c r="I13" s="452"/>
      <c r="J13" s="283" t="s">
        <v>33</v>
      </c>
      <c r="K13" s="283" t="s">
        <v>32</v>
      </c>
      <c r="L13" s="283" t="s">
        <v>31</v>
      </c>
      <c r="M13" s="283" t="s">
        <v>30</v>
      </c>
      <c r="N13" s="283" t="s">
        <v>29</v>
      </c>
      <c r="O13" s="284" t="s">
        <v>54</v>
      </c>
      <c r="P13" s="283" t="s">
        <v>55</v>
      </c>
      <c r="Q13" s="452"/>
      <c r="R13" s="480"/>
      <c r="S13" s="286" t="s">
        <v>26</v>
      </c>
      <c r="T13" s="286" t="s">
        <v>25</v>
      </c>
      <c r="U13" s="479"/>
      <c r="V13" s="479"/>
    </row>
    <row r="14" spans="2:24" ht="5.0999999999999996" customHeight="1" x14ac:dyDescent="0.25"/>
    <row r="15" spans="2:24" ht="76.5" hidden="1" x14ac:dyDescent="0.25">
      <c r="B15" s="205" t="s">
        <v>0</v>
      </c>
      <c r="C15" s="205" t="s">
        <v>14</v>
      </c>
      <c r="D15" s="205" t="s">
        <v>38</v>
      </c>
      <c r="E15" s="212" t="s">
        <v>17</v>
      </c>
      <c r="F15" s="212" t="s">
        <v>18</v>
      </c>
      <c r="G15" s="212" t="s">
        <v>37</v>
      </c>
      <c r="H15" s="205" t="s">
        <v>39</v>
      </c>
      <c r="I15" s="205" t="s">
        <v>41</v>
      </c>
      <c r="J15" s="196" t="s">
        <v>33</v>
      </c>
      <c r="K15" s="196" t="s">
        <v>32</v>
      </c>
      <c r="L15" s="196" t="s">
        <v>31</v>
      </c>
      <c r="M15" s="196" t="s">
        <v>30</v>
      </c>
      <c r="N15" s="196" t="s">
        <v>29</v>
      </c>
      <c r="O15" s="196" t="s">
        <v>28</v>
      </c>
      <c r="P15" s="196" t="s">
        <v>27</v>
      </c>
      <c r="Q15" s="205" t="s">
        <v>40</v>
      </c>
      <c r="R15" s="205" t="s">
        <v>35</v>
      </c>
      <c r="S15" s="196" t="s">
        <v>229</v>
      </c>
      <c r="T15" s="196" t="s">
        <v>230</v>
      </c>
      <c r="U15" s="205" t="s">
        <v>42</v>
      </c>
      <c r="V15" s="205" t="s">
        <v>43</v>
      </c>
    </row>
    <row r="16" spans="2:24" x14ac:dyDescent="0.25">
      <c r="B16" s="54" t="s">
        <v>312</v>
      </c>
      <c r="C16" s="364" t="s">
        <v>322</v>
      </c>
      <c r="D16" s="364">
        <v>100</v>
      </c>
      <c r="E16" s="364" t="s">
        <v>693</v>
      </c>
      <c r="F16" s="364" t="s">
        <v>694</v>
      </c>
      <c r="G16" s="364" t="s">
        <v>967</v>
      </c>
      <c r="H16" s="364" t="s">
        <v>1637</v>
      </c>
      <c r="I16" s="364">
        <v>35</v>
      </c>
      <c r="J16" s="364">
        <v>83101</v>
      </c>
      <c r="K16" s="364">
        <v>1</v>
      </c>
      <c r="L16" s="364">
        <v>7</v>
      </c>
      <c r="M16" s="364">
        <v>3</v>
      </c>
      <c r="N16" s="364" t="s">
        <v>324</v>
      </c>
      <c r="O16" s="364">
        <v>0</v>
      </c>
      <c r="P16" s="364">
        <v>101</v>
      </c>
      <c r="Q16" s="364">
        <v>2</v>
      </c>
      <c r="R16" s="364" t="s">
        <v>1636</v>
      </c>
      <c r="S16" s="364" t="s">
        <v>1749</v>
      </c>
      <c r="T16" s="364" t="s">
        <v>1749</v>
      </c>
      <c r="U16" s="364">
        <v>7888.54</v>
      </c>
      <c r="V16" s="364">
        <v>0</v>
      </c>
    </row>
    <row r="17" spans="2:22" x14ac:dyDescent="0.25">
      <c r="B17" s="54" t="s">
        <v>312</v>
      </c>
      <c r="C17" s="364" t="s">
        <v>322</v>
      </c>
      <c r="D17" s="364">
        <v>100</v>
      </c>
      <c r="E17" s="364" t="s">
        <v>1110</v>
      </c>
      <c r="F17" s="364" t="s">
        <v>803</v>
      </c>
      <c r="G17" s="364" t="s">
        <v>1111</v>
      </c>
      <c r="H17" s="364" t="s">
        <v>1638</v>
      </c>
      <c r="I17" s="364">
        <v>35</v>
      </c>
      <c r="J17" s="364">
        <v>83101</v>
      </c>
      <c r="K17" s="364">
        <v>1</v>
      </c>
      <c r="L17" s="364">
        <v>7</v>
      </c>
      <c r="M17" s="364">
        <v>2</v>
      </c>
      <c r="N17" s="364" t="s">
        <v>754</v>
      </c>
      <c r="O17" s="364">
        <v>0</v>
      </c>
      <c r="P17" s="364">
        <v>102</v>
      </c>
      <c r="Q17" s="364">
        <v>2</v>
      </c>
      <c r="R17" s="364" t="s">
        <v>1636</v>
      </c>
      <c r="S17" s="364" t="s">
        <v>1749</v>
      </c>
      <c r="T17" s="364" t="s">
        <v>1749</v>
      </c>
      <c r="U17" s="364">
        <v>5183.4799999999996</v>
      </c>
      <c r="V17" s="364">
        <v>0</v>
      </c>
    </row>
    <row r="18" spans="2:22" x14ac:dyDescent="0.25">
      <c r="B18" s="54" t="s">
        <v>312</v>
      </c>
      <c r="C18" s="364" t="s">
        <v>322</v>
      </c>
      <c r="D18" s="364">
        <v>100</v>
      </c>
      <c r="E18" s="364" t="s">
        <v>357</v>
      </c>
      <c r="F18" s="364" t="s">
        <v>358</v>
      </c>
      <c r="G18" s="364" t="s">
        <v>905</v>
      </c>
      <c r="H18" s="364" t="s">
        <v>752</v>
      </c>
      <c r="I18" s="364">
        <v>35</v>
      </c>
      <c r="J18" s="364">
        <v>83101</v>
      </c>
      <c r="K18" s="364">
        <v>1</v>
      </c>
      <c r="L18" s="364">
        <v>7</v>
      </c>
      <c r="M18" s="364">
        <v>3</v>
      </c>
      <c r="N18" s="364" t="s">
        <v>753</v>
      </c>
      <c r="O18" s="364">
        <v>0</v>
      </c>
      <c r="P18" s="364">
        <v>103</v>
      </c>
      <c r="Q18" s="364">
        <v>2</v>
      </c>
      <c r="R18" s="364" t="s">
        <v>1636</v>
      </c>
      <c r="S18" s="364" t="s">
        <v>1749</v>
      </c>
      <c r="T18" s="364" t="s">
        <v>1749</v>
      </c>
      <c r="U18" s="364">
        <v>6534.71</v>
      </c>
      <c r="V18" s="364">
        <v>0</v>
      </c>
    </row>
    <row r="19" spans="2:22" x14ac:dyDescent="0.25">
      <c r="B19" s="54" t="s">
        <v>312</v>
      </c>
      <c r="C19" s="364" t="s">
        <v>322</v>
      </c>
      <c r="D19" s="364">
        <v>100</v>
      </c>
      <c r="E19" s="364" t="s">
        <v>1105</v>
      </c>
      <c r="F19" s="364" t="s">
        <v>800</v>
      </c>
      <c r="G19" s="364" t="s">
        <v>1106</v>
      </c>
      <c r="H19" s="364" t="s">
        <v>752</v>
      </c>
      <c r="I19" s="364">
        <v>35</v>
      </c>
      <c r="J19" s="364">
        <v>83101</v>
      </c>
      <c r="K19" s="364">
        <v>1</v>
      </c>
      <c r="L19" s="364">
        <v>7</v>
      </c>
      <c r="M19" s="364">
        <v>3</v>
      </c>
      <c r="N19" s="364" t="s">
        <v>753</v>
      </c>
      <c r="O19" s="364">
        <v>0</v>
      </c>
      <c r="P19" s="364">
        <v>104</v>
      </c>
      <c r="Q19" s="364">
        <v>2</v>
      </c>
      <c r="R19" s="364" t="s">
        <v>1636</v>
      </c>
      <c r="S19" s="364" t="s">
        <v>1749</v>
      </c>
      <c r="T19" s="364" t="s">
        <v>1749</v>
      </c>
      <c r="U19" s="364">
        <v>5243.48</v>
      </c>
      <c r="V19" s="364">
        <v>0</v>
      </c>
    </row>
    <row r="20" spans="2:22" x14ac:dyDescent="0.25">
      <c r="B20" s="54" t="s">
        <v>312</v>
      </c>
      <c r="C20" s="364" t="s">
        <v>322</v>
      </c>
      <c r="D20" s="364">
        <v>100</v>
      </c>
      <c r="E20" s="364" t="s">
        <v>363</v>
      </c>
      <c r="F20" s="364" t="s">
        <v>364</v>
      </c>
      <c r="G20" s="364" t="s">
        <v>1101</v>
      </c>
      <c r="H20" s="364" t="s">
        <v>752</v>
      </c>
      <c r="I20" s="364">
        <v>35</v>
      </c>
      <c r="J20" s="364">
        <v>83101</v>
      </c>
      <c r="K20" s="364">
        <v>1</v>
      </c>
      <c r="L20" s="364">
        <v>7</v>
      </c>
      <c r="M20" s="364">
        <v>3</v>
      </c>
      <c r="N20" s="364" t="s">
        <v>753</v>
      </c>
      <c r="O20" s="364">
        <v>0</v>
      </c>
      <c r="P20" s="364">
        <v>105</v>
      </c>
      <c r="Q20" s="364">
        <v>2</v>
      </c>
      <c r="R20" s="364" t="s">
        <v>1636</v>
      </c>
      <c r="S20" s="364" t="s">
        <v>1749</v>
      </c>
      <c r="T20" s="364" t="s">
        <v>1749</v>
      </c>
      <c r="U20" s="364">
        <v>5557.92</v>
      </c>
      <c r="V20" s="364">
        <v>0</v>
      </c>
    </row>
    <row r="21" spans="2:22" x14ac:dyDescent="0.25">
      <c r="B21" s="54" t="s">
        <v>312</v>
      </c>
      <c r="C21" s="364" t="s">
        <v>322</v>
      </c>
      <c r="D21" s="364">
        <v>100</v>
      </c>
      <c r="E21" s="364" t="s">
        <v>477</v>
      </c>
      <c r="F21" s="364" t="s">
        <v>478</v>
      </c>
      <c r="G21" s="364" t="s">
        <v>918</v>
      </c>
      <c r="H21" s="364" t="s">
        <v>1639</v>
      </c>
      <c r="I21" s="364">
        <v>35</v>
      </c>
      <c r="J21" s="364">
        <v>83101</v>
      </c>
      <c r="K21" s="364">
        <v>1</v>
      </c>
      <c r="L21" s="364">
        <v>7</v>
      </c>
      <c r="M21" s="364">
        <v>3</v>
      </c>
      <c r="N21" s="364" t="s">
        <v>748</v>
      </c>
      <c r="O21" s="364">
        <v>0</v>
      </c>
      <c r="P21" s="364">
        <v>107</v>
      </c>
      <c r="Q21" s="364">
        <v>2</v>
      </c>
      <c r="R21" s="364" t="s">
        <v>1636</v>
      </c>
      <c r="S21" s="364" t="s">
        <v>1749</v>
      </c>
      <c r="T21" s="364" t="s">
        <v>1749</v>
      </c>
      <c r="U21" s="364">
        <v>7297.05</v>
      </c>
      <c r="V21" s="364">
        <v>0</v>
      </c>
    </row>
    <row r="22" spans="2:22" x14ac:dyDescent="0.25">
      <c r="B22" s="54" t="s">
        <v>312</v>
      </c>
      <c r="C22" s="364" t="s">
        <v>322</v>
      </c>
      <c r="D22" s="364">
        <v>100</v>
      </c>
      <c r="E22" s="364" t="s">
        <v>315</v>
      </c>
      <c r="F22" s="364" t="s">
        <v>316</v>
      </c>
      <c r="G22" s="364" t="s">
        <v>912</v>
      </c>
      <c r="H22" s="364" t="s">
        <v>1637</v>
      </c>
      <c r="I22" s="364">
        <v>35</v>
      </c>
      <c r="J22" s="364">
        <v>83101</v>
      </c>
      <c r="K22" s="364">
        <v>1</v>
      </c>
      <c r="L22" s="364">
        <v>7</v>
      </c>
      <c r="M22" s="364">
        <v>3</v>
      </c>
      <c r="N22" s="364" t="s">
        <v>324</v>
      </c>
      <c r="O22" s="364">
        <v>0</v>
      </c>
      <c r="P22" s="364">
        <v>108</v>
      </c>
      <c r="Q22" s="364">
        <v>2</v>
      </c>
      <c r="R22" s="364" t="s">
        <v>1636</v>
      </c>
      <c r="S22" s="364" t="s">
        <v>1749</v>
      </c>
      <c r="T22" s="364" t="s">
        <v>1749</v>
      </c>
      <c r="U22" s="364">
        <v>8253.2000000000007</v>
      </c>
      <c r="V22" s="364">
        <v>0</v>
      </c>
    </row>
    <row r="23" spans="2:22" x14ac:dyDescent="0.25">
      <c r="B23" s="54" t="s">
        <v>312</v>
      </c>
      <c r="C23" s="364" t="s">
        <v>322</v>
      </c>
      <c r="D23" s="364">
        <v>100</v>
      </c>
      <c r="E23" s="364" t="s">
        <v>739</v>
      </c>
      <c r="F23" s="364" t="s">
        <v>740</v>
      </c>
      <c r="G23" s="364" t="s">
        <v>1733</v>
      </c>
      <c r="H23" s="364" t="s">
        <v>1640</v>
      </c>
      <c r="I23" s="364">
        <v>35</v>
      </c>
      <c r="J23" s="364">
        <v>83101</v>
      </c>
      <c r="K23" s="364">
        <v>1</v>
      </c>
      <c r="L23" s="364">
        <v>7</v>
      </c>
      <c r="M23" s="364">
        <v>2</v>
      </c>
      <c r="N23" s="364" t="s">
        <v>756</v>
      </c>
      <c r="O23" s="364">
        <v>0</v>
      </c>
      <c r="P23" s="364">
        <v>109</v>
      </c>
      <c r="Q23" s="364">
        <v>2</v>
      </c>
      <c r="R23" s="364" t="s">
        <v>1636</v>
      </c>
      <c r="S23" s="364" t="s">
        <v>1749</v>
      </c>
      <c r="T23" s="364" t="s">
        <v>1749</v>
      </c>
      <c r="U23" s="364">
        <v>13069.87</v>
      </c>
      <c r="V23" s="364">
        <v>0</v>
      </c>
    </row>
    <row r="24" spans="2:22" x14ac:dyDescent="0.25">
      <c r="B24" s="54" t="s">
        <v>312</v>
      </c>
      <c r="C24" s="364" t="s">
        <v>322</v>
      </c>
      <c r="D24" s="364">
        <v>100</v>
      </c>
      <c r="E24" s="364" t="s">
        <v>469</v>
      </c>
      <c r="F24" s="364" t="s">
        <v>470</v>
      </c>
      <c r="G24" s="364" t="s">
        <v>930</v>
      </c>
      <c r="H24" s="364" t="s">
        <v>1639</v>
      </c>
      <c r="I24" s="364">
        <v>35</v>
      </c>
      <c r="J24" s="364">
        <v>83101</v>
      </c>
      <c r="K24" s="364">
        <v>1</v>
      </c>
      <c r="L24" s="364">
        <v>7</v>
      </c>
      <c r="M24" s="364">
        <v>3</v>
      </c>
      <c r="N24" s="364" t="s">
        <v>748</v>
      </c>
      <c r="O24" s="364">
        <v>0</v>
      </c>
      <c r="P24" s="364">
        <v>111</v>
      </c>
      <c r="Q24" s="364">
        <v>2</v>
      </c>
      <c r="R24" s="364" t="s">
        <v>1636</v>
      </c>
      <c r="S24" s="364" t="s">
        <v>1749</v>
      </c>
      <c r="T24" s="364" t="s">
        <v>1749</v>
      </c>
      <c r="U24" s="364">
        <v>7261.8</v>
      </c>
      <c r="V24" s="364">
        <v>0</v>
      </c>
    </row>
    <row r="25" spans="2:22" x14ac:dyDescent="0.25">
      <c r="B25" s="54" t="s">
        <v>312</v>
      </c>
      <c r="C25" s="364" t="s">
        <v>322</v>
      </c>
      <c r="D25" s="364">
        <v>100</v>
      </c>
      <c r="E25" s="364" t="s">
        <v>449</v>
      </c>
      <c r="F25" s="364" t="s">
        <v>450</v>
      </c>
      <c r="G25" s="364" t="s">
        <v>955</v>
      </c>
      <c r="H25" s="364" t="s">
        <v>1639</v>
      </c>
      <c r="I25" s="364">
        <v>35</v>
      </c>
      <c r="J25" s="364">
        <v>83101</v>
      </c>
      <c r="K25" s="364">
        <v>1</v>
      </c>
      <c r="L25" s="364">
        <v>7</v>
      </c>
      <c r="M25" s="364">
        <v>3</v>
      </c>
      <c r="N25" s="364" t="s">
        <v>748</v>
      </c>
      <c r="O25" s="364">
        <v>0</v>
      </c>
      <c r="P25" s="364">
        <v>112</v>
      </c>
      <c r="Q25" s="364">
        <v>2</v>
      </c>
      <c r="R25" s="364" t="s">
        <v>1636</v>
      </c>
      <c r="S25" s="364" t="s">
        <v>1749</v>
      </c>
      <c r="T25" s="364" t="s">
        <v>1749</v>
      </c>
      <c r="U25" s="364">
        <v>6648.29</v>
      </c>
      <c r="V25" s="364">
        <v>0</v>
      </c>
    </row>
    <row r="26" spans="2:22" x14ac:dyDescent="0.25">
      <c r="B26" s="54" t="s">
        <v>312</v>
      </c>
      <c r="C26" s="364" t="s">
        <v>322</v>
      </c>
      <c r="D26" s="364">
        <v>100</v>
      </c>
      <c r="E26" s="364" t="s">
        <v>589</v>
      </c>
      <c r="F26" s="364" t="s">
        <v>590</v>
      </c>
      <c r="G26" s="364" t="s">
        <v>1076</v>
      </c>
      <c r="H26" s="364" t="s">
        <v>1637</v>
      </c>
      <c r="I26" s="364">
        <v>35</v>
      </c>
      <c r="J26" s="364">
        <v>83101</v>
      </c>
      <c r="K26" s="364">
        <v>1</v>
      </c>
      <c r="L26" s="364">
        <v>7</v>
      </c>
      <c r="M26" s="364">
        <v>3</v>
      </c>
      <c r="N26" s="364" t="s">
        <v>324</v>
      </c>
      <c r="O26" s="364">
        <v>0</v>
      </c>
      <c r="P26" s="364">
        <v>113</v>
      </c>
      <c r="Q26" s="364">
        <v>2</v>
      </c>
      <c r="R26" s="364" t="s">
        <v>1636</v>
      </c>
      <c r="S26" s="364" t="s">
        <v>1749</v>
      </c>
      <c r="T26" s="364" t="s">
        <v>1749</v>
      </c>
      <c r="U26" s="364">
        <v>6272.24</v>
      </c>
      <c r="V26" s="364">
        <v>0</v>
      </c>
    </row>
    <row r="27" spans="2:22" x14ac:dyDescent="0.25">
      <c r="B27" s="54" t="s">
        <v>312</v>
      </c>
      <c r="C27" s="364" t="s">
        <v>322</v>
      </c>
      <c r="D27" s="364">
        <v>100</v>
      </c>
      <c r="E27" s="364" t="s">
        <v>1436</v>
      </c>
      <c r="F27" s="364" t="s">
        <v>1437</v>
      </c>
      <c r="G27" s="364" t="s">
        <v>1534</v>
      </c>
      <c r="H27" s="364" t="s">
        <v>1637</v>
      </c>
      <c r="I27" s="364">
        <v>35</v>
      </c>
      <c r="J27" s="364">
        <v>83101</v>
      </c>
      <c r="K27" s="364">
        <v>1</v>
      </c>
      <c r="L27" s="364">
        <v>7</v>
      </c>
      <c r="M27" s="364">
        <v>3</v>
      </c>
      <c r="N27" s="364" t="s">
        <v>324</v>
      </c>
      <c r="O27" s="364">
        <v>0</v>
      </c>
      <c r="P27" s="364">
        <v>114</v>
      </c>
      <c r="Q27" s="364">
        <v>2</v>
      </c>
      <c r="R27" s="364" t="s">
        <v>1636</v>
      </c>
      <c r="S27" s="364" t="s">
        <v>1749</v>
      </c>
      <c r="T27" s="364" t="s">
        <v>1749</v>
      </c>
      <c r="U27" s="364">
        <v>6272.24</v>
      </c>
      <c r="V27" s="364">
        <v>0</v>
      </c>
    </row>
    <row r="28" spans="2:22" x14ac:dyDescent="0.25">
      <c r="B28" s="54" t="s">
        <v>312</v>
      </c>
      <c r="C28" s="364" t="s">
        <v>322</v>
      </c>
      <c r="D28" s="364">
        <v>100</v>
      </c>
      <c r="E28" s="364" t="s">
        <v>367</v>
      </c>
      <c r="F28" s="364" t="s">
        <v>368</v>
      </c>
      <c r="G28" s="364" t="s">
        <v>973</v>
      </c>
      <c r="H28" s="364" t="s">
        <v>752</v>
      </c>
      <c r="I28" s="364">
        <v>35</v>
      </c>
      <c r="J28" s="364">
        <v>83101</v>
      </c>
      <c r="K28" s="364">
        <v>1</v>
      </c>
      <c r="L28" s="364">
        <v>7</v>
      </c>
      <c r="M28" s="364">
        <v>3</v>
      </c>
      <c r="N28" s="364" t="s">
        <v>753</v>
      </c>
      <c r="O28" s="364">
        <v>0</v>
      </c>
      <c r="P28" s="364">
        <v>115</v>
      </c>
      <c r="Q28" s="364">
        <v>2</v>
      </c>
      <c r="R28" s="364" t="s">
        <v>1636</v>
      </c>
      <c r="S28" s="364" t="s">
        <v>1749</v>
      </c>
      <c r="T28" s="364" t="s">
        <v>1749</v>
      </c>
      <c r="U28" s="364">
        <v>5802.12</v>
      </c>
      <c r="V28" s="364">
        <v>0</v>
      </c>
    </row>
    <row r="29" spans="2:22" x14ac:dyDescent="0.25">
      <c r="B29" s="54" t="s">
        <v>312</v>
      </c>
      <c r="C29" s="364" t="s">
        <v>322</v>
      </c>
      <c r="D29" s="364">
        <v>100</v>
      </c>
      <c r="E29" s="364" t="s">
        <v>1535</v>
      </c>
      <c r="F29" s="364" t="s">
        <v>1536</v>
      </c>
      <c r="G29" s="364" t="s">
        <v>1537</v>
      </c>
      <c r="H29" s="364" t="s">
        <v>1637</v>
      </c>
      <c r="I29" s="364">
        <v>35</v>
      </c>
      <c r="J29" s="364">
        <v>83101</v>
      </c>
      <c r="K29" s="364">
        <v>1</v>
      </c>
      <c r="L29" s="364">
        <v>7</v>
      </c>
      <c r="M29" s="364">
        <v>3</v>
      </c>
      <c r="N29" s="364" t="s">
        <v>324</v>
      </c>
      <c r="O29" s="364">
        <v>0</v>
      </c>
      <c r="P29" s="364">
        <v>116</v>
      </c>
      <c r="Q29" s="364">
        <v>2</v>
      </c>
      <c r="R29" s="364" t="s">
        <v>1636</v>
      </c>
      <c r="S29" s="364" t="s">
        <v>1749</v>
      </c>
      <c r="T29" s="364" t="s">
        <v>1749</v>
      </c>
      <c r="U29" s="364">
        <v>6272.24</v>
      </c>
      <c r="V29" s="364">
        <v>0</v>
      </c>
    </row>
    <row r="30" spans="2:22" x14ac:dyDescent="0.25">
      <c r="B30" s="54" t="s">
        <v>312</v>
      </c>
      <c r="C30" s="364" t="s">
        <v>322</v>
      </c>
      <c r="D30" s="364">
        <v>100</v>
      </c>
      <c r="E30" s="364" t="s">
        <v>1547</v>
      </c>
      <c r="F30" s="364" t="s">
        <v>1548</v>
      </c>
      <c r="G30" s="364" t="s">
        <v>1549</v>
      </c>
      <c r="H30" s="364" t="s">
        <v>1637</v>
      </c>
      <c r="I30" s="364">
        <v>35</v>
      </c>
      <c r="J30" s="364">
        <v>83101</v>
      </c>
      <c r="K30" s="364">
        <v>1</v>
      </c>
      <c r="L30" s="364">
        <v>7</v>
      </c>
      <c r="M30" s="364">
        <v>3</v>
      </c>
      <c r="N30" s="364" t="s">
        <v>324</v>
      </c>
      <c r="O30" s="364">
        <v>0</v>
      </c>
      <c r="P30" s="364">
        <v>117</v>
      </c>
      <c r="Q30" s="364">
        <v>2</v>
      </c>
      <c r="R30" s="364" t="s">
        <v>1636</v>
      </c>
      <c r="S30" s="364" t="s">
        <v>1749</v>
      </c>
      <c r="T30" s="364" t="s">
        <v>1749</v>
      </c>
      <c r="U30" s="364">
        <v>6272.24</v>
      </c>
      <c r="V30" s="364">
        <v>0</v>
      </c>
    </row>
    <row r="31" spans="2:22" x14ac:dyDescent="0.25">
      <c r="B31" s="54" t="s">
        <v>312</v>
      </c>
      <c r="C31" s="364" t="s">
        <v>322</v>
      </c>
      <c r="D31" s="364">
        <v>100</v>
      </c>
      <c r="E31" s="364" t="s">
        <v>685</v>
      </c>
      <c r="F31" s="364" t="s">
        <v>686</v>
      </c>
      <c r="G31" s="364" t="s">
        <v>916</v>
      </c>
      <c r="H31" s="364" t="s">
        <v>1637</v>
      </c>
      <c r="I31" s="364">
        <v>35</v>
      </c>
      <c r="J31" s="364">
        <v>83101</v>
      </c>
      <c r="K31" s="364">
        <v>1</v>
      </c>
      <c r="L31" s="364">
        <v>7</v>
      </c>
      <c r="M31" s="364">
        <v>3</v>
      </c>
      <c r="N31" s="364" t="s">
        <v>324</v>
      </c>
      <c r="O31" s="364">
        <v>0</v>
      </c>
      <c r="P31" s="364">
        <v>118</v>
      </c>
      <c r="Q31" s="364">
        <v>2</v>
      </c>
      <c r="R31" s="364" t="s">
        <v>1636</v>
      </c>
      <c r="S31" s="364" t="s">
        <v>1749</v>
      </c>
      <c r="T31" s="364" t="s">
        <v>1749</v>
      </c>
      <c r="U31" s="364">
        <v>8216.74</v>
      </c>
      <c r="V31" s="364">
        <v>0</v>
      </c>
    </row>
    <row r="32" spans="2:22" x14ac:dyDescent="0.25">
      <c r="B32" s="54" t="s">
        <v>312</v>
      </c>
      <c r="C32" s="364" t="s">
        <v>322</v>
      </c>
      <c r="D32" s="364">
        <v>100</v>
      </c>
      <c r="E32" s="364" t="s">
        <v>591</v>
      </c>
      <c r="F32" s="364" t="s">
        <v>592</v>
      </c>
      <c r="G32" s="364" t="s">
        <v>1052</v>
      </c>
      <c r="H32" s="364" t="s">
        <v>1637</v>
      </c>
      <c r="I32" s="364">
        <v>35</v>
      </c>
      <c r="J32" s="364">
        <v>83101</v>
      </c>
      <c r="K32" s="364">
        <v>1</v>
      </c>
      <c r="L32" s="364">
        <v>7</v>
      </c>
      <c r="M32" s="364">
        <v>3</v>
      </c>
      <c r="N32" s="364" t="s">
        <v>324</v>
      </c>
      <c r="O32" s="364">
        <v>0</v>
      </c>
      <c r="P32" s="364">
        <v>119</v>
      </c>
      <c r="Q32" s="364">
        <v>2</v>
      </c>
      <c r="R32" s="364" t="s">
        <v>1636</v>
      </c>
      <c r="S32" s="364" t="s">
        <v>1749</v>
      </c>
      <c r="T32" s="364" t="s">
        <v>1749</v>
      </c>
      <c r="U32" s="364">
        <v>7341.53</v>
      </c>
      <c r="V32" s="364">
        <v>0</v>
      </c>
    </row>
    <row r="33" spans="2:22" x14ac:dyDescent="0.25">
      <c r="B33" s="54" t="s">
        <v>312</v>
      </c>
      <c r="C33" s="364" t="s">
        <v>322</v>
      </c>
      <c r="D33" s="364">
        <v>100</v>
      </c>
      <c r="E33" s="364" t="s">
        <v>461</v>
      </c>
      <c r="F33" s="364" t="s">
        <v>462</v>
      </c>
      <c r="G33" s="364" t="s">
        <v>935</v>
      </c>
      <c r="H33" s="364" t="s">
        <v>1641</v>
      </c>
      <c r="I33" s="364">
        <v>35</v>
      </c>
      <c r="J33" s="364">
        <v>83101</v>
      </c>
      <c r="K33" s="364">
        <v>1</v>
      </c>
      <c r="L33" s="364">
        <v>7</v>
      </c>
      <c r="M33" s="364">
        <v>3</v>
      </c>
      <c r="N33" s="364" t="s">
        <v>750</v>
      </c>
      <c r="O33" s="364">
        <v>0</v>
      </c>
      <c r="P33" s="364">
        <v>120</v>
      </c>
      <c r="Q33" s="364">
        <v>2</v>
      </c>
      <c r="R33" s="364" t="s">
        <v>1636</v>
      </c>
      <c r="S33" s="364" t="s">
        <v>1749</v>
      </c>
      <c r="T33" s="364" t="s">
        <v>1749</v>
      </c>
      <c r="U33" s="364">
        <v>6919.09</v>
      </c>
      <c r="V33" s="364">
        <v>0</v>
      </c>
    </row>
    <row r="34" spans="2:22" x14ac:dyDescent="0.25">
      <c r="B34" s="54" t="s">
        <v>312</v>
      </c>
      <c r="C34" s="364" t="s">
        <v>322</v>
      </c>
      <c r="D34" s="364">
        <v>100</v>
      </c>
      <c r="E34" s="364" t="s">
        <v>1385</v>
      </c>
      <c r="F34" s="364" t="s">
        <v>1386</v>
      </c>
      <c r="G34" s="364" t="s">
        <v>1387</v>
      </c>
      <c r="H34" s="364" t="s">
        <v>752</v>
      </c>
      <c r="I34" s="364">
        <v>35</v>
      </c>
      <c r="J34" s="364">
        <v>83101</v>
      </c>
      <c r="K34" s="364">
        <v>1</v>
      </c>
      <c r="L34" s="364">
        <v>7</v>
      </c>
      <c r="M34" s="364">
        <v>3</v>
      </c>
      <c r="N34" s="364" t="s">
        <v>753</v>
      </c>
      <c r="O34" s="364">
        <v>0</v>
      </c>
      <c r="P34" s="364">
        <v>121</v>
      </c>
      <c r="Q34" s="364">
        <v>2</v>
      </c>
      <c r="R34" s="364" t="s">
        <v>1636</v>
      </c>
      <c r="S34" s="364" t="s">
        <v>1749</v>
      </c>
      <c r="T34" s="364" t="s">
        <v>1749</v>
      </c>
      <c r="U34" s="364">
        <v>5183.4799999999996</v>
      </c>
      <c r="V34" s="364">
        <v>0</v>
      </c>
    </row>
    <row r="35" spans="2:22" x14ac:dyDescent="0.25">
      <c r="B35" s="54" t="s">
        <v>312</v>
      </c>
      <c r="C35" s="364" t="s">
        <v>322</v>
      </c>
      <c r="D35" s="364">
        <v>100</v>
      </c>
      <c r="E35" s="364" t="s">
        <v>1460</v>
      </c>
      <c r="F35" s="364" t="s">
        <v>1461</v>
      </c>
      <c r="G35" s="364" t="s">
        <v>1734</v>
      </c>
      <c r="H35" s="364" t="s">
        <v>1637</v>
      </c>
      <c r="I35" s="364">
        <v>35</v>
      </c>
      <c r="J35" s="364">
        <v>83101</v>
      </c>
      <c r="K35" s="364">
        <v>1</v>
      </c>
      <c r="L35" s="364">
        <v>7</v>
      </c>
      <c r="M35" s="364">
        <v>3</v>
      </c>
      <c r="N35" s="364" t="s">
        <v>324</v>
      </c>
      <c r="O35" s="364">
        <v>0</v>
      </c>
      <c r="P35" s="364">
        <v>122</v>
      </c>
      <c r="Q35" s="364">
        <v>2</v>
      </c>
      <c r="R35" s="364" t="s">
        <v>1636</v>
      </c>
      <c r="S35" s="364" t="s">
        <v>1749</v>
      </c>
      <c r="T35" s="364" t="s">
        <v>1749</v>
      </c>
      <c r="U35" s="364">
        <v>6272.24</v>
      </c>
      <c r="V35" s="364">
        <v>0</v>
      </c>
    </row>
    <row r="36" spans="2:22" x14ac:dyDescent="0.25">
      <c r="B36" s="54" t="s">
        <v>312</v>
      </c>
      <c r="C36" s="364" t="s">
        <v>322</v>
      </c>
      <c r="D36" s="364">
        <v>100</v>
      </c>
      <c r="E36" s="364" t="s">
        <v>727</v>
      </c>
      <c r="F36" s="364" t="s">
        <v>728</v>
      </c>
      <c r="G36" s="364" t="s">
        <v>1033</v>
      </c>
      <c r="H36" s="364" t="s">
        <v>1642</v>
      </c>
      <c r="I36" s="364">
        <v>35</v>
      </c>
      <c r="J36" s="364">
        <v>83101</v>
      </c>
      <c r="K36" s="364">
        <v>1</v>
      </c>
      <c r="L36" s="364">
        <v>7</v>
      </c>
      <c r="M36" s="364">
        <v>3</v>
      </c>
      <c r="N36" s="364" t="s">
        <v>1621</v>
      </c>
      <c r="O36" s="364">
        <v>0</v>
      </c>
      <c r="P36" s="364">
        <v>123</v>
      </c>
      <c r="Q36" s="364">
        <v>2</v>
      </c>
      <c r="R36" s="364" t="s">
        <v>1636</v>
      </c>
      <c r="S36" s="364" t="s">
        <v>1749</v>
      </c>
      <c r="T36" s="364" t="s">
        <v>1749</v>
      </c>
      <c r="U36" s="364">
        <v>9045.0499999999993</v>
      </c>
      <c r="V36" s="364">
        <v>0</v>
      </c>
    </row>
    <row r="37" spans="2:22" x14ac:dyDescent="0.25">
      <c r="B37" s="54" t="s">
        <v>312</v>
      </c>
      <c r="C37" s="364" t="s">
        <v>322</v>
      </c>
      <c r="D37" s="364">
        <v>100</v>
      </c>
      <c r="E37" s="364" t="s">
        <v>927</v>
      </c>
      <c r="F37" s="364" t="s">
        <v>928</v>
      </c>
      <c r="G37" s="364" t="s">
        <v>929</v>
      </c>
      <c r="H37" s="364" t="s">
        <v>1641</v>
      </c>
      <c r="I37" s="364">
        <v>35</v>
      </c>
      <c r="J37" s="364">
        <v>83101</v>
      </c>
      <c r="K37" s="364">
        <v>1</v>
      </c>
      <c r="L37" s="364">
        <v>7</v>
      </c>
      <c r="M37" s="364">
        <v>3</v>
      </c>
      <c r="N37" s="364" t="s">
        <v>750</v>
      </c>
      <c r="O37" s="364">
        <v>0</v>
      </c>
      <c r="P37" s="364">
        <v>124</v>
      </c>
      <c r="Q37" s="364">
        <v>2</v>
      </c>
      <c r="R37" s="364" t="s">
        <v>1636</v>
      </c>
      <c r="S37" s="364" t="s">
        <v>1749</v>
      </c>
      <c r="T37" s="364" t="s">
        <v>1749</v>
      </c>
      <c r="U37" s="364">
        <v>6172.89</v>
      </c>
      <c r="V37" s="364">
        <v>0</v>
      </c>
    </row>
    <row r="38" spans="2:22" x14ac:dyDescent="0.25">
      <c r="B38" s="54" t="s">
        <v>312</v>
      </c>
      <c r="C38" s="364" t="s">
        <v>322</v>
      </c>
      <c r="D38" s="364">
        <v>100</v>
      </c>
      <c r="E38" s="364" t="s">
        <v>599</v>
      </c>
      <c r="F38" s="364" t="s">
        <v>600</v>
      </c>
      <c r="G38" s="364" t="s">
        <v>1040</v>
      </c>
      <c r="H38" s="364" t="s">
        <v>1637</v>
      </c>
      <c r="I38" s="364">
        <v>35</v>
      </c>
      <c r="J38" s="364">
        <v>83101</v>
      </c>
      <c r="K38" s="364">
        <v>1</v>
      </c>
      <c r="L38" s="364">
        <v>7</v>
      </c>
      <c r="M38" s="364">
        <v>3</v>
      </c>
      <c r="N38" s="364" t="s">
        <v>324</v>
      </c>
      <c r="O38" s="364">
        <v>0</v>
      </c>
      <c r="P38" s="364">
        <v>125</v>
      </c>
      <c r="Q38" s="364">
        <v>2</v>
      </c>
      <c r="R38" s="364" t="s">
        <v>1636</v>
      </c>
      <c r="S38" s="364" t="s">
        <v>1749</v>
      </c>
      <c r="T38" s="364" t="s">
        <v>1749</v>
      </c>
      <c r="U38" s="364">
        <v>7414.47</v>
      </c>
      <c r="V38" s="364">
        <v>0</v>
      </c>
    </row>
    <row r="39" spans="2:22" x14ac:dyDescent="0.25">
      <c r="B39" s="54" t="s">
        <v>312</v>
      </c>
      <c r="C39" s="364" t="s">
        <v>322</v>
      </c>
      <c r="D39" s="364">
        <v>100</v>
      </c>
      <c r="E39" s="364" t="s">
        <v>390</v>
      </c>
      <c r="F39" s="364" t="s">
        <v>391</v>
      </c>
      <c r="G39" s="364" t="s">
        <v>969</v>
      </c>
      <c r="H39" s="364" t="s">
        <v>1638</v>
      </c>
      <c r="I39" s="364">
        <v>35</v>
      </c>
      <c r="J39" s="364">
        <v>83101</v>
      </c>
      <c r="K39" s="364">
        <v>1</v>
      </c>
      <c r="L39" s="364">
        <v>7</v>
      </c>
      <c r="M39" s="364">
        <v>3</v>
      </c>
      <c r="N39" s="364" t="s">
        <v>754</v>
      </c>
      <c r="O39" s="364">
        <v>0</v>
      </c>
      <c r="P39" s="364">
        <v>126</v>
      </c>
      <c r="Q39" s="364">
        <v>2</v>
      </c>
      <c r="R39" s="364" t="s">
        <v>1636</v>
      </c>
      <c r="S39" s="364" t="s">
        <v>1749</v>
      </c>
      <c r="T39" s="364" t="s">
        <v>1749</v>
      </c>
      <c r="U39" s="364">
        <v>6594.06</v>
      </c>
      <c r="V39" s="364">
        <v>0</v>
      </c>
    </row>
    <row r="40" spans="2:22" x14ac:dyDescent="0.25">
      <c r="B40" s="54" t="s">
        <v>312</v>
      </c>
      <c r="C40" s="364" t="s">
        <v>322</v>
      </c>
      <c r="D40" s="364">
        <v>100</v>
      </c>
      <c r="E40" s="364" t="s">
        <v>431</v>
      </c>
      <c r="F40" s="364" t="s">
        <v>432</v>
      </c>
      <c r="G40" s="364" t="s">
        <v>1102</v>
      </c>
      <c r="H40" s="364" t="s">
        <v>1643</v>
      </c>
      <c r="I40" s="364">
        <v>35</v>
      </c>
      <c r="J40" s="364">
        <v>83101</v>
      </c>
      <c r="K40" s="364">
        <v>1</v>
      </c>
      <c r="L40" s="364">
        <v>7</v>
      </c>
      <c r="M40" s="364">
        <v>3</v>
      </c>
      <c r="N40" s="364" t="s">
        <v>746</v>
      </c>
      <c r="O40" s="364">
        <v>0</v>
      </c>
      <c r="P40" s="364">
        <v>127</v>
      </c>
      <c r="Q40" s="364">
        <v>2</v>
      </c>
      <c r="R40" s="364" t="s">
        <v>1636</v>
      </c>
      <c r="S40" s="364" t="s">
        <v>1749</v>
      </c>
      <c r="T40" s="364" t="s">
        <v>1749</v>
      </c>
      <c r="U40" s="364">
        <v>5975.42</v>
      </c>
      <c r="V40" s="364">
        <v>0</v>
      </c>
    </row>
    <row r="41" spans="2:22" x14ac:dyDescent="0.25">
      <c r="B41" s="54" t="s">
        <v>312</v>
      </c>
      <c r="C41" s="364" t="s">
        <v>322</v>
      </c>
      <c r="D41" s="364">
        <v>100</v>
      </c>
      <c r="E41" s="364" t="s">
        <v>894</v>
      </c>
      <c r="F41" s="364" t="s">
        <v>895</v>
      </c>
      <c r="G41" s="364" t="s">
        <v>1143</v>
      </c>
      <c r="H41" s="364" t="s">
        <v>1644</v>
      </c>
      <c r="I41" s="364">
        <v>35</v>
      </c>
      <c r="J41" s="364">
        <v>83101</v>
      </c>
      <c r="K41" s="364">
        <v>1</v>
      </c>
      <c r="L41" s="364">
        <v>7</v>
      </c>
      <c r="M41" s="364">
        <v>3</v>
      </c>
      <c r="N41" s="364" t="s">
        <v>325</v>
      </c>
      <c r="O41" s="364">
        <v>0</v>
      </c>
      <c r="P41" s="364">
        <v>128</v>
      </c>
      <c r="Q41" s="364">
        <v>2</v>
      </c>
      <c r="R41" s="364" t="s">
        <v>1636</v>
      </c>
      <c r="S41" s="364" t="s">
        <v>1749</v>
      </c>
      <c r="T41" s="364" t="s">
        <v>1749</v>
      </c>
      <c r="U41" s="364">
        <v>11968.68</v>
      </c>
      <c r="V41" s="364">
        <v>0</v>
      </c>
    </row>
    <row r="42" spans="2:22" x14ac:dyDescent="0.25">
      <c r="B42" s="54" t="s">
        <v>312</v>
      </c>
      <c r="C42" s="364" t="s">
        <v>322</v>
      </c>
      <c r="D42" s="364">
        <v>100</v>
      </c>
      <c r="E42" s="364" t="s">
        <v>427</v>
      </c>
      <c r="F42" s="364" t="s">
        <v>428</v>
      </c>
      <c r="G42" s="364" t="s">
        <v>994</v>
      </c>
      <c r="H42" s="364" t="s">
        <v>1643</v>
      </c>
      <c r="I42" s="364">
        <v>35</v>
      </c>
      <c r="J42" s="364">
        <v>83101</v>
      </c>
      <c r="K42" s="364">
        <v>1</v>
      </c>
      <c r="L42" s="364">
        <v>7</v>
      </c>
      <c r="M42" s="364">
        <v>3</v>
      </c>
      <c r="N42" s="364" t="s">
        <v>746</v>
      </c>
      <c r="O42" s="364">
        <v>0</v>
      </c>
      <c r="P42" s="364">
        <v>129</v>
      </c>
      <c r="Q42" s="364">
        <v>2</v>
      </c>
      <c r="R42" s="364" t="s">
        <v>1636</v>
      </c>
      <c r="S42" s="364" t="s">
        <v>1749</v>
      </c>
      <c r="T42" s="364" t="s">
        <v>1749</v>
      </c>
      <c r="U42" s="364">
        <v>6528.94</v>
      </c>
      <c r="V42" s="364">
        <v>0</v>
      </c>
    </row>
    <row r="43" spans="2:22" x14ac:dyDescent="0.25">
      <c r="B43" s="54" t="s">
        <v>312</v>
      </c>
      <c r="C43" s="364" t="s">
        <v>322</v>
      </c>
      <c r="D43" s="364">
        <v>100</v>
      </c>
      <c r="E43" s="364" t="s">
        <v>880</v>
      </c>
      <c r="F43" s="364" t="s">
        <v>881</v>
      </c>
      <c r="G43" s="364" t="s">
        <v>1154</v>
      </c>
      <c r="H43" s="364" t="s">
        <v>1637</v>
      </c>
      <c r="I43" s="364">
        <v>35</v>
      </c>
      <c r="J43" s="364">
        <v>83101</v>
      </c>
      <c r="K43" s="364">
        <v>1</v>
      </c>
      <c r="L43" s="364">
        <v>7</v>
      </c>
      <c r="M43" s="364">
        <v>3</v>
      </c>
      <c r="N43" s="364" t="s">
        <v>324</v>
      </c>
      <c r="O43" s="364">
        <v>0</v>
      </c>
      <c r="P43" s="364">
        <v>13</v>
      </c>
      <c r="Q43" s="364">
        <v>2</v>
      </c>
      <c r="R43" s="364" t="s">
        <v>1636</v>
      </c>
      <c r="S43" s="364" t="s">
        <v>1749</v>
      </c>
      <c r="T43" s="364" t="s">
        <v>1749</v>
      </c>
      <c r="U43" s="364">
        <v>6332.24</v>
      </c>
      <c r="V43" s="364">
        <v>0</v>
      </c>
    </row>
    <row r="44" spans="2:22" x14ac:dyDescent="0.25">
      <c r="B44" s="54" t="s">
        <v>312</v>
      </c>
      <c r="C44" s="364" t="s">
        <v>322</v>
      </c>
      <c r="D44" s="364">
        <v>100</v>
      </c>
      <c r="E44" s="364" t="s">
        <v>820</v>
      </c>
      <c r="F44" s="364" t="s">
        <v>821</v>
      </c>
      <c r="G44" s="364" t="s">
        <v>1126</v>
      </c>
      <c r="H44" s="364" t="s">
        <v>1639</v>
      </c>
      <c r="I44" s="364">
        <v>35</v>
      </c>
      <c r="J44" s="364">
        <v>83101</v>
      </c>
      <c r="K44" s="364">
        <v>1</v>
      </c>
      <c r="L44" s="364">
        <v>7</v>
      </c>
      <c r="M44" s="364">
        <v>3</v>
      </c>
      <c r="N44" s="364" t="s">
        <v>748</v>
      </c>
      <c r="O44" s="364">
        <v>0</v>
      </c>
      <c r="P44" s="364">
        <v>130</v>
      </c>
      <c r="Q44" s="364">
        <v>2</v>
      </c>
      <c r="R44" s="364" t="s">
        <v>1636</v>
      </c>
      <c r="S44" s="364" t="s">
        <v>1749</v>
      </c>
      <c r="T44" s="364" t="s">
        <v>1749</v>
      </c>
      <c r="U44" s="364">
        <v>6360.02</v>
      </c>
      <c r="V44" s="364">
        <v>0</v>
      </c>
    </row>
    <row r="45" spans="2:22" x14ac:dyDescent="0.25">
      <c r="B45" s="54" t="s">
        <v>312</v>
      </c>
      <c r="C45" s="364" t="s">
        <v>322</v>
      </c>
      <c r="D45" s="364">
        <v>100</v>
      </c>
      <c r="E45" s="364" t="s">
        <v>1391</v>
      </c>
      <c r="F45" s="364" t="s">
        <v>1392</v>
      </c>
      <c r="G45" s="364" t="s">
        <v>1393</v>
      </c>
      <c r="H45" s="364" t="s">
        <v>1638</v>
      </c>
      <c r="I45" s="364">
        <v>35</v>
      </c>
      <c r="J45" s="364">
        <v>83101</v>
      </c>
      <c r="K45" s="364">
        <v>1</v>
      </c>
      <c r="L45" s="364">
        <v>7</v>
      </c>
      <c r="M45" s="364">
        <v>1</v>
      </c>
      <c r="N45" s="364" t="s">
        <v>754</v>
      </c>
      <c r="O45" s="364">
        <v>0</v>
      </c>
      <c r="P45" s="364">
        <v>131</v>
      </c>
      <c r="Q45" s="364">
        <v>2</v>
      </c>
      <c r="R45" s="364" t="s">
        <v>1636</v>
      </c>
      <c r="S45" s="364" t="s">
        <v>1749</v>
      </c>
      <c r="T45" s="364" t="s">
        <v>1749</v>
      </c>
      <c r="U45" s="364">
        <v>5183.4799999999996</v>
      </c>
      <c r="V45" s="364">
        <v>0</v>
      </c>
    </row>
    <row r="46" spans="2:22" x14ac:dyDescent="0.25">
      <c r="B46" s="54" t="s">
        <v>312</v>
      </c>
      <c r="C46" s="364" t="s">
        <v>322</v>
      </c>
      <c r="D46" s="364">
        <v>100</v>
      </c>
      <c r="E46" s="364" t="s">
        <v>538</v>
      </c>
      <c r="F46" s="364" t="s">
        <v>539</v>
      </c>
      <c r="G46" s="364" t="s">
        <v>1005</v>
      </c>
      <c r="H46" s="364" t="s">
        <v>1637</v>
      </c>
      <c r="I46" s="364">
        <v>35</v>
      </c>
      <c r="J46" s="364">
        <v>83101</v>
      </c>
      <c r="K46" s="364">
        <v>1</v>
      </c>
      <c r="L46" s="364">
        <v>7</v>
      </c>
      <c r="M46" s="364">
        <v>3</v>
      </c>
      <c r="N46" s="364" t="s">
        <v>324</v>
      </c>
      <c r="O46" s="364">
        <v>0</v>
      </c>
      <c r="P46" s="364">
        <v>132</v>
      </c>
      <c r="Q46" s="364">
        <v>2</v>
      </c>
      <c r="R46" s="364" t="s">
        <v>1636</v>
      </c>
      <c r="S46" s="364" t="s">
        <v>1749</v>
      </c>
      <c r="T46" s="364" t="s">
        <v>1749</v>
      </c>
      <c r="U46" s="364">
        <v>7742.67</v>
      </c>
      <c r="V46" s="364">
        <v>0</v>
      </c>
    </row>
    <row r="47" spans="2:22" x14ac:dyDescent="0.25">
      <c r="B47" s="54" t="s">
        <v>312</v>
      </c>
      <c r="C47" s="364" t="s">
        <v>322</v>
      </c>
      <c r="D47" s="364">
        <v>100</v>
      </c>
      <c r="E47" s="364" t="s">
        <v>810</v>
      </c>
      <c r="F47" s="364" t="s">
        <v>811</v>
      </c>
      <c r="G47" s="364" t="s">
        <v>1128</v>
      </c>
      <c r="H47" s="364" t="s">
        <v>1643</v>
      </c>
      <c r="I47" s="364">
        <v>35</v>
      </c>
      <c r="J47" s="364">
        <v>83101</v>
      </c>
      <c r="K47" s="364">
        <v>1</v>
      </c>
      <c r="L47" s="364">
        <v>7</v>
      </c>
      <c r="M47" s="364">
        <v>3</v>
      </c>
      <c r="N47" s="364" t="s">
        <v>746</v>
      </c>
      <c r="O47" s="364">
        <v>0</v>
      </c>
      <c r="P47" s="364">
        <v>134</v>
      </c>
      <c r="Q47" s="364">
        <v>2</v>
      </c>
      <c r="R47" s="364" t="s">
        <v>1636</v>
      </c>
      <c r="S47" s="364" t="s">
        <v>1749</v>
      </c>
      <c r="T47" s="364" t="s">
        <v>1749</v>
      </c>
      <c r="U47" s="364">
        <v>5557.92</v>
      </c>
      <c r="V47" s="364">
        <v>0</v>
      </c>
    </row>
    <row r="48" spans="2:22" x14ac:dyDescent="0.25">
      <c r="B48" s="54" t="s">
        <v>312</v>
      </c>
      <c r="C48" s="364" t="s">
        <v>322</v>
      </c>
      <c r="D48" s="364">
        <v>100</v>
      </c>
      <c r="E48" s="364" t="s">
        <v>429</v>
      </c>
      <c r="F48" s="364" t="s">
        <v>430</v>
      </c>
      <c r="G48" s="364" t="s">
        <v>1013</v>
      </c>
      <c r="H48" s="364" t="s">
        <v>1639</v>
      </c>
      <c r="I48" s="364">
        <v>35</v>
      </c>
      <c r="J48" s="364">
        <v>83101</v>
      </c>
      <c r="K48" s="364">
        <v>1</v>
      </c>
      <c r="L48" s="364">
        <v>7</v>
      </c>
      <c r="M48" s="364">
        <v>3</v>
      </c>
      <c r="N48" s="364" t="s">
        <v>748</v>
      </c>
      <c r="O48" s="364">
        <v>0</v>
      </c>
      <c r="P48" s="364">
        <v>135</v>
      </c>
      <c r="Q48" s="364">
        <v>2</v>
      </c>
      <c r="R48" s="364" t="s">
        <v>1636</v>
      </c>
      <c r="S48" s="364" t="s">
        <v>1749</v>
      </c>
      <c r="T48" s="364" t="s">
        <v>1749</v>
      </c>
      <c r="U48" s="364">
        <v>6874.04</v>
      </c>
      <c r="V48" s="364">
        <v>0</v>
      </c>
    </row>
    <row r="49" spans="2:22" x14ac:dyDescent="0.25">
      <c r="B49" s="54" t="s">
        <v>312</v>
      </c>
      <c r="C49" s="364" t="s">
        <v>322</v>
      </c>
      <c r="D49" s="364">
        <v>100</v>
      </c>
      <c r="E49" s="364" t="s">
        <v>1648</v>
      </c>
      <c r="F49" s="364" t="s">
        <v>1649</v>
      </c>
      <c r="G49" s="364" t="s">
        <v>1650</v>
      </c>
      <c r="H49" s="364" t="s">
        <v>1644</v>
      </c>
      <c r="I49" s="364">
        <v>35</v>
      </c>
      <c r="J49" s="364">
        <v>83101</v>
      </c>
      <c r="K49" s="364">
        <v>1</v>
      </c>
      <c r="L49" s="364">
        <v>7</v>
      </c>
      <c r="M49" s="364">
        <v>1</v>
      </c>
      <c r="N49" s="364" t="s">
        <v>325</v>
      </c>
      <c r="O49" s="364">
        <v>0</v>
      </c>
      <c r="P49" s="364">
        <v>136</v>
      </c>
      <c r="Q49" s="364">
        <v>2</v>
      </c>
      <c r="R49" s="364" t="s">
        <v>1636</v>
      </c>
      <c r="S49" s="364" t="s">
        <v>1749</v>
      </c>
      <c r="T49" s="364" t="s">
        <v>1749</v>
      </c>
      <c r="U49" s="364">
        <v>11968.68</v>
      </c>
      <c r="V49" s="364">
        <v>0</v>
      </c>
    </row>
    <row r="50" spans="2:22" x14ac:dyDescent="0.25">
      <c r="B50" s="54" t="s">
        <v>312</v>
      </c>
      <c r="C50" s="364" t="s">
        <v>322</v>
      </c>
      <c r="D50" s="364">
        <v>100</v>
      </c>
      <c r="E50" s="364" t="s">
        <v>1592</v>
      </c>
      <c r="F50" s="364" t="s">
        <v>1593</v>
      </c>
      <c r="G50" s="364" t="s">
        <v>1594</v>
      </c>
      <c r="H50" s="364" t="s">
        <v>1644</v>
      </c>
      <c r="I50" s="364">
        <v>35</v>
      </c>
      <c r="J50" s="364">
        <v>83101</v>
      </c>
      <c r="K50" s="364">
        <v>1</v>
      </c>
      <c r="L50" s="364">
        <v>7</v>
      </c>
      <c r="M50" s="364">
        <v>3</v>
      </c>
      <c r="N50" s="364" t="s">
        <v>325</v>
      </c>
      <c r="O50" s="364">
        <v>0</v>
      </c>
      <c r="P50" s="364">
        <v>137</v>
      </c>
      <c r="Q50" s="364">
        <v>2</v>
      </c>
      <c r="R50" s="364" t="s">
        <v>1636</v>
      </c>
      <c r="S50" s="364" t="s">
        <v>1749</v>
      </c>
      <c r="T50" s="364" t="s">
        <v>1749</v>
      </c>
      <c r="U50" s="364">
        <v>11968.69</v>
      </c>
      <c r="V50" s="364">
        <v>0</v>
      </c>
    </row>
    <row r="51" spans="2:22" x14ac:dyDescent="0.25">
      <c r="B51" s="54" t="s">
        <v>312</v>
      </c>
      <c r="C51" s="364" t="s">
        <v>322</v>
      </c>
      <c r="D51" s="364">
        <v>100</v>
      </c>
      <c r="E51" s="364" t="s">
        <v>729</v>
      </c>
      <c r="F51" s="364" t="s">
        <v>730</v>
      </c>
      <c r="G51" s="364" t="s">
        <v>957</v>
      </c>
      <c r="H51" s="364" t="s">
        <v>1640</v>
      </c>
      <c r="I51" s="364">
        <v>35</v>
      </c>
      <c r="J51" s="364">
        <v>83101</v>
      </c>
      <c r="K51" s="364">
        <v>1</v>
      </c>
      <c r="L51" s="364">
        <v>7</v>
      </c>
      <c r="M51" s="364">
        <v>3</v>
      </c>
      <c r="N51" s="364" t="s">
        <v>756</v>
      </c>
      <c r="O51" s="364">
        <v>0</v>
      </c>
      <c r="P51" s="364">
        <v>138</v>
      </c>
      <c r="Q51" s="364">
        <v>2</v>
      </c>
      <c r="R51" s="364" t="s">
        <v>1636</v>
      </c>
      <c r="S51" s="364" t="s">
        <v>1749</v>
      </c>
      <c r="T51" s="364" t="s">
        <v>1749</v>
      </c>
      <c r="U51" s="364">
        <v>13199.87</v>
      </c>
      <c r="V51" s="364">
        <v>0</v>
      </c>
    </row>
    <row r="52" spans="2:22" x14ac:dyDescent="0.25">
      <c r="B52" s="54" t="s">
        <v>312</v>
      </c>
      <c r="C52" s="364" t="s">
        <v>322</v>
      </c>
      <c r="D52" s="364">
        <v>100</v>
      </c>
      <c r="E52" s="364" t="s">
        <v>1407</v>
      </c>
      <c r="F52" s="364" t="s">
        <v>1408</v>
      </c>
      <c r="G52" s="364" t="s">
        <v>1409</v>
      </c>
      <c r="H52" s="364" t="s">
        <v>1637</v>
      </c>
      <c r="I52" s="364">
        <v>35</v>
      </c>
      <c r="J52" s="364">
        <v>83101</v>
      </c>
      <c r="K52" s="364">
        <v>1</v>
      </c>
      <c r="L52" s="364">
        <v>7</v>
      </c>
      <c r="M52" s="364">
        <v>3</v>
      </c>
      <c r="N52" s="364" t="s">
        <v>324</v>
      </c>
      <c r="O52" s="364">
        <v>0</v>
      </c>
      <c r="P52" s="364">
        <v>139</v>
      </c>
      <c r="Q52" s="364">
        <v>2</v>
      </c>
      <c r="R52" s="364" t="s">
        <v>1636</v>
      </c>
      <c r="S52" s="364" t="s">
        <v>1749</v>
      </c>
      <c r="T52" s="364" t="s">
        <v>1749</v>
      </c>
      <c r="U52" s="364">
        <v>6322.24</v>
      </c>
      <c r="V52" s="364">
        <v>0</v>
      </c>
    </row>
    <row r="53" spans="2:22" x14ac:dyDescent="0.25">
      <c r="B53" s="54" t="s">
        <v>312</v>
      </c>
      <c r="C53" s="364" t="s">
        <v>322</v>
      </c>
      <c r="D53" s="364">
        <v>100</v>
      </c>
      <c r="E53" s="364" t="s">
        <v>423</v>
      </c>
      <c r="F53" s="364" t="s">
        <v>424</v>
      </c>
      <c r="G53" s="364" t="s">
        <v>959</v>
      </c>
      <c r="H53" s="364" t="s">
        <v>1643</v>
      </c>
      <c r="I53" s="364">
        <v>35</v>
      </c>
      <c r="J53" s="364">
        <v>83101</v>
      </c>
      <c r="K53" s="364">
        <v>1</v>
      </c>
      <c r="L53" s="364">
        <v>7</v>
      </c>
      <c r="M53" s="364">
        <v>3</v>
      </c>
      <c r="N53" s="364" t="s">
        <v>746</v>
      </c>
      <c r="O53" s="364">
        <v>0</v>
      </c>
      <c r="P53" s="364">
        <v>14</v>
      </c>
      <c r="Q53" s="364">
        <v>2</v>
      </c>
      <c r="R53" s="364" t="s">
        <v>1636</v>
      </c>
      <c r="S53" s="364" t="s">
        <v>1749</v>
      </c>
      <c r="T53" s="364" t="s">
        <v>1749</v>
      </c>
      <c r="U53" s="364">
        <v>6871.97</v>
      </c>
      <c r="V53" s="364">
        <v>0</v>
      </c>
    </row>
    <row r="54" spans="2:22" x14ac:dyDescent="0.25">
      <c r="B54" s="54" t="s">
        <v>312</v>
      </c>
      <c r="C54" s="364" t="s">
        <v>322</v>
      </c>
      <c r="D54" s="364">
        <v>100</v>
      </c>
      <c r="E54" s="364" t="s">
        <v>668</v>
      </c>
      <c r="F54" s="364" t="s">
        <v>669</v>
      </c>
      <c r="G54" s="364" t="s">
        <v>1735</v>
      </c>
      <c r="H54" s="364" t="s">
        <v>1637</v>
      </c>
      <c r="I54" s="364">
        <v>35</v>
      </c>
      <c r="J54" s="364">
        <v>83101</v>
      </c>
      <c r="K54" s="364">
        <v>1</v>
      </c>
      <c r="L54" s="364">
        <v>7</v>
      </c>
      <c r="M54" s="364">
        <v>3</v>
      </c>
      <c r="N54" s="364" t="s">
        <v>324</v>
      </c>
      <c r="O54" s="364">
        <v>0</v>
      </c>
      <c r="P54" s="364">
        <v>140</v>
      </c>
      <c r="Q54" s="364">
        <v>2</v>
      </c>
      <c r="R54" s="364" t="s">
        <v>1636</v>
      </c>
      <c r="S54" s="364" t="s">
        <v>1749</v>
      </c>
      <c r="T54" s="364" t="s">
        <v>1749</v>
      </c>
      <c r="U54" s="364">
        <v>7159.2</v>
      </c>
      <c r="V54" s="364">
        <v>0</v>
      </c>
    </row>
    <row r="55" spans="2:22" x14ac:dyDescent="0.25">
      <c r="B55" s="54" t="s">
        <v>312</v>
      </c>
      <c r="C55" s="364" t="s">
        <v>322</v>
      </c>
      <c r="D55" s="364">
        <v>100</v>
      </c>
      <c r="E55" s="364" t="s">
        <v>826</v>
      </c>
      <c r="F55" s="364" t="s">
        <v>827</v>
      </c>
      <c r="G55" s="364" t="s">
        <v>1114</v>
      </c>
      <c r="H55" s="364" t="s">
        <v>752</v>
      </c>
      <c r="I55" s="364">
        <v>35</v>
      </c>
      <c r="J55" s="364">
        <v>83101</v>
      </c>
      <c r="K55" s="364">
        <v>1</v>
      </c>
      <c r="L55" s="364">
        <v>7</v>
      </c>
      <c r="M55" s="364">
        <v>3</v>
      </c>
      <c r="N55" s="364" t="s">
        <v>753</v>
      </c>
      <c r="O55" s="364">
        <v>0</v>
      </c>
      <c r="P55" s="364">
        <v>141</v>
      </c>
      <c r="Q55" s="364">
        <v>2</v>
      </c>
      <c r="R55" s="364" t="s">
        <v>1636</v>
      </c>
      <c r="S55" s="364" t="s">
        <v>1749</v>
      </c>
      <c r="T55" s="364" t="s">
        <v>1749</v>
      </c>
      <c r="U55" s="364">
        <v>5557.92</v>
      </c>
      <c r="V55" s="364">
        <v>0</v>
      </c>
    </row>
    <row r="56" spans="2:22" x14ac:dyDescent="0.25">
      <c r="B56" s="54" t="s">
        <v>312</v>
      </c>
      <c r="C56" s="364" t="s">
        <v>322</v>
      </c>
      <c r="D56" s="364">
        <v>100</v>
      </c>
      <c r="E56" s="364" t="s">
        <v>511</v>
      </c>
      <c r="F56" s="364" t="s">
        <v>512</v>
      </c>
      <c r="G56" s="364" t="s">
        <v>1058</v>
      </c>
      <c r="H56" s="364" t="s">
        <v>1644</v>
      </c>
      <c r="I56" s="364">
        <v>35</v>
      </c>
      <c r="J56" s="364">
        <v>83101</v>
      </c>
      <c r="K56" s="364">
        <v>1</v>
      </c>
      <c r="L56" s="364">
        <v>7</v>
      </c>
      <c r="M56" s="364">
        <v>3</v>
      </c>
      <c r="N56" s="364" t="s">
        <v>325</v>
      </c>
      <c r="O56" s="364">
        <v>0</v>
      </c>
      <c r="P56" s="364">
        <v>143</v>
      </c>
      <c r="Q56" s="364">
        <v>2</v>
      </c>
      <c r="R56" s="364" t="s">
        <v>1636</v>
      </c>
      <c r="S56" s="364" t="s">
        <v>1749</v>
      </c>
      <c r="T56" s="364" t="s">
        <v>1749</v>
      </c>
      <c r="U56" s="364">
        <v>12048.69</v>
      </c>
      <c r="V56" s="364">
        <v>0</v>
      </c>
    </row>
    <row r="57" spans="2:22" x14ac:dyDescent="0.25">
      <c r="B57" s="54" t="s">
        <v>312</v>
      </c>
      <c r="C57" s="364" t="s">
        <v>322</v>
      </c>
      <c r="D57" s="364">
        <v>100</v>
      </c>
      <c r="E57" s="364" t="s">
        <v>554</v>
      </c>
      <c r="F57" s="364" t="s">
        <v>555</v>
      </c>
      <c r="G57" s="364" t="s">
        <v>919</v>
      </c>
      <c r="H57" s="364" t="s">
        <v>1637</v>
      </c>
      <c r="I57" s="364">
        <v>35</v>
      </c>
      <c r="J57" s="364">
        <v>83101</v>
      </c>
      <c r="K57" s="364">
        <v>1</v>
      </c>
      <c r="L57" s="364">
        <v>7</v>
      </c>
      <c r="M57" s="364">
        <v>3</v>
      </c>
      <c r="N57" s="364" t="s">
        <v>324</v>
      </c>
      <c r="O57" s="364">
        <v>0</v>
      </c>
      <c r="P57" s="364">
        <v>144</v>
      </c>
      <c r="Q57" s="364">
        <v>2</v>
      </c>
      <c r="R57" s="364" t="s">
        <v>1636</v>
      </c>
      <c r="S57" s="364" t="s">
        <v>1749</v>
      </c>
      <c r="T57" s="364" t="s">
        <v>1749</v>
      </c>
      <c r="U57" s="364">
        <v>8180.27</v>
      </c>
      <c r="V57" s="364">
        <v>0</v>
      </c>
    </row>
    <row r="58" spans="2:22" x14ac:dyDescent="0.25">
      <c r="B58" s="54" t="s">
        <v>312</v>
      </c>
      <c r="C58" s="364" t="s">
        <v>322</v>
      </c>
      <c r="D58" s="364">
        <v>100</v>
      </c>
      <c r="E58" s="364" t="s">
        <v>465</v>
      </c>
      <c r="F58" s="364" t="s">
        <v>466</v>
      </c>
      <c r="G58" s="364" t="s">
        <v>925</v>
      </c>
      <c r="H58" s="364" t="s">
        <v>1641</v>
      </c>
      <c r="I58" s="364">
        <v>35</v>
      </c>
      <c r="J58" s="364">
        <v>83101</v>
      </c>
      <c r="K58" s="364">
        <v>1</v>
      </c>
      <c r="L58" s="364">
        <v>7</v>
      </c>
      <c r="M58" s="364">
        <v>3</v>
      </c>
      <c r="N58" s="364" t="s">
        <v>750</v>
      </c>
      <c r="O58" s="364">
        <v>0</v>
      </c>
      <c r="P58" s="364">
        <v>145</v>
      </c>
      <c r="Q58" s="364">
        <v>2</v>
      </c>
      <c r="R58" s="364" t="s">
        <v>1636</v>
      </c>
      <c r="S58" s="364" t="s">
        <v>1749</v>
      </c>
      <c r="T58" s="364" t="s">
        <v>1749</v>
      </c>
      <c r="U58" s="364">
        <v>6985.94</v>
      </c>
      <c r="V58" s="364">
        <v>0</v>
      </c>
    </row>
    <row r="59" spans="2:22" x14ac:dyDescent="0.25">
      <c r="B59" s="54" t="s">
        <v>312</v>
      </c>
      <c r="C59" s="364" t="s">
        <v>322</v>
      </c>
      <c r="D59" s="364">
        <v>100</v>
      </c>
      <c r="E59" s="364" t="s">
        <v>1668</v>
      </c>
      <c r="F59" s="364" t="s">
        <v>1669</v>
      </c>
      <c r="G59" s="364" t="s">
        <v>1670</v>
      </c>
      <c r="H59" s="364" t="s">
        <v>1637</v>
      </c>
      <c r="I59" s="364">
        <v>35</v>
      </c>
      <c r="J59" s="364">
        <v>83101</v>
      </c>
      <c r="K59" s="364">
        <v>1</v>
      </c>
      <c r="L59" s="364">
        <v>7</v>
      </c>
      <c r="M59" s="364">
        <v>3</v>
      </c>
      <c r="N59" s="364" t="s">
        <v>324</v>
      </c>
      <c r="O59" s="364">
        <v>0</v>
      </c>
      <c r="P59" s="364">
        <v>146</v>
      </c>
      <c r="Q59" s="364">
        <v>2</v>
      </c>
      <c r="R59" s="364" t="s">
        <v>1636</v>
      </c>
      <c r="S59" s="364" t="s">
        <v>1749</v>
      </c>
      <c r="T59" s="364" t="s">
        <v>1749</v>
      </c>
      <c r="U59" s="364">
        <v>6272.24</v>
      </c>
      <c r="V59" s="364">
        <v>0</v>
      </c>
    </row>
    <row r="60" spans="2:22" x14ac:dyDescent="0.25">
      <c r="B60" s="54" t="s">
        <v>312</v>
      </c>
      <c r="C60" s="364" t="s">
        <v>322</v>
      </c>
      <c r="D60" s="364">
        <v>100</v>
      </c>
      <c r="E60" s="364" t="s">
        <v>371</v>
      </c>
      <c r="F60" s="364" t="s">
        <v>372</v>
      </c>
      <c r="G60" s="364" t="s">
        <v>1043</v>
      </c>
      <c r="H60" s="364" t="s">
        <v>1638</v>
      </c>
      <c r="I60" s="364">
        <v>35</v>
      </c>
      <c r="J60" s="364">
        <v>83101</v>
      </c>
      <c r="K60" s="364">
        <v>1</v>
      </c>
      <c r="L60" s="364">
        <v>7</v>
      </c>
      <c r="M60" s="364">
        <v>3</v>
      </c>
      <c r="N60" s="364" t="s">
        <v>754</v>
      </c>
      <c r="O60" s="364">
        <v>0</v>
      </c>
      <c r="P60" s="364">
        <v>147</v>
      </c>
      <c r="Q60" s="364">
        <v>2</v>
      </c>
      <c r="R60" s="364" t="s">
        <v>1636</v>
      </c>
      <c r="S60" s="364" t="s">
        <v>1749</v>
      </c>
      <c r="T60" s="364" t="s">
        <v>1749</v>
      </c>
      <c r="U60" s="364">
        <v>6203.34</v>
      </c>
      <c r="V60" s="364">
        <v>0</v>
      </c>
    </row>
    <row r="61" spans="2:22" x14ac:dyDescent="0.25">
      <c r="B61" s="54" t="s">
        <v>312</v>
      </c>
      <c r="C61" s="364" t="s">
        <v>322</v>
      </c>
      <c r="D61" s="364">
        <v>100</v>
      </c>
      <c r="E61" s="364" t="s">
        <v>475</v>
      </c>
      <c r="F61" s="364" t="s">
        <v>476</v>
      </c>
      <c r="G61" s="364" t="s">
        <v>911</v>
      </c>
      <c r="H61" s="364" t="s">
        <v>1639</v>
      </c>
      <c r="I61" s="364">
        <v>35</v>
      </c>
      <c r="J61" s="364">
        <v>83101</v>
      </c>
      <c r="K61" s="364">
        <v>1</v>
      </c>
      <c r="L61" s="364">
        <v>7</v>
      </c>
      <c r="M61" s="364">
        <v>3</v>
      </c>
      <c r="N61" s="364" t="s">
        <v>748</v>
      </c>
      <c r="O61" s="364">
        <v>0</v>
      </c>
      <c r="P61" s="364">
        <v>148</v>
      </c>
      <c r="Q61" s="364">
        <v>2</v>
      </c>
      <c r="R61" s="364" t="s">
        <v>1636</v>
      </c>
      <c r="S61" s="364" t="s">
        <v>1749</v>
      </c>
      <c r="T61" s="364" t="s">
        <v>1749</v>
      </c>
      <c r="U61" s="364">
        <v>7367.56</v>
      </c>
      <c r="V61" s="364">
        <v>0</v>
      </c>
    </row>
    <row r="62" spans="2:22" x14ac:dyDescent="0.25">
      <c r="B62" s="54" t="s">
        <v>312</v>
      </c>
      <c r="C62" s="364" t="s">
        <v>322</v>
      </c>
      <c r="D62" s="364">
        <v>100</v>
      </c>
      <c r="E62" s="364" t="s">
        <v>842</v>
      </c>
      <c r="F62" s="364" t="s">
        <v>843</v>
      </c>
      <c r="G62" s="364" t="s">
        <v>1136</v>
      </c>
      <c r="H62" s="364" t="s">
        <v>1645</v>
      </c>
      <c r="I62" s="364">
        <v>35</v>
      </c>
      <c r="J62" s="364">
        <v>83101</v>
      </c>
      <c r="K62" s="364">
        <v>1</v>
      </c>
      <c r="L62" s="364">
        <v>7</v>
      </c>
      <c r="M62" s="364">
        <v>1</v>
      </c>
      <c r="N62" s="364" t="s">
        <v>758</v>
      </c>
      <c r="O62" s="364">
        <v>0</v>
      </c>
      <c r="P62" s="364">
        <v>1482</v>
      </c>
      <c r="Q62" s="364">
        <v>2</v>
      </c>
      <c r="R62" s="364" t="s">
        <v>1636</v>
      </c>
      <c r="S62" s="364" t="s">
        <v>1749</v>
      </c>
      <c r="T62" s="364" t="s">
        <v>1749</v>
      </c>
      <c r="U62" s="364">
        <v>5183.4799999999996</v>
      </c>
      <c r="V62" s="364">
        <v>0</v>
      </c>
    </row>
    <row r="63" spans="2:22" x14ac:dyDescent="0.25">
      <c r="B63" s="54" t="s">
        <v>312</v>
      </c>
      <c r="C63" s="364" t="s">
        <v>322</v>
      </c>
      <c r="D63" s="364">
        <v>100</v>
      </c>
      <c r="E63" s="364" t="s">
        <v>864</v>
      </c>
      <c r="F63" s="364" t="s">
        <v>865</v>
      </c>
      <c r="G63" s="364" t="s">
        <v>1139</v>
      </c>
      <c r="H63" s="364" t="s">
        <v>1641</v>
      </c>
      <c r="I63" s="364">
        <v>35</v>
      </c>
      <c r="J63" s="364">
        <v>83101</v>
      </c>
      <c r="K63" s="364">
        <v>1</v>
      </c>
      <c r="L63" s="364">
        <v>7</v>
      </c>
      <c r="M63" s="364">
        <v>3</v>
      </c>
      <c r="N63" s="364" t="s">
        <v>750</v>
      </c>
      <c r="O63" s="364">
        <v>0</v>
      </c>
      <c r="P63" s="364">
        <v>1485</v>
      </c>
      <c r="Q63" s="364">
        <v>2</v>
      </c>
      <c r="R63" s="364" t="s">
        <v>1636</v>
      </c>
      <c r="S63" s="364" t="s">
        <v>1749</v>
      </c>
      <c r="T63" s="364" t="s">
        <v>1749</v>
      </c>
      <c r="U63" s="364">
        <v>5654.75</v>
      </c>
      <c r="V63" s="364">
        <v>0</v>
      </c>
    </row>
    <row r="64" spans="2:22" x14ac:dyDescent="0.25">
      <c r="B64" s="54" t="s">
        <v>312</v>
      </c>
      <c r="C64" s="364" t="s">
        <v>322</v>
      </c>
      <c r="D64" s="364">
        <v>100</v>
      </c>
      <c r="E64" s="364" t="s">
        <v>1454</v>
      </c>
      <c r="F64" s="364" t="s">
        <v>1455</v>
      </c>
      <c r="G64" s="364" t="s">
        <v>1456</v>
      </c>
      <c r="H64" s="364" t="s">
        <v>1639</v>
      </c>
      <c r="I64" s="364">
        <v>35</v>
      </c>
      <c r="J64" s="364">
        <v>83101</v>
      </c>
      <c r="K64" s="364">
        <v>1</v>
      </c>
      <c r="L64" s="364">
        <v>7</v>
      </c>
      <c r="M64" s="364">
        <v>9</v>
      </c>
      <c r="N64" s="364" t="s">
        <v>748</v>
      </c>
      <c r="O64" s="364">
        <v>0</v>
      </c>
      <c r="P64" s="364">
        <v>1486</v>
      </c>
      <c r="Q64" s="364">
        <v>2</v>
      </c>
      <c r="R64" s="364" t="s">
        <v>1636</v>
      </c>
      <c r="S64" s="364" t="s">
        <v>1749</v>
      </c>
      <c r="T64" s="364" t="s">
        <v>1749</v>
      </c>
      <c r="U64" s="364">
        <v>5858.01</v>
      </c>
      <c r="V64" s="364">
        <v>0</v>
      </c>
    </row>
    <row r="65" spans="2:22" x14ac:dyDescent="0.25">
      <c r="B65" s="54" t="s">
        <v>312</v>
      </c>
      <c r="C65" s="364" t="s">
        <v>322</v>
      </c>
      <c r="D65" s="364">
        <v>100</v>
      </c>
      <c r="E65" s="364" t="s">
        <v>1465</v>
      </c>
      <c r="F65" s="364" t="s">
        <v>1466</v>
      </c>
      <c r="G65" s="364" t="s">
        <v>1467</v>
      </c>
      <c r="H65" s="364" t="s">
        <v>1639</v>
      </c>
      <c r="I65" s="364">
        <v>35</v>
      </c>
      <c r="J65" s="364">
        <v>83101</v>
      </c>
      <c r="K65" s="364">
        <v>1</v>
      </c>
      <c r="L65" s="364">
        <v>7</v>
      </c>
      <c r="M65" s="364">
        <v>9</v>
      </c>
      <c r="N65" s="364" t="s">
        <v>748</v>
      </c>
      <c r="O65" s="364">
        <v>0</v>
      </c>
      <c r="P65" s="364">
        <v>1487</v>
      </c>
      <c r="Q65" s="364">
        <v>2</v>
      </c>
      <c r="R65" s="364" t="s">
        <v>1636</v>
      </c>
      <c r="S65" s="364" t="s">
        <v>1749</v>
      </c>
      <c r="T65" s="364" t="s">
        <v>1749</v>
      </c>
      <c r="U65" s="364">
        <v>5452.62</v>
      </c>
      <c r="V65" s="364">
        <v>0</v>
      </c>
    </row>
    <row r="66" spans="2:22" x14ac:dyDescent="0.25">
      <c r="B66" s="54" t="s">
        <v>312</v>
      </c>
      <c r="C66" s="364" t="s">
        <v>322</v>
      </c>
      <c r="D66" s="364">
        <v>100</v>
      </c>
      <c r="E66" s="364" t="s">
        <v>866</v>
      </c>
      <c r="F66" s="364" t="s">
        <v>867</v>
      </c>
      <c r="G66" s="364" t="s">
        <v>1146</v>
      </c>
      <c r="H66" s="364" t="s">
        <v>1639</v>
      </c>
      <c r="I66" s="364">
        <v>35</v>
      </c>
      <c r="J66" s="364">
        <v>83101</v>
      </c>
      <c r="K66" s="364">
        <v>1</v>
      </c>
      <c r="L66" s="364">
        <v>7</v>
      </c>
      <c r="M66" s="364">
        <v>9</v>
      </c>
      <c r="N66" s="364" t="s">
        <v>748</v>
      </c>
      <c r="O66" s="364">
        <v>0</v>
      </c>
      <c r="P66" s="364">
        <v>1488</v>
      </c>
      <c r="Q66" s="364">
        <v>2</v>
      </c>
      <c r="R66" s="364" t="s">
        <v>1636</v>
      </c>
      <c r="S66" s="364" t="s">
        <v>1749</v>
      </c>
      <c r="T66" s="364" t="s">
        <v>1749</v>
      </c>
      <c r="U66" s="364">
        <v>5858.01</v>
      </c>
      <c r="V66" s="364">
        <v>0</v>
      </c>
    </row>
    <row r="67" spans="2:22" x14ac:dyDescent="0.25">
      <c r="B67" s="54" t="s">
        <v>312</v>
      </c>
      <c r="C67" s="364" t="s">
        <v>322</v>
      </c>
      <c r="D67" s="364">
        <v>100</v>
      </c>
      <c r="E67" s="364" t="s">
        <v>373</v>
      </c>
      <c r="F67" s="364" t="s">
        <v>374</v>
      </c>
      <c r="G67" s="364" t="s">
        <v>921</v>
      </c>
      <c r="H67" s="364" t="s">
        <v>1639</v>
      </c>
      <c r="I67" s="364">
        <v>35</v>
      </c>
      <c r="J67" s="364">
        <v>83101</v>
      </c>
      <c r="K67" s="364">
        <v>1</v>
      </c>
      <c r="L67" s="364">
        <v>7</v>
      </c>
      <c r="M67" s="364">
        <v>9</v>
      </c>
      <c r="N67" s="364" t="s">
        <v>748</v>
      </c>
      <c r="O67" s="364">
        <v>0</v>
      </c>
      <c r="P67" s="364">
        <v>1489</v>
      </c>
      <c r="Q67" s="364">
        <v>2</v>
      </c>
      <c r="R67" s="364" t="s">
        <v>1636</v>
      </c>
      <c r="S67" s="364" t="s">
        <v>1749</v>
      </c>
      <c r="T67" s="364" t="s">
        <v>1749</v>
      </c>
      <c r="U67" s="364">
        <v>6439.65</v>
      </c>
      <c r="V67" s="364">
        <v>0</v>
      </c>
    </row>
    <row r="68" spans="2:22" x14ac:dyDescent="0.25">
      <c r="B68" s="54" t="s">
        <v>312</v>
      </c>
      <c r="C68" s="364" t="s">
        <v>322</v>
      </c>
      <c r="D68" s="364">
        <v>100</v>
      </c>
      <c r="E68" s="364" t="s">
        <v>661</v>
      </c>
      <c r="F68" s="364" t="s">
        <v>662</v>
      </c>
      <c r="G68" s="364" t="s">
        <v>920</v>
      </c>
      <c r="H68" s="364" t="s">
        <v>1637</v>
      </c>
      <c r="I68" s="364">
        <v>35</v>
      </c>
      <c r="J68" s="364">
        <v>83101</v>
      </c>
      <c r="K68" s="364">
        <v>1</v>
      </c>
      <c r="L68" s="364">
        <v>7</v>
      </c>
      <c r="M68" s="364">
        <v>3</v>
      </c>
      <c r="N68" s="364" t="s">
        <v>324</v>
      </c>
      <c r="O68" s="364">
        <v>0</v>
      </c>
      <c r="P68" s="364">
        <v>149</v>
      </c>
      <c r="Q68" s="364">
        <v>2</v>
      </c>
      <c r="R68" s="364" t="s">
        <v>1636</v>
      </c>
      <c r="S68" s="364" t="s">
        <v>1749</v>
      </c>
      <c r="T68" s="364" t="s">
        <v>1749</v>
      </c>
      <c r="U68" s="364">
        <v>8180.27</v>
      </c>
      <c r="V68" s="364">
        <v>0</v>
      </c>
    </row>
    <row r="69" spans="2:22" x14ac:dyDescent="0.25">
      <c r="B69" s="54" t="s">
        <v>312</v>
      </c>
      <c r="C69" s="364" t="s">
        <v>322</v>
      </c>
      <c r="D69" s="364">
        <v>100</v>
      </c>
      <c r="E69" s="364" t="s">
        <v>870</v>
      </c>
      <c r="F69" s="364" t="s">
        <v>871</v>
      </c>
      <c r="G69" s="364" t="s">
        <v>1149</v>
      </c>
      <c r="H69" s="364" t="s">
        <v>1639</v>
      </c>
      <c r="I69" s="364">
        <v>35</v>
      </c>
      <c r="J69" s="364">
        <v>83101</v>
      </c>
      <c r="K69" s="364">
        <v>1</v>
      </c>
      <c r="L69" s="364">
        <v>7</v>
      </c>
      <c r="M69" s="364">
        <v>9</v>
      </c>
      <c r="N69" s="364" t="s">
        <v>748</v>
      </c>
      <c r="O69" s="364">
        <v>0</v>
      </c>
      <c r="P69" s="364">
        <v>1490</v>
      </c>
      <c r="Q69" s="364">
        <v>2</v>
      </c>
      <c r="R69" s="364" t="s">
        <v>1636</v>
      </c>
      <c r="S69" s="364" t="s">
        <v>1749</v>
      </c>
      <c r="T69" s="364" t="s">
        <v>1749</v>
      </c>
      <c r="U69" s="364">
        <v>5858.01</v>
      </c>
      <c r="V69" s="364">
        <v>0</v>
      </c>
    </row>
    <row r="70" spans="2:22" x14ac:dyDescent="0.25">
      <c r="B70" s="54" t="s">
        <v>312</v>
      </c>
      <c r="C70" s="364" t="s">
        <v>322</v>
      </c>
      <c r="D70" s="364">
        <v>100</v>
      </c>
      <c r="E70" s="364" t="s">
        <v>1457</v>
      </c>
      <c r="F70" s="364" t="s">
        <v>1458</v>
      </c>
      <c r="G70" s="364" t="s">
        <v>1459</v>
      </c>
      <c r="H70" s="364" t="s">
        <v>1639</v>
      </c>
      <c r="I70" s="364">
        <v>35</v>
      </c>
      <c r="J70" s="364">
        <v>83101</v>
      </c>
      <c r="K70" s="364">
        <v>1</v>
      </c>
      <c r="L70" s="364">
        <v>7</v>
      </c>
      <c r="M70" s="364">
        <v>9</v>
      </c>
      <c r="N70" s="364" t="s">
        <v>748</v>
      </c>
      <c r="O70" s="364">
        <v>0</v>
      </c>
      <c r="P70" s="364">
        <v>1491</v>
      </c>
      <c r="Q70" s="364">
        <v>2</v>
      </c>
      <c r="R70" s="364" t="s">
        <v>1636</v>
      </c>
      <c r="S70" s="364" t="s">
        <v>1749</v>
      </c>
      <c r="T70" s="364" t="s">
        <v>1749</v>
      </c>
      <c r="U70" s="364">
        <v>5452.62</v>
      </c>
      <c r="V70" s="364">
        <v>0</v>
      </c>
    </row>
    <row r="71" spans="2:22" x14ac:dyDescent="0.25">
      <c r="B71" s="54" t="s">
        <v>312</v>
      </c>
      <c r="C71" s="364" t="s">
        <v>322</v>
      </c>
      <c r="D71" s="364">
        <v>100</v>
      </c>
      <c r="E71" s="364" t="s">
        <v>377</v>
      </c>
      <c r="F71" s="364" t="s">
        <v>378</v>
      </c>
      <c r="G71" s="364" t="s">
        <v>963</v>
      </c>
      <c r="H71" s="364" t="s">
        <v>1639</v>
      </c>
      <c r="I71" s="364">
        <v>35</v>
      </c>
      <c r="J71" s="364">
        <v>83101</v>
      </c>
      <c r="K71" s="364">
        <v>1</v>
      </c>
      <c r="L71" s="364">
        <v>7</v>
      </c>
      <c r="M71" s="364">
        <v>3</v>
      </c>
      <c r="N71" s="364" t="s">
        <v>748</v>
      </c>
      <c r="O71" s="364">
        <v>0</v>
      </c>
      <c r="P71" s="364">
        <v>1492</v>
      </c>
      <c r="Q71" s="364">
        <v>2</v>
      </c>
      <c r="R71" s="364" t="s">
        <v>1636</v>
      </c>
      <c r="S71" s="364" t="s">
        <v>1749</v>
      </c>
      <c r="T71" s="364" t="s">
        <v>1749</v>
      </c>
      <c r="U71" s="364">
        <v>7015.05</v>
      </c>
      <c r="V71" s="364">
        <v>0</v>
      </c>
    </row>
    <row r="72" spans="2:22" x14ac:dyDescent="0.25">
      <c r="B72" s="54" t="s">
        <v>312</v>
      </c>
      <c r="C72" s="364" t="s">
        <v>322</v>
      </c>
      <c r="D72" s="364">
        <v>100</v>
      </c>
      <c r="E72" s="364" t="s">
        <v>343</v>
      </c>
      <c r="F72" s="364" t="s">
        <v>344</v>
      </c>
      <c r="G72" s="364" t="s">
        <v>1026</v>
      </c>
      <c r="H72" s="364" t="s">
        <v>1639</v>
      </c>
      <c r="I72" s="364">
        <v>35</v>
      </c>
      <c r="J72" s="364">
        <v>83101</v>
      </c>
      <c r="K72" s="364">
        <v>1</v>
      </c>
      <c r="L72" s="364">
        <v>7</v>
      </c>
      <c r="M72" s="364">
        <v>3</v>
      </c>
      <c r="N72" s="364" t="s">
        <v>748</v>
      </c>
      <c r="O72" s="364">
        <v>0</v>
      </c>
      <c r="P72" s="364">
        <v>1493</v>
      </c>
      <c r="Q72" s="364">
        <v>2</v>
      </c>
      <c r="R72" s="364" t="s">
        <v>1636</v>
      </c>
      <c r="S72" s="364" t="s">
        <v>1749</v>
      </c>
      <c r="T72" s="364" t="s">
        <v>1749</v>
      </c>
      <c r="U72" s="364">
        <v>6697.78</v>
      </c>
      <c r="V72" s="364">
        <v>0</v>
      </c>
    </row>
    <row r="73" spans="2:22" x14ac:dyDescent="0.25">
      <c r="B73" s="54" t="s">
        <v>312</v>
      </c>
      <c r="C73" s="364" t="s">
        <v>322</v>
      </c>
      <c r="D73" s="364">
        <v>100</v>
      </c>
      <c r="E73" s="364" t="s">
        <v>369</v>
      </c>
      <c r="F73" s="364" t="s">
        <v>370</v>
      </c>
      <c r="G73" s="364" t="s">
        <v>939</v>
      </c>
      <c r="H73" s="364" t="s">
        <v>1639</v>
      </c>
      <c r="I73" s="364">
        <v>35</v>
      </c>
      <c r="J73" s="364">
        <v>83101</v>
      </c>
      <c r="K73" s="364">
        <v>1</v>
      </c>
      <c r="L73" s="364">
        <v>7</v>
      </c>
      <c r="M73" s="364">
        <v>3</v>
      </c>
      <c r="N73" s="364" t="s">
        <v>748</v>
      </c>
      <c r="O73" s="364">
        <v>0</v>
      </c>
      <c r="P73" s="364">
        <v>1494</v>
      </c>
      <c r="Q73" s="364">
        <v>2</v>
      </c>
      <c r="R73" s="364" t="s">
        <v>1636</v>
      </c>
      <c r="S73" s="364" t="s">
        <v>1749</v>
      </c>
      <c r="T73" s="364" t="s">
        <v>1749</v>
      </c>
      <c r="U73" s="364">
        <v>7191.3</v>
      </c>
      <c r="V73" s="364">
        <v>0</v>
      </c>
    </row>
    <row r="74" spans="2:22" x14ac:dyDescent="0.25">
      <c r="B74" s="54" t="s">
        <v>312</v>
      </c>
      <c r="C74" s="364" t="s">
        <v>322</v>
      </c>
      <c r="D74" s="364">
        <v>100</v>
      </c>
      <c r="E74" s="364" t="s">
        <v>812</v>
      </c>
      <c r="F74" s="364" t="s">
        <v>813</v>
      </c>
      <c r="G74" s="364" t="s">
        <v>1115</v>
      </c>
      <c r="H74" s="364" t="s">
        <v>1638</v>
      </c>
      <c r="I74" s="364">
        <v>35</v>
      </c>
      <c r="J74" s="364">
        <v>83101</v>
      </c>
      <c r="K74" s="364">
        <v>1</v>
      </c>
      <c r="L74" s="364">
        <v>7</v>
      </c>
      <c r="M74" s="364">
        <v>3</v>
      </c>
      <c r="N74" s="364" t="s">
        <v>754</v>
      </c>
      <c r="O74" s="364">
        <v>0</v>
      </c>
      <c r="P74" s="364">
        <v>1497</v>
      </c>
      <c r="Q74" s="364">
        <v>2</v>
      </c>
      <c r="R74" s="364" t="s">
        <v>1636</v>
      </c>
      <c r="S74" s="364" t="s">
        <v>1749</v>
      </c>
      <c r="T74" s="364" t="s">
        <v>1749</v>
      </c>
      <c r="U74" s="364">
        <v>5557.92</v>
      </c>
      <c r="V74" s="364">
        <v>0</v>
      </c>
    </row>
    <row r="75" spans="2:22" x14ac:dyDescent="0.25">
      <c r="B75" s="54" t="s">
        <v>312</v>
      </c>
      <c r="C75" s="364" t="s">
        <v>322</v>
      </c>
      <c r="D75" s="364">
        <v>100</v>
      </c>
      <c r="E75" s="364" t="s">
        <v>850</v>
      </c>
      <c r="F75" s="364" t="s">
        <v>851</v>
      </c>
      <c r="G75" s="364" t="s">
        <v>1147</v>
      </c>
      <c r="H75" s="364" t="s">
        <v>1638</v>
      </c>
      <c r="I75" s="364">
        <v>35</v>
      </c>
      <c r="J75" s="364">
        <v>83101</v>
      </c>
      <c r="K75" s="364">
        <v>1</v>
      </c>
      <c r="L75" s="364">
        <v>7</v>
      </c>
      <c r="M75" s="364">
        <v>3</v>
      </c>
      <c r="N75" s="364" t="s">
        <v>754</v>
      </c>
      <c r="O75" s="364">
        <v>0</v>
      </c>
      <c r="P75" s="364">
        <v>1498</v>
      </c>
      <c r="Q75" s="364">
        <v>2</v>
      </c>
      <c r="R75" s="364" t="s">
        <v>1636</v>
      </c>
      <c r="S75" s="364" t="s">
        <v>1749</v>
      </c>
      <c r="T75" s="364" t="s">
        <v>1749</v>
      </c>
      <c r="U75" s="364">
        <v>5183.4799999999996</v>
      </c>
      <c r="V75" s="364">
        <v>0</v>
      </c>
    </row>
    <row r="76" spans="2:22" x14ac:dyDescent="0.25">
      <c r="B76" s="54" t="s">
        <v>312</v>
      </c>
      <c r="C76" s="364" t="s">
        <v>322</v>
      </c>
      <c r="D76" s="364">
        <v>100</v>
      </c>
      <c r="E76" s="364" t="s">
        <v>1589</v>
      </c>
      <c r="F76" s="364" t="s">
        <v>1590</v>
      </c>
      <c r="G76" s="364" t="s">
        <v>1591</v>
      </c>
      <c r="H76" s="364" t="s">
        <v>1644</v>
      </c>
      <c r="I76" s="364">
        <v>35</v>
      </c>
      <c r="J76" s="364">
        <v>83101</v>
      </c>
      <c r="K76" s="364">
        <v>1</v>
      </c>
      <c r="L76" s="364">
        <v>7</v>
      </c>
      <c r="M76" s="364">
        <v>1</v>
      </c>
      <c r="N76" s="364" t="s">
        <v>325</v>
      </c>
      <c r="O76" s="364">
        <v>0</v>
      </c>
      <c r="P76" s="364">
        <v>15</v>
      </c>
      <c r="Q76" s="364">
        <v>2</v>
      </c>
      <c r="R76" s="364" t="s">
        <v>1636</v>
      </c>
      <c r="S76" s="364" t="s">
        <v>1749</v>
      </c>
      <c r="T76" s="364" t="s">
        <v>1749</v>
      </c>
      <c r="U76" s="364">
        <v>14774.57</v>
      </c>
      <c r="V76" s="364">
        <v>0</v>
      </c>
    </row>
    <row r="77" spans="2:22" x14ac:dyDescent="0.25">
      <c r="B77" s="54" t="s">
        <v>312</v>
      </c>
      <c r="C77" s="364" t="s">
        <v>322</v>
      </c>
      <c r="D77" s="364">
        <v>100</v>
      </c>
      <c r="E77" s="364" t="s">
        <v>1550</v>
      </c>
      <c r="F77" s="364" t="s">
        <v>1551</v>
      </c>
      <c r="G77" s="364" t="s">
        <v>1552</v>
      </c>
      <c r="H77" s="364" t="s">
        <v>1637</v>
      </c>
      <c r="I77" s="364">
        <v>35</v>
      </c>
      <c r="J77" s="364">
        <v>83101</v>
      </c>
      <c r="K77" s="364">
        <v>1</v>
      </c>
      <c r="L77" s="364">
        <v>7</v>
      </c>
      <c r="M77" s="364">
        <v>3</v>
      </c>
      <c r="N77" s="364" t="s">
        <v>324</v>
      </c>
      <c r="O77" s="364">
        <v>0</v>
      </c>
      <c r="P77" s="364">
        <v>1503</v>
      </c>
      <c r="Q77" s="364">
        <v>2</v>
      </c>
      <c r="R77" s="364" t="s">
        <v>1636</v>
      </c>
      <c r="S77" s="364" t="s">
        <v>1749</v>
      </c>
      <c r="T77" s="364" t="s">
        <v>1749</v>
      </c>
      <c r="U77" s="364">
        <v>6272.24</v>
      </c>
      <c r="V77" s="364">
        <v>0</v>
      </c>
    </row>
    <row r="78" spans="2:22" x14ac:dyDescent="0.25">
      <c r="B78" s="54" t="s">
        <v>312</v>
      </c>
      <c r="C78" s="364" t="s">
        <v>322</v>
      </c>
      <c r="D78" s="364">
        <v>100</v>
      </c>
      <c r="E78" s="364" t="s">
        <v>876</v>
      </c>
      <c r="F78" s="364" t="s">
        <v>877</v>
      </c>
      <c r="G78" s="364" t="s">
        <v>1153</v>
      </c>
      <c r="H78" s="364" t="s">
        <v>1637</v>
      </c>
      <c r="I78" s="364">
        <v>35</v>
      </c>
      <c r="J78" s="364">
        <v>83101</v>
      </c>
      <c r="K78" s="364">
        <v>1</v>
      </c>
      <c r="L78" s="364">
        <v>7</v>
      </c>
      <c r="M78" s="364">
        <v>3</v>
      </c>
      <c r="N78" s="364" t="s">
        <v>324</v>
      </c>
      <c r="O78" s="364">
        <v>0</v>
      </c>
      <c r="P78" s="364">
        <v>1504</v>
      </c>
      <c r="Q78" s="364">
        <v>2</v>
      </c>
      <c r="R78" s="364" t="s">
        <v>1636</v>
      </c>
      <c r="S78" s="364" t="s">
        <v>1749</v>
      </c>
      <c r="T78" s="364" t="s">
        <v>1749</v>
      </c>
      <c r="U78" s="364">
        <v>7209.2</v>
      </c>
      <c r="V78" s="364">
        <v>0</v>
      </c>
    </row>
    <row r="79" spans="2:22" x14ac:dyDescent="0.25">
      <c r="B79" s="54" t="s">
        <v>312</v>
      </c>
      <c r="C79" s="364" t="s">
        <v>322</v>
      </c>
      <c r="D79" s="364">
        <v>100</v>
      </c>
      <c r="E79" s="364" t="s">
        <v>872</v>
      </c>
      <c r="F79" s="364" t="s">
        <v>873</v>
      </c>
      <c r="G79" s="364" t="s">
        <v>1150</v>
      </c>
      <c r="H79" s="364" t="s">
        <v>1637</v>
      </c>
      <c r="I79" s="364">
        <v>35</v>
      </c>
      <c r="J79" s="364">
        <v>83101</v>
      </c>
      <c r="K79" s="364">
        <v>1</v>
      </c>
      <c r="L79" s="364">
        <v>7</v>
      </c>
      <c r="M79" s="364">
        <v>3</v>
      </c>
      <c r="N79" s="364" t="s">
        <v>324</v>
      </c>
      <c r="O79" s="364">
        <v>0</v>
      </c>
      <c r="P79" s="364">
        <v>1506</v>
      </c>
      <c r="Q79" s="364">
        <v>2</v>
      </c>
      <c r="R79" s="364" t="s">
        <v>1636</v>
      </c>
      <c r="S79" s="364" t="s">
        <v>1749</v>
      </c>
      <c r="T79" s="364" t="s">
        <v>1749</v>
      </c>
      <c r="U79" s="364">
        <v>6272.24</v>
      </c>
      <c r="V79" s="364">
        <v>0</v>
      </c>
    </row>
    <row r="80" spans="2:22" x14ac:dyDescent="0.25">
      <c r="B80" s="54" t="s">
        <v>312</v>
      </c>
      <c r="C80" s="364" t="s">
        <v>322</v>
      </c>
      <c r="D80" s="364">
        <v>100</v>
      </c>
      <c r="E80" s="364" t="s">
        <v>702</v>
      </c>
      <c r="F80" s="364" t="s">
        <v>703</v>
      </c>
      <c r="G80" s="364" t="s">
        <v>1088</v>
      </c>
      <c r="H80" s="364" t="s">
        <v>1637</v>
      </c>
      <c r="I80" s="364">
        <v>35</v>
      </c>
      <c r="J80" s="364">
        <v>83101</v>
      </c>
      <c r="K80" s="364">
        <v>1</v>
      </c>
      <c r="L80" s="364">
        <v>7</v>
      </c>
      <c r="M80" s="364">
        <v>3</v>
      </c>
      <c r="N80" s="364" t="s">
        <v>324</v>
      </c>
      <c r="O80" s="364">
        <v>0</v>
      </c>
      <c r="P80" s="364">
        <v>1508</v>
      </c>
      <c r="Q80" s="364">
        <v>2</v>
      </c>
      <c r="R80" s="364" t="s">
        <v>1636</v>
      </c>
      <c r="S80" s="364" t="s">
        <v>1749</v>
      </c>
      <c r="T80" s="364" t="s">
        <v>1749</v>
      </c>
      <c r="U80" s="364">
        <v>6272.24</v>
      </c>
      <c r="V80" s="364">
        <v>0</v>
      </c>
    </row>
    <row r="81" spans="2:22" x14ac:dyDescent="0.25">
      <c r="B81" s="54" t="s">
        <v>312</v>
      </c>
      <c r="C81" s="364" t="s">
        <v>322</v>
      </c>
      <c r="D81" s="364">
        <v>100</v>
      </c>
      <c r="E81" s="364" t="s">
        <v>874</v>
      </c>
      <c r="F81" s="364" t="s">
        <v>875</v>
      </c>
      <c r="G81" s="364" t="s">
        <v>1134</v>
      </c>
      <c r="H81" s="364" t="s">
        <v>1637</v>
      </c>
      <c r="I81" s="364">
        <v>35</v>
      </c>
      <c r="J81" s="364">
        <v>83101</v>
      </c>
      <c r="K81" s="364">
        <v>1</v>
      </c>
      <c r="L81" s="364">
        <v>7</v>
      </c>
      <c r="M81" s="364">
        <v>3</v>
      </c>
      <c r="N81" s="364" t="s">
        <v>324</v>
      </c>
      <c r="O81" s="364">
        <v>0</v>
      </c>
      <c r="P81" s="364">
        <v>1509</v>
      </c>
      <c r="Q81" s="364">
        <v>2</v>
      </c>
      <c r="R81" s="364" t="s">
        <v>1636</v>
      </c>
      <c r="S81" s="364" t="s">
        <v>1749</v>
      </c>
      <c r="T81" s="364" t="s">
        <v>1749</v>
      </c>
      <c r="U81" s="364">
        <v>6272.24</v>
      </c>
      <c r="V81" s="364">
        <v>0</v>
      </c>
    </row>
    <row r="82" spans="2:22" x14ac:dyDescent="0.25">
      <c r="B82" s="54" t="s">
        <v>312</v>
      </c>
      <c r="C82" s="364" t="s">
        <v>322</v>
      </c>
      <c r="D82" s="364">
        <v>100</v>
      </c>
      <c r="E82" s="364" t="s">
        <v>659</v>
      </c>
      <c r="F82" s="364" t="s">
        <v>660</v>
      </c>
      <c r="G82" s="364" t="s">
        <v>1736</v>
      </c>
      <c r="H82" s="364" t="s">
        <v>1637</v>
      </c>
      <c r="I82" s="364">
        <v>35</v>
      </c>
      <c r="J82" s="364">
        <v>83101</v>
      </c>
      <c r="K82" s="364">
        <v>1</v>
      </c>
      <c r="L82" s="364">
        <v>7</v>
      </c>
      <c r="M82" s="364">
        <v>3</v>
      </c>
      <c r="N82" s="364" t="s">
        <v>324</v>
      </c>
      <c r="O82" s="364">
        <v>0</v>
      </c>
      <c r="P82" s="364">
        <v>151</v>
      </c>
      <c r="Q82" s="364">
        <v>2</v>
      </c>
      <c r="R82" s="364" t="s">
        <v>1636</v>
      </c>
      <c r="S82" s="364" t="s">
        <v>1749</v>
      </c>
      <c r="T82" s="364" t="s">
        <v>1749</v>
      </c>
      <c r="U82" s="364">
        <v>6272.24</v>
      </c>
      <c r="V82" s="364">
        <v>0</v>
      </c>
    </row>
    <row r="83" spans="2:22" x14ac:dyDescent="0.25">
      <c r="B83" s="54" t="s">
        <v>312</v>
      </c>
      <c r="C83" s="364" t="s">
        <v>322</v>
      </c>
      <c r="D83" s="364">
        <v>100</v>
      </c>
      <c r="E83" s="364" t="s">
        <v>1158</v>
      </c>
      <c r="F83" s="364" t="s">
        <v>1159</v>
      </c>
      <c r="G83" s="364" t="s">
        <v>1160</v>
      </c>
      <c r="H83" s="364" t="s">
        <v>1646</v>
      </c>
      <c r="I83" s="364">
        <v>35</v>
      </c>
      <c r="J83" s="364">
        <v>83101</v>
      </c>
      <c r="K83" s="364">
        <v>1</v>
      </c>
      <c r="L83" s="364">
        <v>7</v>
      </c>
      <c r="M83" s="364">
        <v>9</v>
      </c>
      <c r="N83" s="364" t="s">
        <v>761</v>
      </c>
      <c r="O83" s="364">
        <v>0</v>
      </c>
      <c r="P83" s="364">
        <v>1511</v>
      </c>
      <c r="Q83" s="364">
        <v>2</v>
      </c>
      <c r="R83" s="364" t="s">
        <v>1636</v>
      </c>
      <c r="S83" s="364" t="s">
        <v>1749</v>
      </c>
      <c r="T83" s="364" t="s">
        <v>1749</v>
      </c>
      <c r="U83" s="364">
        <v>7159.2</v>
      </c>
      <c r="V83" s="364">
        <v>0</v>
      </c>
    </row>
    <row r="84" spans="2:22" x14ac:dyDescent="0.25">
      <c r="B84" s="54" t="s">
        <v>312</v>
      </c>
      <c r="C84" s="364" t="s">
        <v>322</v>
      </c>
      <c r="D84" s="364">
        <v>100</v>
      </c>
      <c r="E84" s="364" t="s">
        <v>814</v>
      </c>
      <c r="F84" s="364" t="s">
        <v>815</v>
      </c>
      <c r="G84" s="364" t="s">
        <v>1124</v>
      </c>
      <c r="H84" s="364" t="s">
        <v>1646</v>
      </c>
      <c r="I84" s="364">
        <v>35</v>
      </c>
      <c r="J84" s="364">
        <v>83101</v>
      </c>
      <c r="K84" s="364">
        <v>1</v>
      </c>
      <c r="L84" s="364">
        <v>7</v>
      </c>
      <c r="M84" s="364">
        <v>9</v>
      </c>
      <c r="N84" s="364" t="s">
        <v>761</v>
      </c>
      <c r="O84" s="364">
        <v>0</v>
      </c>
      <c r="P84" s="364">
        <v>1512</v>
      </c>
      <c r="Q84" s="364">
        <v>2</v>
      </c>
      <c r="R84" s="364" t="s">
        <v>1636</v>
      </c>
      <c r="S84" s="364" t="s">
        <v>1749</v>
      </c>
      <c r="T84" s="364" t="s">
        <v>1749</v>
      </c>
      <c r="U84" s="364">
        <v>7159.2</v>
      </c>
      <c r="V84" s="364">
        <v>0</v>
      </c>
    </row>
    <row r="85" spans="2:22" x14ac:dyDescent="0.25">
      <c r="B85" s="54" t="s">
        <v>312</v>
      </c>
      <c r="C85" s="364" t="s">
        <v>322</v>
      </c>
      <c r="D85" s="364">
        <v>100</v>
      </c>
      <c r="E85" s="364" t="s">
        <v>884</v>
      </c>
      <c r="F85" s="364" t="s">
        <v>885</v>
      </c>
      <c r="G85" s="364" t="s">
        <v>1140</v>
      </c>
      <c r="H85" s="364" t="s">
        <v>1646</v>
      </c>
      <c r="I85" s="364">
        <v>35</v>
      </c>
      <c r="J85" s="364">
        <v>83101</v>
      </c>
      <c r="K85" s="364">
        <v>1</v>
      </c>
      <c r="L85" s="364">
        <v>7</v>
      </c>
      <c r="M85" s="364">
        <v>9</v>
      </c>
      <c r="N85" s="364" t="s">
        <v>761</v>
      </c>
      <c r="O85" s="364">
        <v>0</v>
      </c>
      <c r="P85" s="364">
        <v>1514</v>
      </c>
      <c r="Q85" s="364">
        <v>2</v>
      </c>
      <c r="R85" s="364" t="s">
        <v>1636</v>
      </c>
      <c r="S85" s="364" t="s">
        <v>1749</v>
      </c>
      <c r="T85" s="364" t="s">
        <v>1749</v>
      </c>
      <c r="U85" s="364">
        <v>6691.61</v>
      </c>
      <c r="V85" s="364">
        <v>0</v>
      </c>
    </row>
    <row r="86" spans="2:22" x14ac:dyDescent="0.25">
      <c r="B86" s="54" t="s">
        <v>312</v>
      </c>
      <c r="C86" s="364" t="s">
        <v>322</v>
      </c>
      <c r="D86" s="364">
        <v>100</v>
      </c>
      <c r="E86" s="364" t="s">
        <v>882</v>
      </c>
      <c r="F86" s="364" t="s">
        <v>883</v>
      </c>
      <c r="G86" s="364" t="s">
        <v>1148</v>
      </c>
      <c r="H86" s="364" t="s">
        <v>1646</v>
      </c>
      <c r="I86" s="364">
        <v>35</v>
      </c>
      <c r="J86" s="364">
        <v>83101</v>
      </c>
      <c r="K86" s="364">
        <v>1</v>
      </c>
      <c r="L86" s="364">
        <v>7</v>
      </c>
      <c r="M86" s="364">
        <v>9</v>
      </c>
      <c r="N86" s="364" t="s">
        <v>761</v>
      </c>
      <c r="O86" s="364">
        <v>0</v>
      </c>
      <c r="P86" s="364">
        <v>1515</v>
      </c>
      <c r="Q86" s="364">
        <v>2</v>
      </c>
      <c r="R86" s="364" t="s">
        <v>1636</v>
      </c>
      <c r="S86" s="364" t="s">
        <v>1749</v>
      </c>
      <c r="T86" s="364" t="s">
        <v>1749</v>
      </c>
      <c r="U86" s="364">
        <v>6691.61</v>
      </c>
      <c r="V86" s="364">
        <v>0</v>
      </c>
    </row>
    <row r="87" spans="2:22" x14ac:dyDescent="0.25">
      <c r="B87" s="54" t="s">
        <v>312</v>
      </c>
      <c r="C87" s="364" t="s">
        <v>322</v>
      </c>
      <c r="D87" s="364">
        <v>100</v>
      </c>
      <c r="E87" s="364" t="s">
        <v>1468</v>
      </c>
      <c r="F87" s="364" t="s">
        <v>1469</v>
      </c>
      <c r="G87" s="364" t="s">
        <v>1470</v>
      </c>
      <c r="H87" s="364" t="s">
        <v>1646</v>
      </c>
      <c r="I87" s="364">
        <v>35</v>
      </c>
      <c r="J87" s="364">
        <v>83101</v>
      </c>
      <c r="K87" s="364">
        <v>1</v>
      </c>
      <c r="L87" s="364">
        <v>7</v>
      </c>
      <c r="M87" s="364">
        <v>9</v>
      </c>
      <c r="N87" s="364" t="s">
        <v>761</v>
      </c>
      <c r="O87" s="364">
        <v>0</v>
      </c>
      <c r="P87" s="364">
        <v>1516</v>
      </c>
      <c r="Q87" s="364">
        <v>2</v>
      </c>
      <c r="R87" s="364" t="s">
        <v>1636</v>
      </c>
      <c r="S87" s="364" t="s">
        <v>1749</v>
      </c>
      <c r="T87" s="364" t="s">
        <v>1749</v>
      </c>
      <c r="U87" s="364">
        <v>6691.61</v>
      </c>
      <c r="V87" s="364">
        <v>0</v>
      </c>
    </row>
    <row r="88" spans="2:22" x14ac:dyDescent="0.25">
      <c r="B88" s="54" t="s">
        <v>312</v>
      </c>
      <c r="C88" s="364" t="s">
        <v>322</v>
      </c>
      <c r="D88" s="364">
        <v>100</v>
      </c>
      <c r="E88" s="364" t="s">
        <v>892</v>
      </c>
      <c r="F88" s="364" t="s">
        <v>893</v>
      </c>
      <c r="G88" s="364" t="s">
        <v>1142</v>
      </c>
      <c r="H88" s="364" t="s">
        <v>1644</v>
      </c>
      <c r="I88" s="364">
        <v>35</v>
      </c>
      <c r="J88" s="364">
        <v>83101</v>
      </c>
      <c r="K88" s="364">
        <v>1</v>
      </c>
      <c r="L88" s="364">
        <v>7</v>
      </c>
      <c r="M88" s="364">
        <v>3</v>
      </c>
      <c r="N88" s="364" t="s">
        <v>325</v>
      </c>
      <c r="O88" s="364">
        <v>0</v>
      </c>
      <c r="P88" s="364">
        <v>1517</v>
      </c>
      <c r="Q88" s="364">
        <v>2</v>
      </c>
      <c r="R88" s="364" t="s">
        <v>1636</v>
      </c>
      <c r="S88" s="364" t="s">
        <v>1749</v>
      </c>
      <c r="T88" s="364" t="s">
        <v>1749</v>
      </c>
      <c r="U88" s="364">
        <v>11968.68</v>
      </c>
      <c r="V88" s="364">
        <v>0</v>
      </c>
    </row>
    <row r="89" spans="2:22" x14ac:dyDescent="0.25">
      <c r="B89" s="54" t="s">
        <v>312</v>
      </c>
      <c r="C89" s="364" t="s">
        <v>322</v>
      </c>
      <c r="D89" s="364">
        <v>100</v>
      </c>
      <c r="E89" s="364" t="s">
        <v>439</v>
      </c>
      <c r="F89" s="364" t="s">
        <v>440</v>
      </c>
      <c r="G89" s="364" t="s">
        <v>1737</v>
      </c>
      <c r="H89" s="364" t="s">
        <v>1639</v>
      </c>
      <c r="I89" s="364">
        <v>35</v>
      </c>
      <c r="J89" s="364">
        <v>83101</v>
      </c>
      <c r="K89" s="364">
        <v>1</v>
      </c>
      <c r="L89" s="364">
        <v>7</v>
      </c>
      <c r="M89" s="364">
        <v>3</v>
      </c>
      <c r="N89" s="364" t="s">
        <v>748</v>
      </c>
      <c r="O89" s="364">
        <v>0</v>
      </c>
      <c r="P89" s="364">
        <v>1519</v>
      </c>
      <c r="Q89" s="364">
        <v>2</v>
      </c>
      <c r="R89" s="364" t="s">
        <v>1636</v>
      </c>
      <c r="S89" s="364" t="s">
        <v>1749</v>
      </c>
      <c r="T89" s="364" t="s">
        <v>1749</v>
      </c>
      <c r="U89" s="364">
        <v>6486.28</v>
      </c>
      <c r="V89" s="364">
        <v>0</v>
      </c>
    </row>
    <row r="90" spans="2:22" x14ac:dyDescent="0.25">
      <c r="B90" s="54" t="s">
        <v>312</v>
      </c>
      <c r="C90" s="364" t="s">
        <v>322</v>
      </c>
      <c r="D90" s="364">
        <v>100</v>
      </c>
      <c r="E90" s="364" t="s">
        <v>455</v>
      </c>
      <c r="F90" s="364" t="s">
        <v>456</v>
      </c>
      <c r="G90" s="364" t="s">
        <v>933</v>
      </c>
      <c r="H90" s="364" t="s">
        <v>1641</v>
      </c>
      <c r="I90" s="364">
        <v>35</v>
      </c>
      <c r="J90" s="364">
        <v>83101</v>
      </c>
      <c r="K90" s="364">
        <v>1</v>
      </c>
      <c r="L90" s="364">
        <v>7</v>
      </c>
      <c r="M90" s="364">
        <v>3</v>
      </c>
      <c r="N90" s="364" t="s">
        <v>750</v>
      </c>
      <c r="O90" s="364">
        <v>0</v>
      </c>
      <c r="P90" s="364">
        <v>152</v>
      </c>
      <c r="Q90" s="364">
        <v>2</v>
      </c>
      <c r="R90" s="364" t="s">
        <v>1636</v>
      </c>
      <c r="S90" s="364" t="s">
        <v>1749</v>
      </c>
      <c r="T90" s="364" t="s">
        <v>1749</v>
      </c>
      <c r="U90" s="364">
        <v>6139.46</v>
      </c>
      <c r="V90" s="364">
        <v>0</v>
      </c>
    </row>
    <row r="91" spans="2:22" x14ac:dyDescent="0.25">
      <c r="B91" s="54" t="s">
        <v>312</v>
      </c>
      <c r="C91" s="364" t="s">
        <v>322</v>
      </c>
      <c r="D91" s="364">
        <v>100</v>
      </c>
      <c r="E91" s="364" t="s">
        <v>723</v>
      </c>
      <c r="F91" s="364" t="s">
        <v>724</v>
      </c>
      <c r="G91" s="364" t="s">
        <v>1028</v>
      </c>
      <c r="H91" s="364" t="s">
        <v>1642</v>
      </c>
      <c r="I91" s="364">
        <v>35</v>
      </c>
      <c r="J91" s="364">
        <v>83101</v>
      </c>
      <c r="K91" s="364">
        <v>1</v>
      </c>
      <c r="L91" s="364">
        <v>7</v>
      </c>
      <c r="M91" s="364">
        <v>3</v>
      </c>
      <c r="N91" s="364" t="s">
        <v>1621</v>
      </c>
      <c r="O91" s="364">
        <v>0</v>
      </c>
      <c r="P91" s="364">
        <v>1521</v>
      </c>
      <c r="Q91" s="364">
        <v>2</v>
      </c>
      <c r="R91" s="364" t="s">
        <v>1636</v>
      </c>
      <c r="S91" s="364" t="s">
        <v>1749</v>
      </c>
      <c r="T91" s="364" t="s">
        <v>1749</v>
      </c>
      <c r="U91" s="364">
        <v>9045.0499999999993</v>
      </c>
      <c r="V91" s="364">
        <v>0</v>
      </c>
    </row>
    <row r="92" spans="2:22" x14ac:dyDescent="0.25">
      <c r="B92" s="54" t="s">
        <v>312</v>
      </c>
      <c r="C92" s="364" t="s">
        <v>322</v>
      </c>
      <c r="D92" s="364">
        <v>100</v>
      </c>
      <c r="E92" s="364" t="s">
        <v>1433</v>
      </c>
      <c r="F92" s="364" t="s">
        <v>1434</v>
      </c>
      <c r="G92" s="364" t="s">
        <v>1435</v>
      </c>
      <c r="H92" s="364" t="s">
        <v>1642</v>
      </c>
      <c r="I92" s="364">
        <v>35</v>
      </c>
      <c r="J92" s="364">
        <v>83101</v>
      </c>
      <c r="K92" s="364">
        <v>1</v>
      </c>
      <c r="L92" s="364">
        <v>7</v>
      </c>
      <c r="M92" s="364">
        <v>5</v>
      </c>
      <c r="N92" s="364" t="s">
        <v>1621</v>
      </c>
      <c r="O92" s="364">
        <v>0</v>
      </c>
      <c r="P92" s="364">
        <v>1522</v>
      </c>
      <c r="Q92" s="364">
        <v>2</v>
      </c>
      <c r="R92" s="364" t="s">
        <v>1636</v>
      </c>
      <c r="S92" s="364" t="s">
        <v>1749</v>
      </c>
      <c r="T92" s="364" t="s">
        <v>1749</v>
      </c>
      <c r="U92" s="364">
        <v>8952.5499999999993</v>
      </c>
      <c r="V92" s="364">
        <v>0</v>
      </c>
    </row>
    <row r="93" spans="2:22" x14ac:dyDescent="0.25">
      <c r="B93" s="54" t="s">
        <v>312</v>
      </c>
      <c r="C93" s="364" t="s">
        <v>322</v>
      </c>
      <c r="D93" s="364">
        <v>100</v>
      </c>
      <c r="E93" s="364" t="s">
        <v>719</v>
      </c>
      <c r="F93" s="364" t="s">
        <v>720</v>
      </c>
      <c r="G93" s="364" t="s">
        <v>945</v>
      </c>
      <c r="H93" s="364" t="s">
        <v>1642</v>
      </c>
      <c r="I93" s="364">
        <v>35</v>
      </c>
      <c r="J93" s="364">
        <v>83101</v>
      </c>
      <c r="K93" s="364">
        <v>1</v>
      </c>
      <c r="L93" s="364">
        <v>7</v>
      </c>
      <c r="M93" s="364">
        <v>6</v>
      </c>
      <c r="N93" s="364" t="s">
        <v>1621</v>
      </c>
      <c r="O93" s="364">
        <v>0</v>
      </c>
      <c r="P93" s="364">
        <v>1523</v>
      </c>
      <c r="Q93" s="364">
        <v>2</v>
      </c>
      <c r="R93" s="364" t="s">
        <v>1636</v>
      </c>
      <c r="S93" s="364" t="s">
        <v>1749</v>
      </c>
      <c r="T93" s="364" t="s">
        <v>1749</v>
      </c>
      <c r="U93" s="364">
        <v>9095.0499999999993</v>
      </c>
      <c r="V93" s="364">
        <v>0</v>
      </c>
    </row>
    <row r="94" spans="2:22" x14ac:dyDescent="0.25">
      <c r="B94" s="54" t="s">
        <v>312</v>
      </c>
      <c r="C94" s="364" t="s">
        <v>322</v>
      </c>
      <c r="D94" s="364">
        <v>100</v>
      </c>
      <c r="E94" s="364" t="s">
        <v>1388</v>
      </c>
      <c r="F94" s="364" t="s">
        <v>1389</v>
      </c>
      <c r="G94" s="364" t="s">
        <v>1390</v>
      </c>
      <c r="H94" s="364" t="s">
        <v>1642</v>
      </c>
      <c r="I94" s="364">
        <v>35</v>
      </c>
      <c r="J94" s="364">
        <v>83101</v>
      </c>
      <c r="K94" s="364">
        <v>1</v>
      </c>
      <c r="L94" s="364">
        <v>7</v>
      </c>
      <c r="M94" s="364">
        <v>3</v>
      </c>
      <c r="N94" s="364" t="s">
        <v>1621</v>
      </c>
      <c r="O94" s="364">
        <v>0</v>
      </c>
      <c r="P94" s="364">
        <v>1525</v>
      </c>
      <c r="Q94" s="364">
        <v>2</v>
      </c>
      <c r="R94" s="364" t="s">
        <v>1636</v>
      </c>
      <c r="S94" s="364" t="s">
        <v>1749</v>
      </c>
      <c r="T94" s="364" t="s">
        <v>1749</v>
      </c>
      <c r="U94" s="364">
        <v>8952.5499999999993</v>
      </c>
      <c r="V94" s="364">
        <v>0</v>
      </c>
    </row>
    <row r="95" spans="2:22" x14ac:dyDescent="0.25">
      <c r="B95" s="54" t="s">
        <v>312</v>
      </c>
      <c r="C95" s="364" t="s">
        <v>322</v>
      </c>
      <c r="D95" s="364">
        <v>100</v>
      </c>
      <c r="E95" s="364" t="s">
        <v>717</v>
      </c>
      <c r="F95" s="364" t="s">
        <v>718</v>
      </c>
      <c r="G95" s="364" t="s">
        <v>990</v>
      </c>
      <c r="H95" s="364" t="s">
        <v>1642</v>
      </c>
      <c r="I95" s="364">
        <v>35</v>
      </c>
      <c r="J95" s="364">
        <v>83101</v>
      </c>
      <c r="K95" s="364">
        <v>1</v>
      </c>
      <c r="L95" s="364">
        <v>7</v>
      </c>
      <c r="M95" s="364">
        <v>9</v>
      </c>
      <c r="N95" s="364" t="s">
        <v>1621</v>
      </c>
      <c r="O95" s="364">
        <v>0</v>
      </c>
      <c r="P95" s="364">
        <v>1526</v>
      </c>
      <c r="Q95" s="364">
        <v>2</v>
      </c>
      <c r="R95" s="364" t="s">
        <v>1636</v>
      </c>
      <c r="S95" s="364" t="s">
        <v>1749</v>
      </c>
      <c r="T95" s="364" t="s">
        <v>1749</v>
      </c>
      <c r="U95" s="364">
        <v>9082.5499999999993</v>
      </c>
      <c r="V95" s="364">
        <v>0</v>
      </c>
    </row>
    <row r="96" spans="2:22" x14ac:dyDescent="0.25">
      <c r="B96" s="54" t="s">
        <v>312</v>
      </c>
      <c r="C96" s="364" t="s">
        <v>322</v>
      </c>
      <c r="D96" s="364">
        <v>100</v>
      </c>
      <c r="E96" s="364" t="s">
        <v>721</v>
      </c>
      <c r="F96" s="364" t="s">
        <v>722</v>
      </c>
      <c r="G96" s="364" t="s">
        <v>1738</v>
      </c>
      <c r="H96" s="364" t="s">
        <v>1642</v>
      </c>
      <c r="I96" s="364">
        <v>35</v>
      </c>
      <c r="J96" s="364">
        <v>83101</v>
      </c>
      <c r="K96" s="364">
        <v>1</v>
      </c>
      <c r="L96" s="364">
        <v>7</v>
      </c>
      <c r="M96" s="364">
        <v>1</v>
      </c>
      <c r="N96" s="364" t="s">
        <v>1621</v>
      </c>
      <c r="O96" s="364">
        <v>0</v>
      </c>
      <c r="P96" s="364">
        <v>1527</v>
      </c>
      <c r="Q96" s="364">
        <v>2</v>
      </c>
      <c r="R96" s="364" t="s">
        <v>1636</v>
      </c>
      <c r="S96" s="364" t="s">
        <v>1749</v>
      </c>
      <c r="T96" s="364" t="s">
        <v>1749</v>
      </c>
      <c r="U96" s="364">
        <v>9032.5499999999993</v>
      </c>
      <c r="V96" s="364">
        <v>0</v>
      </c>
    </row>
    <row r="97" spans="2:22" x14ac:dyDescent="0.25">
      <c r="B97" s="54" t="s">
        <v>312</v>
      </c>
      <c r="C97" s="364" t="s">
        <v>322</v>
      </c>
      <c r="D97" s="364">
        <v>100</v>
      </c>
      <c r="E97" s="364" t="s">
        <v>888</v>
      </c>
      <c r="F97" s="364" t="s">
        <v>889</v>
      </c>
      <c r="G97" s="364" t="s">
        <v>1144</v>
      </c>
      <c r="H97" s="364" t="s">
        <v>1642</v>
      </c>
      <c r="I97" s="364">
        <v>35</v>
      </c>
      <c r="J97" s="364">
        <v>83101</v>
      </c>
      <c r="K97" s="364">
        <v>1</v>
      </c>
      <c r="L97" s="364">
        <v>7</v>
      </c>
      <c r="M97" s="364">
        <v>1</v>
      </c>
      <c r="N97" s="364" t="s">
        <v>1621</v>
      </c>
      <c r="O97" s="364">
        <v>0</v>
      </c>
      <c r="P97" s="364">
        <v>1528</v>
      </c>
      <c r="Q97" s="364">
        <v>2</v>
      </c>
      <c r="R97" s="364" t="s">
        <v>1636</v>
      </c>
      <c r="S97" s="364" t="s">
        <v>1749</v>
      </c>
      <c r="T97" s="364" t="s">
        <v>1749</v>
      </c>
      <c r="U97" s="364">
        <v>8952.5499999999993</v>
      </c>
      <c r="V97" s="364">
        <v>0</v>
      </c>
    </row>
    <row r="98" spans="2:22" x14ac:dyDescent="0.25">
      <c r="B98" s="54" t="s">
        <v>312</v>
      </c>
      <c r="C98" s="364" t="s">
        <v>322</v>
      </c>
      <c r="D98" s="364">
        <v>100</v>
      </c>
      <c r="E98" s="364" t="s">
        <v>868</v>
      </c>
      <c r="F98" s="364" t="s">
        <v>869</v>
      </c>
      <c r="G98" s="364" t="s">
        <v>1739</v>
      </c>
      <c r="H98" s="364" t="s">
        <v>1642</v>
      </c>
      <c r="I98" s="364">
        <v>35</v>
      </c>
      <c r="J98" s="364">
        <v>83101</v>
      </c>
      <c r="K98" s="364">
        <v>1</v>
      </c>
      <c r="L98" s="364">
        <v>7</v>
      </c>
      <c r="M98" s="364">
        <v>1</v>
      </c>
      <c r="N98" s="364" t="s">
        <v>1621</v>
      </c>
      <c r="O98" s="364">
        <v>0</v>
      </c>
      <c r="P98" s="364">
        <v>1529</v>
      </c>
      <c r="Q98" s="364">
        <v>2</v>
      </c>
      <c r="R98" s="364" t="s">
        <v>1636</v>
      </c>
      <c r="S98" s="364" t="s">
        <v>1749</v>
      </c>
      <c r="T98" s="364" t="s">
        <v>1749</v>
      </c>
      <c r="U98" s="364">
        <v>8952.5499999999993</v>
      </c>
      <c r="V98" s="364">
        <v>0</v>
      </c>
    </row>
    <row r="99" spans="2:22" x14ac:dyDescent="0.25">
      <c r="B99" s="54" t="s">
        <v>312</v>
      </c>
      <c r="C99" s="364" t="s">
        <v>322</v>
      </c>
      <c r="D99" s="364">
        <v>100</v>
      </c>
      <c r="E99" s="364" t="s">
        <v>597</v>
      </c>
      <c r="F99" s="364" t="s">
        <v>598</v>
      </c>
      <c r="G99" s="364" t="s">
        <v>982</v>
      </c>
      <c r="H99" s="364" t="s">
        <v>1637</v>
      </c>
      <c r="I99" s="364">
        <v>35</v>
      </c>
      <c r="J99" s="364">
        <v>83101</v>
      </c>
      <c r="K99" s="364">
        <v>1</v>
      </c>
      <c r="L99" s="364">
        <v>7</v>
      </c>
      <c r="M99" s="364">
        <v>3</v>
      </c>
      <c r="N99" s="364" t="s">
        <v>324</v>
      </c>
      <c r="O99" s="364">
        <v>0</v>
      </c>
      <c r="P99" s="364">
        <v>153</v>
      </c>
      <c r="Q99" s="364">
        <v>2</v>
      </c>
      <c r="R99" s="364" t="s">
        <v>1636</v>
      </c>
      <c r="S99" s="364" t="s">
        <v>1749</v>
      </c>
      <c r="T99" s="364" t="s">
        <v>1749</v>
      </c>
      <c r="U99" s="364">
        <v>7815.6</v>
      </c>
      <c r="V99" s="364">
        <v>0</v>
      </c>
    </row>
    <row r="100" spans="2:22" x14ac:dyDescent="0.25">
      <c r="B100" s="54" t="s">
        <v>312</v>
      </c>
      <c r="C100" s="364" t="s">
        <v>322</v>
      </c>
      <c r="D100" s="364">
        <v>100</v>
      </c>
      <c r="E100" s="364" t="s">
        <v>1678</v>
      </c>
      <c r="F100" s="364" t="s">
        <v>1679</v>
      </c>
      <c r="G100" s="364" t="s">
        <v>1680</v>
      </c>
      <c r="H100" s="364" t="s">
        <v>1642</v>
      </c>
      <c r="I100" s="364">
        <v>35</v>
      </c>
      <c r="J100" s="364">
        <v>83101</v>
      </c>
      <c r="K100" s="364">
        <v>1</v>
      </c>
      <c r="L100" s="364">
        <v>7</v>
      </c>
      <c r="M100" s="364">
        <v>4</v>
      </c>
      <c r="N100" s="364" t="s">
        <v>1621</v>
      </c>
      <c r="O100" s="364">
        <v>0</v>
      </c>
      <c r="P100" s="364">
        <v>1532</v>
      </c>
      <c r="Q100" s="364">
        <v>2</v>
      </c>
      <c r="R100" s="364" t="s">
        <v>1636</v>
      </c>
      <c r="S100" s="364" t="s">
        <v>1749</v>
      </c>
      <c r="T100" s="364" t="s">
        <v>1749</v>
      </c>
      <c r="U100" s="364">
        <v>8952.5499999999993</v>
      </c>
      <c r="V100" s="364">
        <v>0</v>
      </c>
    </row>
    <row r="101" spans="2:22" x14ac:dyDescent="0.25">
      <c r="B101" s="54" t="s">
        <v>312</v>
      </c>
      <c r="C101" s="364" t="s">
        <v>322</v>
      </c>
      <c r="D101" s="364">
        <v>100</v>
      </c>
      <c r="E101" s="364" t="s">
        <v>1630</v>
      </c>
      <c r="F101" s="364" t="s">
        <v>1631</v>
      </c>
      <c r="G101" s="364" t="s">
        <v>1632</v>
      </c>
      <c r="H101" s="364" t="s">
        <v>1637</v>
      </c>
      <c r="I101" s="364">
        <v>35</v>
      </c>
      <c r="J101" s="364">
        <v>83101</v>
      </c>
      <c r="K101" s="364">
        <v>1</v>
      </c>
      <c r="L101" s="364">
        <v>7</v>
      </c>
      <c r="M101" s="364">
        <v>3</v>
      </c>
      <c r="N101" s="364" t="s">
        <v>324</v>
      </c>
      <c r="O101" s="364">
        <v>0</v>
      </c>
      <c r="P101" s="364">
        <v>1533</v>
      </c>
      <c r="Q101" s="364">
        <v>2</v>
      </c>
      <c r="R101" s="364" t="s">
        <v>1636</v>
      </c>
      <c r="S101" s="364" t="s">
        <v>1749</v>
      </c>
      <c r="T101" s="364" t="s">
        <v>1749</v>
      </c>
      <c r="U101" s="364">
        <v>6272.24</v>
      </c>
      <c r="V101" s="364">
        <v>0</v>
      </c>
    </row>
    <row r="102" spans="2:22" x14ac:dyDescent="0.25">
      <c r="B102" s="54" t="s">
        <v>312</v>
      </c>
      <c r="C102" s="364" t="s">
        <v>322</v>
      </c>
      <c r="D102" s="364">
        <v>100</v>
      </c>
      <c r="E102" s="364" t="s">
        <v>886</v>
      </c>
      <c r="F102" s="364" t="s">
        <v>887</v>
      </c>
      <c r="G102" s="364" t="s">
        <v>1133</v>
      </c>
      <c r="H102" s="364" t="s">
        <v>1647</v>
      </c>
      <c r="I102" s="364">
        <v>35</v>
      </c>
      <c r="J102" s="364">
        <v>83101</v>
      </c>
      <c r="K102" s="364">
        <v>1</v>
      </c>
      <c r="L102" s="364">
        <v>7</v>
      </c>
      <c r="M102" s="364">
        <v>1</v>
      </c>
      <c r="N102" s="364" t="s">
        <v>760</v>
      </c>
      <c r="O102" s="364">
        <v>0</v>
      </c>
      <c r="P102" s="364">
        <v>1534</v>
      </c>
      <c r="Q102" s="364">
        <v>2</v>
      </c>
      <c r="R102" s="364" t="s">
        <v>1636</v>
      </c>
      <c r="S102" s="364" t="s">
        <v>1749</v>
      </c>
      <c r="T102" s="364" t="s">
        <v>1749</v>
      </c>
      <c r="U102" s="364">
        <v>6604.43</v>
      </c>
      <c r="V102" s="364">
        <v>0</v>
      </c>
    </row>
    <row r="103" spans="2:22" x14ac:dyDescent="0.25">
      <c r="B103" s="54" t="s">
        <v>312</v>
      </c>
      <c r="C103" s="364" t="s">
        <v>322</v>
      </c>
      <c r="D103" s="364">
        <v>100</v>
      </c>
      <c r="E103" s="364" t="s">
        <v>830</v>
      </c>
      <c r="F103" s="364" t="s">
        <v>831</v>
      </c>
      <c r="G103" s="364" t="s">
        <v>1116</v>
      </c>
      <c r="H103" s="364" t="s">
        <v>1647</v>
      </c>
      <c r="I103" s="364">
        <v>35</v>
      </c>
      <c r="J103" s="364">
        <v>83101</v>
      </c>
      <c r="K103" s="364">
        <v>1</v>
      </c>
      <c r="L103" s="364">
        <v>7</v>
      </c>
      <c r="M103" s="364">
        <v>1</v>
      </c>
      <c r="N103" s="364" t="s">
        <v>760</v>
      </c>
      <c r="O103" s="364">
        <v>0</v>
      </c>
      <c r="P103" s="364">
        <v>1535</v>
      </c>
      <c r="Q103" s="364">
        <v>2</v>
      </c>
      <c r="R103" s="364" t="s">
        <v>1636</v>
      </c>
      <c r="S103" s="364" t="s">
        <v>1749</v>
      </c>
      <c r="T103" s="364" t="s">
        <v>1749</v>
      </c>
      <c r="U103" s="364">
        <v>6604.43</v>
      </c>
      <c r="V103" s="364">
        <v>0</v>
      </c>
    </row>
    <row r="104" spans="2:22" x14ac:dyDescent="0.25">
      <c r="B104" s="54" t="s">
        <v>312</v>
      </c>
      <c r="C104" s="364" t="s">
        <v>322</v>
      </c>
      <c r="D104" s="364">
        <v>100</v>
      </c>
      <c r="E104" s="364" t="s">
        <v>832</v>
      </c>
      <c r="F104" s="364" t="s">
        <v>833</v>
      </c>
      <c r="G104" s="364" t="s">
        <v>1117</v>
      </c>
      <c r="H104" s="364" t="s">
        <v>1642</v>
      </c>
      <c r="I104" s="364">
        <v>35</v>
      </c>
      <c r="J104" s="364">
        <v>83101</v>
      </c>
      <c r="K104" s="364">
        <v>1</v>
      </c>
      <c r="L104" s="364">
        <v>7</v>
      </c>
      <c r="M104" s="364">
        <v>1</v>
      </c>
      <c r="N104" s="364" t="s">
        <v>1621</v>
      </c>
      <c r="O104" s="364">
        <v>0</v>
      </c>
      <c r="P104" s="364">
        <v>1536</v>
      </c>
      <c r="Q104" s="364">
        <v>2</v>
      </c>
      <c r="R104" s="364" t="s">
        <v>1636</v>
      </c>
      <c r="S104" s="364" t="s">
        <v>1749</v>
      </c>
      <c r="T104" s="364" t="s">
        <v>1749</v>
      </c>
      <c r="U104" s="364">
        <v>8952.5499999999993</v>
      </c>
      <c r="V104" s="364">
        <v>0</v>
      </c>
    </row>
    <row r="105" spans="2:22" x14ac:dyDescent="0.25">
      <c r="B105" s="54" t="s">
        <v>312</v>
      </c>
      <c r="C105" s="364" t="s">
        <v>322</v>
      </c>
      <c r="D105" s="364">
        <v>100</v>
      </c>
      <c r="E105" s="364" t="s">
        <v>1665</v>
      </c>
      <c r="F105" s="364" t="s">
        <v>1666</v>
      </c>
      <c r="G105" s="364" t="s">
        <v>1667</v>
      </c>
      <c r="H105" s="364" t="s">
        <v>1642</v>
      </c>
      <c r="I105" s="364">
        <v>35</v>
      </c>
      <c r="J105" s="364">
        <v>83101</v>
      </c>
      <c r="K105" s="364">
        <v>1</v>
      </c>
      <c r="L105" s="364">
        <v>7</v>
      </c>
      <c r="M105" s="364">
        <v>3</v>
      </c>
      <c r="N105" s="364" t="s">
        <v>1621</v>
      </c>
      <c r="O105" s="364">
        <v>0</v>
      </c>
      <c r="P105" s="364">
        <v>1537</v>
      </c>
      <c r="Q105" s="364">
        <v>2</v>
      </c>
      <c r="R105" s="364" t="s">
        <v>1636</v>
      </c>
      <c r="S105" s="364" t="s">
        <v>1749</v>
      </c>
      <c r="T105" s="364" t="s">
        <v>1749</v>
      </c>
      <c r="U105" s="364">
        <v>8952.5499999999993</v>
      </c>
      <c r="V105" s="364">
        <v>0</v>
      </c>
    </row>
    <row r="106" spans="2:22" x14ac:dyDescent="0.25">
      <c r="B106" s="54" t="s">
        <v>312</v>
      </c>
      <c r="C106" s="364" t="s">
        <v>322</v>
      </c>
      <c r="D106" s="364">
        <v>100</v>
      </c>
      <c r="E106" s="364" t="s">
        <v>633</v>
      </c>
      <c r="F106" s="364" t="s">
        <v>634</v>
      </c>
      <c r="G106" s="364" t="s">
        <v>1019</v>
      </c>
      <c r="H106" s="364" t="s">
        <v>1637</v>
      </c>
      <c r="I106" s="364">
        <v>35</v>
      </c>
      <c r="J106" s="364">
        <v>83101</v>
      </c>
      <c r="K106" s="364">
        <v>1</v>
      </c>
      <c r="L106" s="364">
        <v>7</v>
      </c>
      <c r="M106" s="364">
        <v>3</v>
      </c>
      <c r="N106" s="364" t="s">
        <v>324</v>
      </c>
      <c r="O106" s="364">
        <v>0</v>
      </c>
      <c r="P106" s="364">
        <v>154</v>
      </c>
      <c r="Q106" s="364">
        <v>2</v>
      </c>
      <c r="R106" s="364" t="s">
        <v>1636</v>
      </c>
      <c r="S106" s="364" t="s">
        <v>1749</v>
      </c>
      <c r="T106" s="364" t="s">
        <v>1749</v>
      </c>
      <c r="U106" s="364">
        <v>7669.73</v>
      </c>
      <c r="V106" s="364">
        <v>0</v>
      </c>
    </row>
    <row r="107" spans="2:22" x14ac:dyDescent="0.25">
      <c r="B107" s="54" t="s">
        <v>312</v>
      </c>
      <c r="C107" s="364" t="s">
        <v>322</v>
      </c>
      <c r="D107" s="364">
        <v>100</v>
      </c>
      <c r="E107" s="364" t="s">
        <v>844</v>
      </c>
      <c r="F107" s="364" t="s">
        <v>845</v>
      </c>
      <c r="G107" s="364" t="s">
        <v>1151</v>
      </c>
      <c r="H107" s="364" t="s">
        <v>752</v>
      </c>
      <c r="I107" s="364">
        <v>35</v>
      </c>
      <c r="J107" s="364">
        <v>83101</v>
      </c>
      <c r="K107" s="364">
        <v>1</v>
      </c>
      <c r="L107" s="364">
        <v>7</v>
      </c>
      <c r="M107" s="364">
        <v>3</v>
      </c>
      <c r="N107" s="364" t="s">
        <v>753</v>
      </c>
      <c r="O107" s="364">
        <v>0</v>
      </c>
      <c r="P107" s="364">
        <v>155</v>
      </c>
      <c r="Q107" s="364">
        <v>2</v>
      </c>
      <c r="R107" s="364" t="s">
        <v>1636</v>
      </c>
      <c r="S107" s="364" t="s">
        <v>1749</v>
      </c>
      <c r="T107" s="364" t="s">
        <v>1749</v>
      </c>
      <c r="U107" s="364">
        <v>5557.92</v>
      </c>
      <c r="V107" s="364">
        <v>0</v>
      </c>
    </row>
    <row r="108" spans="2:22" x14ac:dyDescent="0.25">
      <c r="B108" s="54" t="s">
        <v>312</v>
      </c>
      <c r="C108" s="364" t="s">
        <v>322</v>
      </c>
      <c r="D108" s="364">
        <v>100</v>
      </c>
      <c r="E108" s="364" t="s">
        <v>609</v>
      </c>
      <c r="F108" s="364" t="s">
        <v>610</v>
      </c>
      <c r="G108" s="364" t="s">
        <v>1037</v>
      </c>
      <c r="H108" s="364" t="s">
        <v>1637</v>
      </c>
      <c r="I108" s="364">
        <v>35</v>
      </c>
      <c r="J108" s="364">
        <v>83101</v>
      </c>
      <c r="K108" s="364">
        <v>1</v>
      </c>
      <c r="L108" s="364">
        <v>7</v>
      </c>
      <c r="M108" s="364">
        <v>3</v>
      </c>
      <c r="N108" s="364" t="s">
        <v>324</v>
      </c>
      <c r="O108" s="364">
        <v>0</v>
      </c>
      <c r="P108" s="364">
        <v>156</v>
      </c>
      <c r="Q108" s="364">
        <v>2</v>
      </c>
      <c r="R108" s="364" t="s">
        <v>1636</v>
      </c>
      <c r="S108" s="364" t="s">
        <v>1749</v>
      </c>
      <c r="T108" s="364" t="s">
        <v>1749</v>
      </c>
      <c r="U108" s="364">
        <v>7414.47</v>
      </c>
      <c r="V108" s="364">
        <v>0</v>
      </c>
    </row>
    <row r="109" spans="2:22" x14ac:dyDescent="0.25">
      <c r="B109" s="54" t="s">
        <v>312</v>
      </c>
      <c r="C109" s="364" t="s">
        <v>322</v>
      </c>
      <c r="D109" s="364">
        <v>100</v>
      </c>
      <c r="E109" s="364" t="s">
        <v>670</v>
      </c>
      <c r="F109" s="364" t="s">
        <v>671</v>
      </c>
      <c r="G109" s="364" t="s">
        <v>922</v>
      </c>
      <c r="H109" s="364" t="s">
        <v>1637</v>
      </c>
      <c r="I109" s="364">
        <v>35</v>
      </c>
      <c r="J109" s="364">
        <v>83101</v>
      </c>
      <c r="K109" s="364">
        <v>1</v>
      </c>
      <c r="L109" s="364">
        <v>7</v>
      </c>
      <c r="M109" s="364">
        <v>3</v>
      </c>
      <c r="N109" s="364" t="s">
        <v>324</v>
      </c>
      <c r="O109" s="364">
        <v>0</v>
      </c>
      <c r="P109" s="364">
        <v>157</v>
      </c>
      <c r="Q109" s="364">
        <v>2</v>
      </c>
      <c r="R109" s="364" t="s">
        <v>1636</v>
      </c>
      <c r="S109" s="364" t="s">
        <v>1749</v>
      </c>
      <c r="T109" s="364" t="s">
        <v>1749</v>
      </c>
      <c r="U109" s="364">
        <v>8180.27</v>
      </c>
      <c r="V109" s="364">
        <v>0</v>
      </c>
    </row>
    <row r="110" spans="2:22" x14ac:dyDescent="0.25">
      <c r="B110" s="54" t="s">
        <v>312</v>
      </c>
      <c r="C110" s="364" t="s">
        <v>322</v>
      </c>
      <c r="D110" s="364">
        <v>100</v>
      </c>
      <c r="E110" s="364" t="s">
        <v>788</v>
      </c>
      <c r="F110" s="364" t="s">
        <v>789</v>
      </c>
      <c r="G110" s="364" t="s">
        <v>1109</v>
      </c>
      <c r="H110" s="364" t="s">
        <v>1645</v>
      </c>
      <c r="I110" s="364">
        <v>35</v>
      </c>
      <c r="J110" s="364">
        <v>83101</v>
      </c>
      <c r="K110" s="364">
        <v>1</v>
      </c>
      <c r="L110" s="364">
        <v>7</v>
      </c>
      <c r="M110" s="364">
        <v>1</v>
      </c>
      <c r="N110" s="364" t="s">
        <v>758</v>
      </c>
      <c r="O110" s="364">
        <v>0</v>
      </c>
      <c r="P110" s="364">
        <v>158</v>
      </c>
      <c r="Q110" s="364">
        <v>2</v>
      </c>
      <c r="R110" s="364" t="s">
        <v>1636</v>
      </c>
      <c r="S110" s="364" t="s">
        <v>1749</v>
      </c>
      <c r="T110" s="364" t="s">
        <v>1749</v>
      </c>
      <c r="U110" s="364">
        <v>5557.92</v>
      </c>
      <c r="V110" s="364">
        <v>0</v>
      </c>
    </row>
    <row r="111" spans="2:22" x14ac:dyDescent="0.25">
      <c r="B111" s="54" t="s">
        <v>312</v>
      </c>
      <c r="C111" s="364" t="s">
        <v>322</v>
      </c>
      <c r="D111" s="364">
        <v>100</v>
      </c>
      <c r="E111" s="364" t="s">
        <v>741</v>
      </c>
      <c r="F111" s="364" t="s">
        <v>742</v>
      </c>
      <c r="G111" s="364" t="s">
        <v>1063</v>
      </c>
      <c r="H111" s="364" t="s">
        <v>1640</v>
      </c>
      <c r="I111" s="364">
        <v>35</v>
      </c>
      <c r="J111" s="364">
        <v>83101</v>
      </c>
      <c r="K111" s="364">
        <v>1</v>
      </c>
      <c r="L111" s="364">
        <v>7</v>
      </c>
      <c r="M111" s="364">
        <v>3</v>
      </c>
      <c r="N111" s="364" t="s">
        <v>756</v>
      </c>
      <c r="O111" s="364">
        <v>0</v>
      </c>
      <c r="P111" s="364">
        <v>16</v>
      </c>
      <c r="Q111" s="364">
        <v>2</v>
      </c>
      <c r="R111" s="364" t="s">
        <v>1636</v>
      </c>
      <c r="S111" s="364" t="s">
        <v>1749</v>
      </c>
      <c r="T111" s="364" t="s">
        <v>1749</v>
      </c>
      <c r="U111" s="364">
        <v>13149.87</v>
      </c>
      <c r="V111" s="364">
        <v>0</v>
      </c>
    </row>
    <row r="112" spans="2:22" x14ac:dyDescent="0.25">
      <c r="B112" s="54" t="s">
        <v>312</v>
      </c>
      <c r="C112" s="364" t="s">
        <v>322</v>
      </c>
      <c r="D112" s="364">
        <v>100</v>
      </c>
      <c r="E112" s="364" t="s">
        <v>733</v>
      </c>
      <c r="F112" s="364" t="s">
        <v>734</v>
      </c>
      <c r="G112" s="364" t="s">
        <v>1681</v>
      </c>
      <c r="H112" s="364" t="s">
        <v>1644</v>
      </c>
      <c r="I112" s="364">
        <v>35</v>
      </c>
      <c r="J112" s="364">
        <v>83101</v>
      </c>
      <c r="K112" s="364">
        <v>1</v>
      </c>
      <c r="L112" s="364">
        <v>7</v>
      </c>
      <c r="M112" s="364">
        <v>3</v>
      </c>
      <c r="N112" s="364" t="s">
        <v>325</v>
      </c>
      <c r="O112" s="364">
        <v>0</v>
      </c>
      <c r="P112" s="364">
        <v>160</v>
      </c>
      <c r="Q112" s="364">
        <v>2</v>
      </c>
      <c r="R112" s="364" t="s">
        <v>1636</v>
      </c>
      <c r="S112" s="364" t="s">
        <v>1749</v>
      </c>
      <c r="T112" s="364" t="s">
        <v>1749</v>
      </c>
      <c r="U112" s="364">
        <v>12111.18</v>
      </c>
      <c r="V112" s="364">
        <v>0</v>
      </c>
    </row>
    <row r="113" spans="2:22" x14ac:dyDescent="0.25">
      <c r="B113" s="54" t="s">
        <v>312</v>
      </c>
      <c r="C113" s="364" t="s">
        <v>322</v>
      </c>
      <c r="D113" s="364">
        <v>100</v>
      </c>
      <c r="E113" s="364" t="s">
        <v>351</v>
      </c>
      <c r="F113" s="364" t="s">
        <v>352</v>
      </c>
      <c r="G113" s="364" t="s">
        <v>1036</v>
      </c>
      <c r="H113" s="364" t="s">
        <v>1641</v>
      </c>
      <c r="I113" s="364">
        <v>35</v>
      </c>
      <c r="J113" s="364">
        <v>83101</v>
      </c>
      <c r="K113" s="364">
        <v>1</v>
      </c>
      <c r="L113" s="364">
        <v>7</v>
      </c>
      <c r="M113" s="364">
        <v>3</v>
      </c>
      <c r="N113" s="364" t="s">
        <v>750</v>
      </c>
      <c r="O113" s="364">
        <v>0</v>
      </c>
      <c r="P113" s="364">
        <v>162</v>
      </c>
      <c r="Q113" s="364">
        <v>2</v>
      </c>
      <c r="R113" s="364" t="s">
        <v>1636</v>
      </c>
      <c r="S113" s="364" t="s">
        <v>1749</v>
      </c>
      <c r="T113" s="364" t="s">
        <v>1749</v>
      </c>
      <c r="U113" s="364">
        <v>6317.38</v>
      </c>
      <c r="V113" s="364">
        <v>0</v>
      </c>
    </row>
    <row r="114" spans="2:22" x14ac:dyDescent="0.25">
      <c r="B114" s="54" t="s">
        <v>312</v>
      </c>
      <c r="C114" s="364" t="s">
        <v>322</v>
      </c>
      <c r="D114" s="364">
        <v>100</v>
      </c>
      <c r="E114" s="364" t="s">
        <v>1078</v>
      </c>
      <c r="F114" s="364" t="s">
        <v>663</v>
      </c>
      <c r="G114" s="364" t="s">
        <v>1079</v>
      </c>
      <c r="H114" s="364" t="s">
        <v>1637</v>
      </c>
      <c r="I114" s="364">
        <v>35</v>
      </c>
      <c r="J114" s="364">
        <v>83101</v>
      </c>
      <c r="K114" s="364">
        <v>1</v>
      </c>
      <c r="L114" s="364">
        <v>7</v>
      </c>
      <c r="M114" s="364">
        <v>3</v>
      </c>
      <c r="N114" s="364" t="s">
        <v>324</v>
      </c>
      <c r="O114" s="364">
        <v>0</v>
      </c>
      <c r="P114" s="364">
        <v>163</v>
      </c>
      <c r="Q114" s="364">
        <v>2</v>
      </c>
      <c r="R114" s="364" t="s">
        <v>1636</v>
      </c>
      <c r="S114" s="364" t="s">
        <v>1749</v>
      </c>
      <c r="T114" s="364" t="s">
        <v>1749</v>
      </c>
      <c r="U114" s="364">
        <v>6691.61</v>
      </c>
      <c r="V114" s="364">
        <v>0</v>
      </c>
    </row>
    <row r="115" spans="2:22" x14ac:dyDescent="0.25">
      <c r="B115" s="54" t="s">
        <v>312</v>
      </c>
      <c r="C115" s="364" t="s">
        <v>322</v>
      </c>
      <c r="D115" s="364">
        <v>100</v>
      </c>
      <c r="E115" s="364" t="s">
        <v>413</v>
      </c>
      <c r="F115" s="364" t="s">
        <v>414</v>
      </c>
      <c r="G115" s="364" t="s">
        <v>1086</v>
      </c>
      <c r="H115" s="364" t="s">
        <v>1643</v>
      </c>
      <c r="I115" s="364">
        <v>35</v>
      </c>
      <c r="J115" s="364">
        <v>83101</v>
      </c>
      <c r="K115" s="364">
        <v>1</v>
      </c>
      <c r="L115" s="364">
        <v>7</v>
      </c>
      <c r="M115" s="364">
        <v>3</v>
      </c>
      <c r="N115" s="364" t="s">
        <v>746</v>
      </c>
      <c r="O115" s="364">
        <v>0</v>
      </c>
      <c r="P115" s="364">
        <v>164</v>
      </c>
      <c r="Q115" s="364">
        <v>2</v>
      </c>
      <c r="R115" s="364" t="s">
        <v>1636</v>
      </c>
      <c r="S115" s="364" t="s">
        <v>1749</v>
      </c>
      <c r="T115" s="364" t="s">
        <v>1749</v>
      </c>
      <c r="U115" s="364">
        <v>5975.42</v>
      </c>
      <c r="V115" s="364">
        <v>0</v>
      </c>
    </row>
    <row r="116" spans="2:22" x14ac:dyDescent="0.25">
      <c r="B116" s="54" t="s">
        <v>312</v>
      </c>
      <c r="C116" s="364" t="s">
        <v>322</v>
      </c>
      <c r="D116" s="364">
        <v>100</v>
      </c>
      <c r="E116" s="364" t="s">
        <v>441</v>
      </c>
      <c r="F116" s="364" t="s">
        <v>442</v>
      </c>
      <c r="G116" s="364" t="s">
        <v>1060</v>
      </c>
      <c r="H116" s="364" t="s">
        <v>1643</v>
      </c>
      <c r="I116" s="364">
        <v>35</v>
      </c>
      <c r="J116" s="364">
        <v>83101</v>
      </c>
      <c r="K116" s="364">
        <v>1</v>
      </c>
      <c r="L116" s="364">
        <v>7</v>
      </c>
      <c r="M116" s="364">
        <v>4</v>
      </c>
      <c r="N116" s="364" t="s">
        <v>746</v>
      </c>
      <c r="O116" s="364">
        <v>0</v>
      </c>
      <c r="P116" s="364">
        <v>166</v>
      </c>
      <c r="Q116" s="364">
        <v>2</v>
      </c>
      <c r="R116" s="364" t="s">
        <v>1636</v>
      </c>
      <c r="S116" s="364" t="s">
        <v>1749</v>
      </c>
      <c r="T116" s="364" t="s">
        <v>1749</v>
      </c>
      <c r="U116" s="364">
        <v>5281.16</v>
      </c>
      <c r="V116" s="364">
        <v>0</v>
      </c>
    </row>
    <row r="117" spans="2:22" x14ac:dyDescent="0.25">
      <c r="B117" s="54" t="s">
        <v>312</v>
      </c>
      <c r="C117" s="364" t="s">
        <v>322</v>
      </c>
      <c r="D117" s="364">
        <v>100</v>
      </c>
      <c r="E117" s="364" t="s">
        <v>1430</v>
      </c>
      <c r="F117" s="364" t="s">
        <v>1431</v>
      </c>
      <c r="G117" s="364" t="s">
        <v>1432</v>
      </c>
      <c r="H117" s="364" t="s">
        <v>1642</v>
      </c>
      <c r="I117" s="364">
        <v>35</v>
      </c>
      <c r="J117" s="364">
        <v>83101</v>
      </c>
      <c r="K117" s="364">
        <v>1</v>
      </c>
      <c r="L117" s="364">
        <v>7</v>
      </c>
      <c r="M117" s="364">
        <v>4</v>
      </c>
      <c r="N117" s="364" t="s">
        <v>1621</v>
      </c>
      <c r="O117" s="364">
        <v>0</v>
      </c>
      <c r="P117" s="364">
        <v>167</v>
      </c>
      <c r="Q117" s="364">
        <v>2</v>
      </c>
      <c r="R117" s="364" t="s">
        <v>1636</v>
      </c>
      <c r="S117" s="364" t="s">
        <v>1749</v>
      </c>
      <c r="T117" s="364" t="s">
        <v>1749</v>
      </c>
      <c r="U117" s="364">
        <v>8952.5499999999993</v>
      </c>
      <c r="V117" s="364">
        <v>0</v>
      </c>
    </row>
    <row r="118" spans="2:22" x14ac:dyDescent="0.25">
      <c r="B118" s="54" t="s">
        <v>312</v>
      </c>
      <c r="C118" s="364" t="s">
        <v>322</v>
      </c>
      <c r="D118" s="364">
        <v>100</v>
      </c>
      <c r="E118" s="364" t="s">
        <v>1471</v>
      </c>
      <c r="F118" s="364" t="s">
        <v>1523</v>
      </c>
      <c r="G118" s="364" t="s">
        <v>1472</v>
      </c>
      <c r="H118" s="364" t="s">
        <v>1644</v>
      </c>
      <c r="I118" s="364">
        <v>35</v>
      </c>
      <c r="J118" s="364">
        <v>83101</v>
      </c>
      <c r="K118" s="364">
        <v>1</v>
      </c>
      <c r="L118" s="364">
        <v>7</v>
      </c>
      <c r="M118" s="364">
        <v>3</v>
      </c>
      <c r="N118" s="364" t="s">
        <v>325</v>
      </c>
      <c r="O118" s="364">
        <v>0</v>
      </c>
      <c r="P118" s="364">
        <v>168</v>
      </c>
      <c r="Q118" s="364">
        <v>2</v>
      </c>
      <c r="R118" s="364" t="s">
        <v>1636</v>
      </c>
      <c r="S118" s="364" t="s">
        <v>1749</v>
      </c>
      <c r="T118" s="364" t="s">
        <v>1749</v>
      </c>
      <c r="U118" s="364">
        <v>11968.68</v>
      </c>
      <c r="V118" s="364">
        <v>0</v>
      </c>
    </row>
    <row r="119" spans="2:22" x14ac:dyDescent="0.25">
      <c r="B119" s="54" t="s">
        <v>312</v>
      </c>
      <c r="C119" s="364" t="s">
        <v>322</v>
      </c>
      <c r="D119" s="364">
        <v>100</v>
      </c>
      <c r="E119" s="364" t="s">
        <v>822</v>
      </c>
      <c r="F119" s="364" t="s">
        <v>823</v>
      </c>
      <c r="G119" s="364" t="s">
        <v>1107</v>
      </c>
      <c r="H119" s="364" t="s">
        <v>1637</v>
      </c>
      <c r="I119" s="364">
        <v>35</v>
      </c>
      <c r="J119" s="364">
        <v>83101</v>
      </c>
      <c r="K119" s="364">
        <v>1</v>
      </c>
      <c r="L119" s="364">
        <v>7</v>
      </c>
      <c r="M119" s="364">
        <v>3</v>
      </c>
      <c r="N119" s="364" t="s">
        <v>324</v>
      </c>
      <c r="O119" s="364">
        <v>0</v>
      </c>
      <c r="P119" s="364">
        <v>169</v>
      </c>
      <c r="Q119" s="364">
        <v>2</v>
      </c>
      <c r="R119" s="364" t="s">
        <v>1636</v>
      </c>
      <c r="S119" s="364" t="s">
        <v>1749</v>
      </c>
      <c r="T119" s="364" t="s">
        <v>1749</v>
      </c>
      <c r="U119" s="364">
        <v>6272.24</v>
      </c>
      <c r="V119" s="364">
        <v>0</v>
      </c>
    </row>
    <row r="120" spans="2:22" x14ac:dyDescent="0.25">
      <c r="B120" s="54" t="s">
        <v>312</v>
      </c>
      <c r="C120" s="364" t="s">
        <v>322</v>
      </c>
      <c r="D120" s="364">
        <v>100</v>
      </c>
      <c r="E120" s="364" t="s">
        <v>417</v>
      </c>
      <c r="F120" s="364" t="s">
        <v>418</v>
      </c>
      <c r="G120" s="364" t="s">
        <v>1081</v>
      </c>
      <c r="H120" s="364" t="s">
        <v>1643</v>
      </c>
      <c r="I120" s="364">
        <v>35</v>
      </c>
      <c r="J120" s="364">
        <v>83101</v>
      </c>
      <c r="K120" s="364">
        <v>1</v>
      </c>
      <c r="L120" s="364">
        <v>7</v>
      </c>
      <c r="M120" s="364">
        <v>3</v>
      </c>
      <c r="N120" s="364" t="s">
        <v>746</v>
      </c>
      <c r="O120" s="364">
        <v>0</v>
      </c>
      <c r="P120" s="364">
        <v>17</v>
      </c>
      <c r="Q120" s="364">
        <v>2</v>
      </c>
      <c r="R120" s="364" t="s">
        <v>1636</v>
      </c>
      <c r="S120" s="364" t="s">
        <v>1749</v>
      </c>
      <c r="T120" s="364" t="s">
        <v>1749</v>
      </c>
      <c r="U120" s="364">
        <v>5183.4799999999996</v>
      </c>
      <c r="V120" s="364">
        <v>0</v>
      </c>
    </row>
    <row r="121" spans="2:22" x14ac:dyDescent="0.25">
      <c r="B121" s="54" t="s">
        <v>312</v>
      </c>
      <c r="C121" s="364" t="s">
        <v>322</v>
      </c>
      <c r="D121" s="364">
        <v>100</v>
      </c>
      <c r="E121" s="364" t="s">
        <v>453</v>
      </c>
      <c r="F121" s="364" t="s">
        <v>454</v>
      </c>
      <c r="G121" s="364" t="s">
        <v>985</v>
      </c>
      <c r="H121" s="364" t="s">
        <v>1641</v>
      </c>
      <c r="I121" s="364">
        <v>35</v>
      </c>
      <c r="J121" s="364">
        <v>83101</v>
      </c>
      <c r="K121" s="364">
        <v>1</v>
      </c>
      <c r="L121" s="364">
        <v>7</v>
      </c>
      <c r="M121" s="364">
        <v>3</v>
      </c>
      <c r="N121" s="364" t="s">
        <v>750</v>
      </c>
      <c r="O121" s="364">
        <v>0</v>
      </c>
      <c r="P121" s="364">
        <v>170</v>
      </c>
      <c r="Q121" s="364">
        <v>2</v>
      </c>
      <c r="R121" s="364" t="s">
        <v>1636</v>
      </c>
      <c r="S121" s="364" t="s">
        <v>1749</v>
      </c>
      <c r="T121" s="364" t="s">
        <v>1749</v>
      </c>
      <c r="U121" s="364">
        <v>6685.09</v>
      </c>
      <c r="V121" s="364">
        <v>0</v>
      </c>
    </row>
    <row r="122" spans="2:22" x14ac:dyDescent="0.25">
      <c r="B122" s="54" t="s">
        <v>312</v>
      </c>
      <c r="C122" s="364" t="s">
        <v>322</v>
      </c>
      <c r="D122" s="364">
        <v>100</v>
      </c>
      <c r="E122" s="364" t="s">
        <v>457</v>
      </c>
      <c r="F122" s="364" t="s">
        <v>458</v>
      </c>
      <c r="G122" s="364" t="s">
        <v>942</v>
      </c>
      <c r="H122" s="364" t="s">
        <v>1641</v>
      </c>
      <c r="I122" s="364">
        <v>35</v>
      </c>
      <c r="J122" s="364">
        <v>83101</v>
      </c>
      <c r="K122" s="364">
        <v>1</v>
      </c>
      <c r="L122" s="364">
        <v>7</v>
      </c>
      <c r="M122" s="364">
        <v>3</v>
      </c>
      <c r="N122" s="364" t="s">
        <v>750</v>
      </c>
      <c r="O122" s="364">
        <v>0</v>
      </c>
      <c r="P122" s="364">
        <v>171</v>
      </c>
      <c r="Q122" s="364">
        <v>2</v>
      </c>
      <c r="R122" s="364" t="s">
        <v>1636</v>
      </c>
      <c r="S122" s="364" t="s">
        <v>1749</v>
      </c>
      <c r="T122" s="364" t="s">
        <v>1749</v>
      </c>
      <c r="U122" s="364">
        <v>6507.03</v>
      </c>
      <c r="V122" s="364">
        <v>0</v>
      </c>
    </row>
    <row r="123" spans="2:22" x14ac:dyDescent="0.25">
      <c r="B123" s="54" t="s">
        <v>312</v>
      </c>
      <c r="C123" s="364" t="s">
        <v>322</v>
      </c>
      <c r="D123" s="364">
        <v>100</v>
      </c>
      <c r="E123" s="364" t="s">
        <v>433</v>
      </c>
      <c r="F123" s="364" t="s">
        <v>434</v>
      </c>
      <c r="G123" s="364" t="s">
        <v>1100</v>
      </c>
      <c r="H123" s="364" t="s">
        <v>1639</v>
      </c>
      <c r="I123" s="364">
        <v>35</v>
      </c>
      <c r="J123" s="364">
        <v>83101</v>
      </c>
      <c r="K123" s="364">
        <v>1</v>
      </c>
      <c r="L123" s="364">
        <v>7</v>
      </c>
      <c r="M123" s="364">
        <v>3</v>
      </c>
      <c r="N123" s="364" t="s">
        <v>748</v>
      </c>
      <c r="O123" s="364">
        <v>0</v>
      </c>
      <c r="P123" s="364">
        <v>172</v>
      </c>
      <c r="Q123" s="364">
        <v>2</v>
      </c>
      <c r="R123" s="364" t="s">
        <v>1636</v>
      </c>
      <c r="S123" s="364" t="s">
        <v>1749</v>
      </c>
      <c r="T123" s="364" t="s">
        <v>1749</v>
      </c>
      <c r="U123" s="364">
        <v>6310.02</v>
      </c>
      <c r="V123" s="364">
        <v>0</v>
      </c>
    </row>
    <row r="124" spans="2:22" x14ac:dyDescent="0.25">
      <c r="B124" s="54" t="s">
        <v>312</v>
      </c>
      <c r="C124" s="364" t="s">
        <v>322</v>
      </c>
      <c r="D124" s="364">
        <v>100</v>
      </c>
      <c r="E124" s="364" t="s">
        <v>405</v>
      </c>
      <c r="F124" s="364" t="s">
        <v>406</v>
      </c>
      <c r="G124" s="364" t="s">
        <v>1085</v>
      </c>
      <c r="H124" s="364" t="s">
        <v>1638</v>
      </c>
      <c r="I124" s="364">
        <v>35</v>
      </c>
      <c r="J124" s="364">
        <v>83101</v>
      </c>
      <c r="K124" s="364">
        <v>1</v>
      </c>
      <c r="L124" s="364">
        <v>7</v>
      </c>
      <c r="M124" s="364">
        <v>3</v>
      </c>
      <c r="N124" s="364" t="s">
        <v>754</v>
      </c>
      <c r="O124" s="364">
        <v>0</v>
      </c>
      <c r="P124" s="364">
        <v>174</v>
      </c>
      <c r="Q124" s="364">
        <v>2</v>
      </c>
      <c r="R124" s="364" t="s">
        <v>1636</v>
      </c>
      <c r="S124" s="364" t="s">
        <v>1749</v>
      </c>
      <c r="T124" s="364" t="s">
        <v>1749</v>
      </c>
      <c r="U124" s="364">
        <v>5557.92</v>
      </c>
      <c r="V124" s="364">
        <v>0</v>
      </c>
    </row>
    <row r="125" spans="2:22" x14ac:dyDescent="0.25">
      <c r="B125" s="54" t="s">
        <v>312</v>
      </c>
      <c r="C125" s="364" t="s">
        <v>322</v>
      </c>
      <c r="D125" s="364">
        <v>100</v>
      </c>
      <c r="E125" s="364" t="s">
        <v>542</v>
      </c>
      <c r="F125" s="364" t="s">
        <v>543</v>
      </c>
      <c r="G125" s="364" t="s">
        <v>1009</v>
      </c>
      <c r="H125" s="364" t="s">
        <v>1637</v>
      </c>
      <c r="I125" s="364">
        <v>35</v>
      </c>
      <c r="J125" s="364">
        <v>83101</v>
      </c>
      <c r="K125" s="364">
        <v>1</v>
      </c>
      <c r="L125" s="364">
        <v>7</v>
      </c>
      <c r="M125" s="364">
        <v>3</v>
      </c>
      <c r="N125" s="364" t="s">
        <v>324</v>
      </c>
      <c r="O125" s="364">
        <v>0</v>
      </c>
      <c r="P125" s="364">
        <v>176</v>
      </c>
      <c r="Q125" s="364">
        <v>2</v>
      </c>
      <c r="R125" s="364" t="s">
        <v>1636</v>
      </c>
      <c r="S125" s="364" t="s">
        <v>1749</v>
      </c>
      <c r="T125" s="364" t="s">
        <v>1749</v>
      </c>
      <c r="U125" s="364">
        <v>7742.67</v>
      </c>
      <c r="V125" s="364">
        <v>0</v>
      </c>
    </row>
    <row r="126" spans="2:22" x14ac:dyDescent="0.25">
      <c r="B126" s="54" t="s">
        <v>312</v>
      </c>
      <c r="C126" s="364" t="s">
        <v>322</v>
      </c>
      <c r="D126" s="364">
        <v>100</v>
      </c>
      <c r="E126" s="364" t="s">
        <v>1606</v>
      </c>
      <c r="F126" s="364" t="s">
        <v>1607</v>
      </c>
      <c r="G126" s="364" t="s">
        <v>1608</v>
      </c>
      <c r="H126" s="364" t="s">
        <v>1637</v>
      </c>
      <c r="I126" s="364">
        <v>35</v>
      </c>
      <c r="J126" s="364">
        <v>83101</v>
      </c>
      <c r="K126" s="364">
        <v>1</v>
      </c>
      <c r="L126" s="364">
        <v>7</v>
      </c>
      <c r="M126" s="364">
        <v>3</v>
      </c>
      <c r="N126" s="364" t="s">
        <v>324</v>
      </c>
      <c r="O126" s="364">
        <v>0</v>
      </c>
      <c r="P126" s="364">
        <v>177</v>
      </c>
      <c r="Q126" s="364">
        <v>2</v>
      </c>
      <c r="R126" s="364" t="s">
        <v>1636</v>
      </c>
      <c r="S126" s="364" t="s">
        <v>1749</v>
      </c>
      <c r="T126" s="364" t="s">
        <v>1749</v>
      </c>
      <c r="U126" s="364">
        <v>6272.24</v>
      </c>
      <c r="V126" s="364">
        <v>0</v>
      </c>
    </row>
    <row r="127" spans="2:22" x14ac:dyDescent="0.25">
      <c r="B127" s="54" t="s">
        <v>312</v>
      </c>
      <c r="C127" s="364" t="s">
        <v>322</v>
      </c>
      <c r="D127" s="364">
        <v>100</v>
      </c>
      <c r="E127" s="364" t="s">
        <v>689</v>
      </c>
      <c r="F127" s="364" t="s">
        <v>690</v>
      </c>
      <c r="G127" s="364" t="s">
        <v>909</v>
      </c>
      <c r="H127" s="364" t="s">
        <v>1637</v>
      </c>
      <c r="I127" s="364">
        <v>35</v>
      </c>
      <c r="J127" s="364">
        <v>83101</v>
      </c>
      <c r="K127" s="364">
        <v>1</v>
      </c>
      <c r="L127" s="364">
        <v>7</v>
      </c>
      <c r="M127" s="364">
        <v>3</v>
      </c>
      <c r="N127" s="364" t="s">
        <v>324</v>
      </c>
      <c r="O127" s="364">
        <v>0</v>
      </c>
      <c r="P127" s="364">
        <v>178</v>
      </c>
      <c r="Q127" s="364">
        <v>2</v>
      </c>
      <c r="R127" s="364" t="s">
        <v>1636</v>
      </c>
      <c r="S127" s="364" t="s">
        <v>1749</v>
      </c>
      <c r="T127" s="364" t="s">
        <v>1749</v>
      </c>
      <c r="U127" s="364">
        <v>8253.2000000000007</v>
      </c>
      <c r="V127" s="364">
        <v>0</v>
      </c>
    </row>
    <row r="128" spans="2:22" x14ac:dyDescent="0.25">
      <c r="B128" s="54" t="s">
        <v>312</v>
      </c>
      <c r="C128" s="364" t="s">
        <v>322</v>
      </c>
      <c r="D128" s="364">
        <v>100</v>
      </c>
      <c r="E128" s="364" t="s">
        <v>1628</v>
      </c>
      <c r="F128" s="364" t="s">
        <v>1629</v>
      </c>
      <c r="G128" s="364" t="s">
        <v>1674</v>
      </c>
      <c r="H128" s="364" t="s">
        <v>1637</v>
      </c>
      <c r="I128" s="364">
        <v>35</v>
      </c>
      <c r="J128" s="364">
        <v>83101</v>
      </c>
      <c r="K128" s="364">
        <v>1</v>
      </c>
      <c r="L128" s="364">
        <v>7</v>
      </c>
      <c r="M128" s="364">
        <v>3</v>
      </c>
      <c r="N128" s="364" t="s">
        <v>324</v>
      </c>
      <c r="O128" s="364">
        <v>0</v>
      </c>
      <c r="P128" s="364">
        <v>179</v>
      </c>
      <c r="Q128" s="364">
        <v>2</v>
      </c>
      <c r="R128" s="364" t="s">
        <v>1636</v>
      </c>
      <c r="S128" s="364" t="s">
        <v>1749</v>
      </c>
      <c r="T128" s="364" t="s">
        <v>1749</v>
      </c>
      <c r="U128" s="364">
        <v>6272.24</v>
      </c>
      <c r="V128" s="364">
        <v>0</v>
      </c>
    </row>
    <row r="129" spans="2:22" x14ac:dyDescent="0.25">
      <c r="B129" s="54" t="s">
        <v>312</v>
      </c>
      <c r="C129" s="364" t="s">
        <v>322</v>
      </c>
      <c r="D129" s="364">
        <v>100</v>
      </c>
      <c r="E129" s="364" t="s">
        <v>443</v>
      </c>
      <c r="F129" s="364" t="s">
        <v>444</v>
      </c>
      <c r="G129" s="364" t="s">
        <v>1056</v>
      </c>
      <c r="H129" s="364" t="s">
        <v>1643</v>
      </c>
      <c r="I129" s="364">
        <v>35</v>
      </c>
      <c r="J129" s="364">
        <v>83101</v>
      </c>
      <c r="K129" s="364">
        <v>1</v>
      </c>
      <c r="L129" s="364">
        <v>7</v>
      </c>
      <c r="M129" s="364">
        <v>3</v>
      </c>
      <c r="N129" s="364" t="s">
        <v>746</v>
      </c>
      <c r="O129" s="364">
        <v>0</v>
      </c>
      <c r="P129" s="364">
        <v>18</v>
      </c>
      <c r="Q129" s="364">
        <v>2</v>
      </c>
      <c r="R129" s="364" t="s">
        <v>1636</v>
      </c>
      <c r="S129" s="364" t="s">
        <v>1749</v>
      </c>
      <c r="T129" s="364" t="s">
        <v>1749</v>
      </c>
      <c r="U129" s="364">
        <v>5720.72</v>
      </c>
      <c r="V129" s="364">
        <v>0</v>
      </c>
    </row>
    <row r="130" spans="2:22" x14ac:dyDescent="0.25">
      <c r="B130" s="54" t="s">
        <v>312</v>
      </c>
      <c r="C130" s="364" t="s">
        <v>322</v>
      </c>
      <c r="D130" s="364">
        <v>100</v>
      </c>
      <c r="E130" s="364" t="s">
        <v>499</v>
      </c>
      <c r="F130" s="364" t="s">
        <v>500</v>
      </c>
      <c r="G130" s="364" t="s">
        <v>926</v>
      </c>
      <c r="H130" s="364" t="s">
        <v>1637</v>
      </c>
      <c r="I130" s="364">
        <v>35</v>
      </c>
      <c r="J130" s="364">
        <v>83101</v>
      </c>
      <c r="K130" s="364">
        <v>1</v>
      </c>
      <c r="L130" s="364">
        <v>7</v>
      </c>
      <c r="M130" s="364">
        <v>3</v>
      </c>
      <c r="N130" s="364" t="s">
        <v>324</v>
      </c>
      <c r="O130" s="364">
        <v>0</v>
      </c>
      <c r="P130" s="364">
        <v>182</v>
      </c>
      <c r="Q130" s="364">
        <v>2</v>
      </c>
      <c r="R130" s="364" t="s">
        <v>1636</v>
      </c>
      <c r="S130" s="364" t="s">
        <v>1749</v>
      </c>
      <c r="T130" s="364" t="s">
        <v>1749</v>
      </c>
      <c r="U130" s="364">
        <v>8107.34</v>
      </c>
      <c r="V130" s="364">
        <v>0</v>
      </c>
    </row>
    <row r="131" spans="2:22" x14ac:dyDescent="0.25">
      <c r="B131" s="54" t="s">
        <v>312</v>
      </c>
      <c r="C131" s="364" t="s">
        <v>322</v>
      </c>
      <c r="D131" s="364">
        <v>100</v>
      </c>
      <c r="E131" s="364" t="s">
        <v>683</v>
      </c>
      <c r="F131" s="364" t="s">
        <v>684</v>
      </c>
      <c r="G131" s="364" t="s">
        <v>1071</v>
      </c>
      <c r="H131" s="364" t="s">
        <v>1637</v>
      </c>
      <c r="I131" s="364">
        <v>35</v>
      </c>
      <c r="J131" s="364">
        <v>83101</v>
      </c>
      <c r="K131" s="364">
        <v>1</v>
      </c>
      <c r="L131" s="364">
        <v>7</v>
      </c>
      <c r="M131" s="364">
        <v>3</v>
      </c>
      <c r="N131" s="364" t="s">
        <v>324</v>
      </c>
      <c r="O131" s="364">
        <v>0</v>
      </c>
      <c r="P131" s="364">
        <v>183</v>
      </c>
      <c r="Q131" s="364">
        <v>2</v>
      </c>
      <c r="R131" s="364" t="s">
        <v>1636</v>
      </c>
      <c r="S131" s="364" t="s">
        <v>1749</v>
      </c>
      <c r="T131" s="364" t="s">
        <v>1749</v>
      </c>
      <c r="U131" s="364">
        <v>6322.24</v>
      </c>
      <c r="V131" s="364">
        <v>0</v>
      </c>
    </row>
    <row r="132" spans="2:22" x14ac:dyDescent="0.25">
      <c r="B132" s="54" t="s">
        <v>312</v>
      </c>
      <c r="C132" s="364" t="s">
        <v>322</v>
      </c>
      <c r="D132" s="364">
        <v>100</v>
      </c>
      <c r="E132" s="364" t="s">
        <v>507</v>
      </c>
      <c r="F132" s="364" t="s">
        <v>508</v>
      </c>
      <c r="G132" s="364" t="s">
        <v>1740</v>
      </c>
      <c r="H132" s="364" t="s">
        <v>1637</v>
      </c>
      <c r="I132" s="364">
        <v>35</v>
      </c>
      <c r="J132" s="364">
        <v>83101</v>
      </c>
      <c r="K132" s="364">
        <v>1</v>
      </c>
      <c r="L132" s="364">
        <v>7</v>
      </c>
      <c r="M132" s="364">
        <v>3</v>
      </c>
      <c r="N132" s="364" t="s">
        <v>324</v>
      </c>
      <c r="O132" s="364">
        <v>0</v>
      </c>
      <c r="P132" s="364">
        <v>184</v>
      </c>
      <c r="Q132" s="364">
        <v>2</v>
      </c>
      <c r="R132" s="364" t="s">
        <v>1636</v>
      </c>
      <c r="S132" s="364" t="s">
        <v>1749</v>
      </c>
      <c r="T132" s="364" t="s">
        <v>1749</v>
      </c>
      <c r="U132" s="364">
        <v>8143.8</v>
      </c>
      <c r="V132" s="364">
        <v>0</v>
      </c>
    </row>
    <row r="133" spans="2:22" x14ac:dyDescent="0.25">
      <c r="B133" s="54" t="s">
        <v>312</v>
      </c>
      <c r="C133" s="364" t="s">
        <v>322</v>
      </c>
      <c r="D133" s="364">
        <v>100</v>
      </c>
      <c r="E133" s="364" t="s">
        <v>1583</v>
      </c>
      <c r="F133" s="364" t="s">
        <v>1584</v>
      </c>
      <c r="G133" s="364" t="s">
        <v>1585</v>
      </c>
      <c r="H133" s="364" t="s">
        <v>1637</v>
      </c>
      <c r="I133" s="364">
        <v>35</v>
      </c>
      <c r="J133" s="364">
        <v>83101</v>
      </c>
      <c r="K133" s="364">
        <v>1</v>
      </c>
      <c r="L133" s="364">
        <v>7</v>
      </c>
      <c r="M133" s="364">
        <v>3</v>
      </c>
      <c r="N133" s="364" t="s">
        <v>324</v>
      </c>
      <c r="O133" s="364">
        <v>0</v>
      </c>
      <c r="P133" s="364">
        <v>185</v>
      </c>
      <c r="Q133" s="364">
        <v>2</v>
      </c>
      <c r="R133" s="364" t="s">
        <v>1636</v>
      </c>
      <c r="S133" s="364" t="s">
        <v>1749</v>
      </c>
      <c r="T133" s="364" t="s">
        <v>1749</v>
      </c>
      <c r="U133" s="364">
        <v>6272.24</v>
      </c>
      <c r="V133" s="364">
        <v>0</v>
      </c>
    </row>
    <row r="134" spans="2:22" x14ac:dyDescent="0.25">
      <c r="B134" s="54" t="s">
        <v>312</v>
      </c>
      <c r="C134" s="364" t="s">
        <v>322</v>
      </c>
      <c r="D134" s="364">
        <v>100</v>
      </c>
      <c r="E134" s="364" t="s">
        <v>509</v>
      </c>
      <c r="F134" s="364" t="s">
        <v>510</v>
      </c>
      <c r="G134" s="364" t="s">
        <v>931</v>
      </c>
      <c r="H134" s="364" t="s">
        <v>1637</v>
      </c>
      <c r="I134" s="364">
        <v>35</v>
      </c>
      <c r="J134" s="364">
        <v>83101</v>
      </c>
      <c r="K134" s="364">
        <v>1</v>
      </c>
      <c r="L134" s="364">
        <v>7</v>
      </c>
      <c r="M134" s="364">
        <v>3</v>
      </c>
      <c r="N134" s="364" t="s">
        <v>324</v>
      </c>
      <c r="O134" s="364">
        <v>0</v>
      </c>
      <c r="P134" s="364">
        <v>186</v>
      </c>
      <c r="Q134" s="364">
        <v>2</v>
      </c>
      <c r="R134" s="364" t="s">
        <v>1636</v>
      </c>
      <c r="S134" s="364" t="s">
        <v>1749</v>
      </c>
      <c r="T134" s="364" t="s">
        <v>1749</v>
      </c>
      <c r="U134" s="364">
        <v>8107.34</v>
      </c>
      <c r="V134" s="364">
        <v>0</v>
      </c>
    </row>
    <row r="135" spans="2:22" x14ac:dyDescent="0.25">
      <c r="B135" s="54" t="s">
        <v>312</v>
      </c>
      <c r="C135" s="364" t="s">
        <v>322</v>
      </c>
      <c r="D135" s="364">
        <v>100</v>
      </c>
      <c r="E135" s="364" t="s">
        <v>513</v>
      </c>
      <c r="F135" s="364" t="s">
        <v>514</v>
      </c>
      <c r="G135" s="364" t="s">
        <v>932</v>
      </c>
      <c r="H135" s="364" t="s">
        <v>1637</v>
      </c>
      <c r="I135" s="364">
        <v>35</v>
      </c>
      <c r="J135" s="364">
        <v>83101</v>
      </c>
      <c r="K135" s="364">
        <v>1</v>
      </c>
      <c r="L135" s="364">
        <v>7</v>
      </c>
      <c r="M135" s="364">
        <v>3</v>
      </c>
      <c r="N135" s="364" t="s">
        <v>324</v>
      </c>
      <c r="O135" s="364">
        <v>0</v>
      </c>
      <c r="P135" s="364">
        <v>187</v>
      </c>
      <c r="Q135" s="364">
        <v>2</v>
      </c>
      <c r="R135" s="364" t="s">
        <v>1636</v>
      </c>
      <c r="S135" s="364" t="s">
        <v>1749</v>
      </c>
      <c r="T135" s="364" t="s">
        <v>1749</v>
      </c>
      <c r="U135" s="364">
        <v>8107.34</v>
      </c>
      <c r="V135" s="364">
        <v>0</v>
      </c>
    </row>
    <row r="136" spans="2:22" x14ac:dyDescent="0.25">
      <c r="B136" s="54" t="s">
        <v>312</v>
      </c>
      <c r="C136" s="364" t="s">
        <v>322</v>
      </c>
      <c r="D136" s="364">
        <v>100</v>
      </c>
      <c r="E136" s="364" t="s">
        <v>546</v>
      </c>
      <c r="F136" s="364" t="s">
        <v>547</v>
      </c>
      <c r="G136" s="364" t="s">
        <v>1042</v>
      </c>
      <c r="H136" s="364" t="s">
        <v>1637</v>
      </c>
      <c r="I136" s="364">
        <v>35</v>
      </c>
      <c r="J136" s="364">
        <v>83101</v>
      </c>
      <c r="K136" s="364">
        <v>1</v>
      </c>
      <c r="L136" s="364">
        <v>7</v>
      </c>
      <c r="M136" s="364">
        <v>3</v>
      </c>
      <c r="N136" s="364" t="s">
        <v>324</v>
      </c>
      <c r="O136" s="364">
        <v>0</v>
      </c>
      <c r="P136" s="364">
        <v>188</v>
      </c>
      <c r="Q136" s="364">
        <v>2</v>
      </c>
      <c r="R136" s="364" t="s">
        <v>1636</v>
      </c>
      <c r="S136" s="364" t="s">
        <v>1749</v>
      </c>
      <c r="T136" s="364" t="s">
        <v>1749</v>
      </c>
      <c r="U136" s="364">
        <v>6946.88</v>
      </c>
      <c r="V136" s="364">
        <v>0</v>
      </c>
    </row>
    <row r="137" spans="2:22" x14ac:dyDescent="0.25">
      <c r="B137" s="54" t="s">
        <v>312</v>
      </c>
      <c r="C137" s="364" t="s">
        <v>322</v>
      </c>
      <c r="D137" s="364">
        <v>100</v>
      </c>
      <c r="E137" s="364" t="s">
        <v>540</v>
      </c>
      <c r="F137" s="364" t="s">
        <v>541</v>
      </c>
      <c r="G137" s="364" t="s">
        <v>1010</v>
      </c>
      <c r="H137" s="364" t="s">
        <v>1637</v>
      </c>
      <c r="I137" s="364">
        <v>35</v>
      </c>
      <c r="J137" s="364">
        <v>83101</v>
      </c>
      <c r="K137" s="364">
        <v>1</v>
      </c>
      <c r="L137" s="364">
        <v>7</v>
      </c>
      <c r="M137" s="364">
        <v>3</v>
      </c>
      <c r="N137" s="364" t="s">
        <v>324</v>
      </c>
      <c r="O137" s="364">
        <v>0</v>
      </c>
      <c r="P137" s="364">
        <v>189</v>
      </c>
      <c r="Q137" s="364">
        <v>2</v>
      </c>
      <c r="R137" s="364" t="s">
        <v>1636</v>
      </c>
      <c r="S137" s="364" t="s">
        <v>1749</v>
      </c>
      <c r="T137" s="364" t="s">
        <v>1749</v>
      </c>
      <c r="U137" s="364">
        <v>7742.67</v>
      </c>
      <c r="V137" s="364">
        <v>0</v>
      </c>
    </row>
    <row r="138" spans="2:22" x14ac:dyDescent="0.25">
      <c r="B138" s="54" t="s">
        <v>312</v>
      </c>
      <c r="C138" s="364" t="s">
        <v>322</v>
      </c>
      <c r="D138" s="364">
        <v>100</v>
      </c>
      <c r="E138" s="364" t="s">
        <v>1370</v>
      </c>
      <c r="F138" s="364" t="s">
        <v>1371</v>
      </c>
      <c r="G138" s="364" t="s">
        <v>1372</v>
      </c>
      <c r="H138" s="364" t="s">
        <v>1643</v>
      </c>
      <c r="I138" s="364">
        <v>35</v>
      </c>
      <c r="J138" s="364">
        <v>83101</v>
      </c>
      <c r="K138" s="364">
        <v>1</v>
      </c>
      <c r="L138" s="364">
        <v>7</v>
      </c>
      <c r="M138" s="364">
        <v>3</v>
      </c>
      <c r="N138" s="364" t="s">
        <v>746</v>
      </c>
      <c r="O138" s="364">
        <v>0</v>
      </c>
      <c r="P138" s="364">
        <v>19</v>
      </c>
      <c r="Q138" s="364">
        <v>2</v>
      </c>
      <c r="R138" s="364" t="s">
        <v>1636</v>
      </c>
      <c r="S138" s="364" t="s">
        <v>1749</v>
      </c>
      <c r="T138" s="364" t="s">
        <v>1749</v>
      </c>
      <c r="U138" s="364">
        <v>5183.4799999999996</v>
      </c>
      <c r="V138" s="364">
        <v>0</v>
      </c>
    </row>
    <row r="139" spans="2:22" x14ac:dyDescent="0.25">
      <c r="B139" s="54" t="s">
        <v>312</v>
      </c>
      <c r="C139" s="364" t="s">
        <v>322</v>
      </c>
      <c r="D139" s="364">
        <v>100</v>
      </c>
      <c r="E139" s="364" t="s">
        <v>629</v>
      </c>
      <c r="F139" s="364" t="s">
        <v>630</v>
      </c>
      <c r="G139" s="364" t="s">
        <v>1066</v>
      </c>
      <c r="H139" s="364" t="s">
        <v>1637</v>
      </c>
      <c r="I139" s="364">
        <v>35</v>
      </c>
      <c r="J139" s="364">
        <v>83101</v>
      </c>
      <c r="K139" s="364">
        <v>1</v>
      </c>
      <c r="L139" s="364">
        <v>7</v>
      </c>
      <c r="M139" s="364">
        <v>3</v>
      </c>
      <c r="N139" s="364" t="s">
        <v>324</v>
      </c>
      <c r="O139" s="364">
        <v>0</v>
      </c>
      <c r="P139" s="364">
        <v>190</v>
      </c>
      <c r="Q139" s="364">
        <v>2</v>
      </c>
      <c r="R139" s="364" t="s">
        <v>1636</v>
      </c>
      <c r="S139" s="364" t="s">
        <v>1749</v>
      </c>
      <c r="T139" s="364" t="s">
        <v>1749</v>
      </c>
      <c r="U139" s="364">
        <v>7159.2</v>
      </c>
      <c r="V139" s="364">
        <v>0</v>
      </c>
    </row>
    <row r="140" spans="2:22" x14ac:dyDescent="0.25">
      <c r="B140" s="54" t="s">
        <v>312</v>
      </c>
      <c r="C140" s="364" t="s">
        <v>322</v>
      </c>
      <c r="D140" s="364">
        <v>100</v>
      </c>
      <c r="E140" s="364" t="s">
        <v>595</v>
      </c>
      <c r="F140" s="364" t="s">
        <v>596</v>
      </c>
      <c r="G140" s="364" t="s">
        <v>1041</v>
      </c>
      <c r="H140" s="364" t="s">
        <v>1637</v>
      </c>
      <c r="I140" s="364">
        <v>35</v>
      </c>
      <c r="J140" s="364">
        <v>83101</v>
      </c>
      <c r="K140" s="364">
        <v>1</v>
      </c>
      <c r="L140" s="364">
        <v>7</v>
      </c>
      <c r="M140" s="364">
        <v>3</v>
      </c>
      <c r="N140" s="364" t="s">
        <v>324</v>
      </c>
      <c r="O140" s="364">
        <v>0</v>
      </c>
      <c r="P140" s="364">
        <v>191</v>
      </c>
      <c r="Q140" s="364">
        <v>2</v>
      </c>
      <c r="R140" s="364" t="s">
        <v>1636</v>
      </c>
      <c r="S140" s="364" t="s">
        <v>1749</v>
      </c>
      <c r="T140" s="364" t="s">
        <v>1749</v>
      </c>
      <c r="U140" s="364">
        <v>7474.47</v>
      </c>
      <c r="V140" s="364">
        <v>0</v>
      </c>
    </row>
    <row r="141" spans="2:22" x14ac:dyDescent="0.25">
      <c r="B141" s="54" t="s">
        <v>312</v>
      </c>
      <c r="C141" s="364" t="s">
        <v>322</v>
      </c>
      <c r="D141" s="364">
        <v>100</v>
      </c>
      <c r="E141" s="364" t="s">
        <v>1095</v>
      </c>
      <c r="F141" s="364" t="s">
        <v>714</v>
      </c>
      <c r="G141" s="364" t="s">
        <v>1096</v>
      </c>
      <c r="H141" s="364" t="s">
        <v>1637</v>
      </c>
      <c r="I141" s="364">
        <v>35</v>
      </c>
      <c r="J141" s="364">
        <v>83101</v>
      </c>
      <c r="K141" s="364">
        <v>1</v>
      </c>
      <c r="L141" s="364">
        <v>7</v>
      </c>
      <c r="M141" s="364">
        <v>3</v>
      </c>
      <c r="N141" s="364" t="s">
        <v>324</v>
      </c>
      <c r="O141" s="364">
        <v>0</v>
      </c>
      <c r="P141" s="364">
        <v>192</v>
      </c>
      <c r="Q141" s="364">
        <v>2</v>
      </c>
      <c r="R141" s="364" t="s">
        <v>1636</v>
      </c>
      <c r="S141" s="364" t="s">
        <v>1749</v>
      </c>
      <c r="T141" s="364" t="s">
        <v>1749</v>
      </c>
      <c r="U141" s="364">
        <v>6272.24</v>
      </c>
      <c r="V141" s="364">
        <v>0</v>
      </c>
    </row>
    <row r="142" spans="2:22" x14ac:dyDescent="0.25">
      <c r="B142" s="54" t="s">
        <v>312</v>
      </c>
      <c r="C142" s="364" t="s">
        <v>322</v>
      </c>
      <c r="D142" s="364">
        <v>100</v>
      </c>
      <c r="E142" s="364" t="s">
        <v>607</v>
      </c>
      <c r="F142" s="364" t="s">
        <v>608</v>
      </c>
      <c r="G142" s="364" t="s">
        <v>1038</v>
      </c>
      <c r="H142" s="364" t="s">
        <v>1637</v>
      </c>
      <c r="I142" s="364">
        <v>35</v>
      </c>
      <c r="J142" s="364">
        <v>83101</v>
      </c>
      <c r="K142" s="364">
        <v>1</v>
      </c>
      <c r="L142" s="364">
        <v>7</v>
      </c>
      <c r="M142" s="364">
        <v>3</v>
      </c>
      <c r="N142" s="364" t="s">
        <v>324</v>
      </c>
      <c r="O142" s="364">
        <v>0</v>
      </c>
      <c r="P142" s="364">
        <v>193</v>
      </c>
      <c r="Q142" s="364">
        <v>2</v>
      </c>
      <c r="R142" s="364" t="s">
        <v>1636</v>
      </c>
      <c r="S142" s="364" t="s">
        <v>1749</v>
      </c>
      <c r="T142" s="364" t="s">
        <v>1749</v>
      </c>
      <c r="U142" s="364">
        <v>7414.47</v>
      </c>
      <c r="V142" s="364">
        <v>0</v>
      </c>
    </row>
    <row r="143" spans="2:22" x14ac:dyDescent="0.25">
      <c r="B143" s="54" t="s">
        <v>312</v>
      </c>
      <c r="C143" s="364" t="s">
        <v>322</v>
      </c>
      <c r="D143" s="364">
        <v>100</v>
      </c>
      <c r="E143" s="364" t="s">
        <v>715</v>
      </c>
      <c r="F143" s="364" t="s">
        <v>716</v>
      </c>
      <c r="G143" s="364" t="s">
        <v>1094</v>
      </c>
      <c r="H143" s="364" t="s">
        <v>1637</v>
      </c>
      <c r="I143" s="364">
        <v>35</v>
      </c>
      <c r="J143" s="364">
        <v>83101</v>
      </c>
      <c r="K143" s="364">
        <v>1</v>
      </c>
      <c r="L143" s="364">
        <v>7</v>
      </c>
      <c r="M143" s="364">
        <v>3</v>
      </c>
      <c r="N143" s="364" t="s">
        <v>324</v>
      </c>
      <c r="O143" s="364">
        <v>0</v>
      </c>
      <c r="P143" s="364">
        <v>194</v>
      </c>
      <c r="Q143" s="364">
        <v>2</v>
      </c>
      <c r="R143" s="364" t="s">
        <v>1636</v>
      </c>
      <c r="S143" s="364" t="s">
        <v>1749</v>
      </c>
      <c r="T143" s="364" t="s">
        <v>1749</v>
      </c>
      <c r="U143" s="364">
        <v>7159.2</v>
      </c>
      <c r="V143" s="364">
        <v>0</v>
      </c>
    </row>
    <row r="144" spans="2:22" x14ac:dyDescent="0.25">
      <c r="B144" s="54" t="s">
        <v>312</v>
      </c>
      <c r="C144" s="364" t="s">
        <v>322</v>
      </c>
      <c r="D144" s="364">
        <v>100</v>
      </c>
      <c r="E144" s="364" t="s">
        <v>619</v>
      </c>
      <c r="F144" s="364" t="s">
        <v>620</v>
      </c>
      <c r="G144" s="364" t="s">
        <v>979</v>
      </c>
      <c r="H144" s="364" t="s">
        <v>1637</v>
      </c>
      <c r="I144" s="364">
        <v>35</v>
      </c>
      <c r="J144" s="364">
        <v>83101</v>
      </c>
      <c r="K144" s="364">
        <v>1</v>
      </c>
      <c r="L144" s="364">
        <v>7</v>
      </c>
      <c r="M144" s="364">
        <v>3</v>
      </c>
      <c r="N144" s="364" t="s">
        <v>324</v>
      </c>
      <c r="O144" s="364">
        <v>0</v>
      </c>
      <c r="P144" s="364">
        <v>195</v>
      </c>
      <c r="Q144" s="364">
        <v>2</v>
      </c>
      <c r="R144" s="364" t="s">
        <v>1636</v>
      </c>
      <c r="S144" s="364" t="s">
        <v>1749</v>
      </c>
      <c r="T144" s="364" t="s">
        <v>1749</v>
      </c>
      <c r="U144" s="364">
        <v>7348.01</v>
      </c>
      <c r="V144" s="364">
        <v>0</v>
      </c>
    </row>
    <row r="145" spans="2:22" x14ac:dyDescent="0.25">
      <c r="B145" s="54" t="s">
        <v>312</v>
      </c>
      <c r="C145" s="364" t="s">
        <v>322</v>
      </c>
      <c r="D145" s="364">
        <v>100</v>
      </c>
      <c r="E145" s="364" t="s">
        <v>615</v>
      </c>
      <c r="F145" s="364" t="s">
        <v>616</v>
      </c>
      <c r="G145" s="364" t="s">
        <v>1069</v>
      </c>
      <c r="H145" s="364" t="s">
        <v>1637</v>
      </c>
      <c r="I145" s="364">
        <v>35</v>
      </c>
      <c r="J145" s="364">
        <v>83101</v>
      </c>
      <c r="K145" s="364">
        <v>1</v>
      </c>
      <c r="L145" s="364">
        <v>7</v>
      </c>
      <c r="M145" s="364">
        <v>3</v>
      </c>
      <c r="N145" s="364" t="s">
        <v>324</v>
      </c>
      <c r="O145" s="364">
        <v>0</v>
      </c>
      <c r="P145" s="364">
        <v>196</v>
      </c>
      <c r="Q145" s="364">
        <v>2</v>
      </c>
      <c r="R145" s="364" t="s">
        <v>1636</v>
      </c>
      <c r="S145" s="364" t="s">
        <v>1749</v>
      </c>
      <c r="T145" s="364" t="s">
        <v>1749</v>
      </c>
      <c r="U145" s="364">
        <v>7159.2</v>
      </c>
      <c r="V145" s="364">
        <v>0</v>
      </c>
    </row>
    <row r="146" spans="2:22" x14ac:dyDescent="0.25">
      <c r="B146" s="54" t="s">
        <v>312</v>
      </c>
      <c r="C146" s="364" t="s">
        <v>322</v>
      </c>
      <c r="D146" s="364">
        <v>100</v>
      </c>
      <c r="E146" s="364" t="s">
        <v>585</v>
      </c>
      <c r="F146" s="364" t="s">
        <v>586</v>
      </c>
      <c r="G146" s="364" t="s">
        <v>937</v>
      </c>
      <c r="H146" s="364" t="s">
        <v>1637</v>
      </c>
      <c r="I146" s="364">
        <v>35</v>
      </c>
      <c r="J146" s="364">
        <v>83101</v>
      </c>
      <c r="K146" s="364">
        <v>1</v>
      </c>
      <c r="L146" s="364">
        <v>7</v>
      </c>
      <c r="M146" s="364">
        <v>3</v>
      </c>
      <c r="N146" s="364" t="s">
        <v>324</v>
      </c>
      <c r="O146" s="364">
        <v>0</v>
      </c>
      <c r="P146" s="364" t="s">
        <v>1729</v>
      </c>
      <c r="Q146" s="364">
        <v>2</v>
      </c>
      <c r="R146" s="364" t="s">
        <v>1636</v>
      </c>
      <c r="S146" s="364" t="s">
        <v>1749</v>
      </c>
      <c r="T146" s="364" t="s">
        <v>1749</v>
      </c>
      <c r="U146" s="364">
        <v>0</v>
      </c>
      <c r="V146" s="364">
        <v>0</v>
      </c>
    </row>
    <row r="147" spans="2:22" x14ac:dyDescent="0.25">
      <c r="B147" s="54" t="s">
        <v>312</v>
      </c>
      <c r="C147" s="364" t="s">
        <v>322</v>
      </c>
      <c r="D147" s="364">
        <v>100</v>
      </c>
      <c r="E147" s="364" t="s">
        <v>710</v>
      </c>
      <c r="F147" s="364" t="s">
        <v>711</v>
      </c>
      <c r="G147" s="364" t="s">
        <v>1092</v>
      </c>
      <c r="H147" s="364" t="s">
        <v>1637</v>
      </c>
      <c r="I147" s="364">
        <v>35</v>
      </c>
      <c r="J147" s="364">
        <v>83101</v>
      </c>
      <c r="K147" s="364">
        <v>1</v>
      </c>
      <c r="L147" s="364">
        <v>7</v>
      </c>
      <c r="M147" s="364">
        <v>3</v>
      </c>
      <c r="N147" s="364" t="s">
        <v>324</v>
      </c>
      <c r="O147" s="364">
        <v>0</v>
      </c>
      <c r="P147" s="364">
        <v>198</v>
      </c>
      <c r="Q147" s="364">
        <v>2</v>
      </c>
      <c r="R147" s="364" t="s">
        <v>1636</v>
      </c>
      <c r="S147" s="364" t="s">
        <v>1749</v>
      </c>
      <c r="T147" s="364" t="s">
        <v>1749</v>
      </c>
      <c r="U147" s="364">
        <v>6272.24</v>
      </c>
      <c r="V147" s="364">
        <v>0</v>
      </c>
    </row>
    <row r="148" spans="2:22" x14ac:dyDescent="0.25">
      <c r="B148" s="54" t="s">
        <v>312</v>
      </c>
      <c r="C148" s="364" t="s">
        <v>322</v>
      </c>
      <c r="D148" s="364">
        <v>100</v>
      </c>
      <c r="E148" s="364" t="s">
        <v>647</v>
      </c>
      <c r="F148" s="364" t="s">
        <v>648</v>
      </c>
      <c r="G148" s="364" t="s">
        <v>1027</v>
      </c>
      <c r="H148" s="364" t="s">
        <v>1637</v>
      </c>
      <c r="I148" s="364">
        <v>35</v>
      </c>
      <c r="J148" s="364">
        <v>83101</v>
      </c>
      <c r="K148" s="364">
        <v>1</v>
      </c>
      <c r="L148" s="364">
        <v>7</v>
      </c>
      <c r="M148" s="364">
        <v>3</v>
      </c>
      <c r="N148" s="364" t="s">
        <v>324</v>
      </c>
      <c r="O148" s="364">
        <v>0</v>
      </c>
      <c r="P148" s="364">
        <v>199</v>
      </c>
      <c r="Q148" s="364">
        <v>2</v>
      </c>
      <c r="R148" s="364" t="s">
        <v>1636</v>
      </c>
      <c r="S148" s="364" t="s">
        <v>1749</v>
      </c>
      <c r="T148" s="364" t="s">
        <v>1749</v>
      </c>
      <c r="U148" s="364">
        <v>7487.4</v>
      </c>
      <c r="V148" s="364">
        <v>0</v>
      </c>
    </row>
    <row r="149" spans="2:22" x14ac:dyDescent="0.25">
      <c r="B149" s="54" t="s">
        <v>312</v>
      </c>
      <c r="C149" s="364" t="s">
        <v>322</v>
      </c>
      <c r="D149" s="364">
        <v>100</v>
      </c>
      <c r="E149" s="364" t="s">
        <v>396</v>
      </c>
      <c r="F149" s="364" t="s">
        <v>397</v>
      </c>
      <c r="G149" s="364" t="s">
        <v>938</v>
      </c>
      <c r="H149" s="364" t="s">
        <v>1638</v>
      </c>
      <c r="I149" s="364">
        <v>35</v>
      </c>
      <c r="J149" s="364">
        <v>83101</v>
      </c>
      <c r="K149" s="364">
        <v>1</v>
      </c>
      <c r="L149" s="364">
        <v>7</v>
      </c>
      <c r="M149" s="364">
        <v>3</v>
      </c>
      <c r="N149" s="364" t="s">
        <v>754</v>
      </c>
      <c r="O149" s="364">
        <v>0</v>
      </c>
      <c r="P149" s="364">
        <v>20</v>
      </c>
      <c r="Q149" s="364">
        <v>2</v>
      </c>
      <c r="R149" s="364" t="s">
        <v>1636</v>
      </c>
      <c r="S149" s="364" t="s">
        <v>1749</v>
      </c>
      <c r="T149" s="364" t="s">
        <v>1749</v>
      </c>
      <c r="U149" s="364">
        <v>6789.42</v>
      </c>
      <c r="V149" s="364">
        <v>0</v>
      </c>
    </row>
    <row r="150" spans="2:22" x14ac:dyDescent="0.25">
      <c r="B150" s="54" t="s">
        <v>312</v>
      </c>
      <c r="C150" s="364" t="s">
        <v>322</v>
      </c>
      <c r="D150" s="364">
        <v>100</v>
      </c>
      <c r="E150" s="364" t="s">
        <v>1567</v>
      </c>
      <c r="F150" s="364" t="s">
        <v>1568</v>
      </c>
      <c r="G150" s="364" t="s">
        <v>1569</v>
      </c>
      <c r="H150" s="364" t="s">
        <v>1637</v>
      </c>
      <c r="I150" s="364">
        <v>35</v>
      </c>
      <c r="J150" s="364">
        <v>83101</v>
      </c>
      <c r="K150" s="364">
        <v>1</v>
      </c>
      <c r="L150" s="364">
        <v>7</v>
      </c>
      <c r="M150" s="364">
        <v>3</v>
      </c>
      <c r="N150" s="364" t="s">
        <v>324</v>
      </c>
      <c r="O150" s="364">
        <v>0</v>
      </c>
      <c r="P150" s="364">
        <v>200</v>
      </c>
      <c r="Q150" s="364">
        <v>2</v>
      </c>
      <c r="R150" s="364" t="s">
        <v>1636</v>
      </c>
      <c r="S150" s="364" t="s">
        <v>1749</v>
      </c>
      <c r="T150" s="364" t="s">
        <v>1749</v>
      </c>
      <c r="U150" s="364">
        <v>6272.24</v>
      </c>
      <c r="V150" s="364">
        <v>0</v>
      </c>
    </row>
    <row r="151" spans="2:22" x14ac:dyDescent="0.25">
      <c r="B151" s="54" t="s">
        <v>312</v>
      </c>
      <c r="C151" s="364" t="s">
        <v>322</v>
      </c>
      <c r="D151" s="364">
        <v>100</v>
      </c>
      <c r="E151" s="364" t="s">
        <v>359</v>
      </c>
      <c r="F151" s="364" t="s">
        <v>360</v>
      </c>
      <c r="G151" s="364" t="s">
        <v>1053</v>
      </c>
      <c r="H151" s="364" t="s">
        <v>752</v>
      </c>
      <c r="I151" s="364">
        <v>35</v>
      </c>
      <c r="J151" s="364">
        <v>83101</v>
      </c>
      <c r="K151" s="364">
        <v>1</v>
      </c>
      <c r="L151" s="364">
        <v>7</v>
      </c>
      <c r="M151" s="364">
        <v>3</v>
      </c>
      <c r="N151" s="364" t="s">
        <v>753</v>
      </c>
      <c r="O151" s="364">
        <v>0</v>
      </c>
      <c r="P151" s="364">
        <v>201</v>
      </c>
      <c r="Q151" s="364">
        <v>2</v>
      </c>
      <c r="R151" s="364" t="s">
        <v>1636</v>
      </c>
      <c r="S151" s="364" t="s">
        <v>1749</v>
      </c>
      <c r="T151" s="364" t="s">
        <v>1749</v>
      </c>
      <c r="U151" s="364">
        <v>5557.92</v>
      </c>
      <c r="V151" s="364">
        <v>0</v>
      </c>
    </row>
    <row r="152" spans="2:22" x14ac:dyDescent="0.25">
      <c r="B152" s="54" t="s">
        <v>312</v>
      </c>
      <c r="C152" s="364" t="s">
        <v>322</v>
      </c>
      <c r="D152" s="364">
        <v>100</v>
      </c>
      <c r="E152" s="364" t="s">
        <v>481</v>
      </c>
      <c r="F152" s="364" t="s">
        <v>482</v>
      </c>
      <c r="G152" s="364" t="s">
        <v>940</v>
      </c>
      <c r="H152" s="364" t="s">
        <v>1637</v>
      </c>
      <c r="I152" s="364">
        <v>35</v>
      </c>
      <c r="J152" s="364">
        <v>83101</v>
      </c>
      <c r="K152" s="364">
        <v>1</v>
      </c>
      <c r="L152" s="364">
        <v>7</v>
      </c>
      <c r="M152" s="364">
        <v>3</v>
      </c>
      <c r="N152" s="364" t="s">
        <v>324</v>
      </c>
      <c r="O152" s="364">
        <v>0</v>
      </c>
      <c r="P152" s="364">
        <v>202</v>
      </c>
      <c r="Q152" s="364">
        <v>2</v>
      </c>
      <c r="R152" s="364" t="s">
        <v>1636</v>
      </c>
      <c r="S152" s="364" t="s">
        <v>1749</v>
      </c>
      <c r="T152" s="364" t="s">
        <v>1749</v>
      </c>
      <c r="U152" s="364">
        <v>8070.87</v>
      </c>
      <c r="V152" s="364">
        <v>0</v>
      </c>
    </row>
    <row r="153" spans="2:22" x14ac:dyDescent="0.25">
      <c r="B153" s="54" t="s">
        <v>312</v>
      </c>
      <c r="C153" s="364" t="s">
        <v>322</v>
      </c>
      <c r="D153" s="364">
        <v>100</v>
      </c>
      <c r="E153" s="364" t="s">
        <v>534</v>
      </c>
      <c r="F153" s="364" t="s">
        <v>535</v>
      </c>
      <c r="G153" s="364" t="s">
        <v>1008</v>
      </c>
      <c r="H153" s="364" t="s">
        <v>1637</v>
      </c>
      <c r="I153" s="364">
        <v>35</v>
      </c>
      <c r="J153" s="364">
        <v>83101</v>
      </c>
      <c r="K153" s="364">
        <v>1</v>
      </c>
      <c r="L153" s="364">
        <v>7</v>
      </c>
      <c r="M153" s="364">
        <v>3</v>
      </c>
      <c r="N153" s="364" t="s">
        <v>324</v>
      </c>
      <c r="O153" s="364">
        <v>0</v>
      </c>
      <c r="P153" s="364">
        <v>203</v>
      </c>
      <c r="Q153" s="364">
        <v>2</v>
      </c>
      <c r="R153" s="364" t="s">
        <v>1636</v>
      </c>
      <c r="S153" s="364" t="s">
        <v>1749</v>
      </c>
      <c r="T153" s="364" t="s">
        <v>1749</v>
      </c>
      <c r="U153" s="364">
        <v>7742.67</v>
      </c>
      <c r="V153" s="364">
        <v>0</v>
      </c>
    </row>
    <row r="154" spans="2:22" x14ac:dyDescent="0.25">
      <c r="B154" s="54" t="s">
        <v>312</v>
      </c>
      <c r="C154" s="364" t="s">
        <v>322</v>
      </c>
      <c r="D154" s="364">
        <v>100</v>
      </c>
      <c r="E154" s="364" t="s">
        <v>575</v>
      </c>
      <c r="F154" s="364" t="s">
        <v>576</v>
      </c>
      <c r="G154" s="364" t="s">
        <v>1049</v>
      </c>
      <c r="H154" s="364" t="s">
        <v>1637</v>
      </c>
      <c r="I154" s="364">
        <v>35</v>
      </c>
      <c r="J154" s="364">
        <v>83101</v>
      </c>
      <c r="K154" s="364">
        <v>1</v>
      </c>
      <c r="L154" s="364">
        <v>7</v>
      </c>
      <c r="M154" s="364">
        <v>3</v>
      </c>
      <c r="N154" s="364" t="s">
        <v>324</v>
      </c>
      <c r="O154" s="364">
        <v>0</v>
      </c>
      <c r="P154" s="364">
        <v>204</v>
      </c>
      <c r="Q154" s="364">
        <v>2</v>
      </c>
      <c r="R154" s="364" t="s">
        <v>1636</v>
      </c>
      <c r="S154" s="364" t="s">
        <v>1749</v>
      </c>
      <c r="T154" s="364" t="s">
        <v>1749</v>
      </c>
      <c r="U154" s="364">
        <v>6454.57</v>
      </c>
      <c r="V154" s="364">
        <v>0</v>
      </c>
    </row>
    <row r="155" spans="2:22" x14ac:dyDescent="0.25">
      <c r="B155" s="54" t="s">
        <v>312</v>
      </c>
      <c r="C155" s="364" t="s">
        <v>322</v>
      </c>
      <c r="D155" s="364">
        <v>100</v>
      </c>
      <c r="E155" s="364" t="s">
        <v>528</v>
      </c>
      <c r="F155" s="364" t="s">
        <v>529</v>
      </c>
      <c r="G155" s="364" t="s">
        <v>1011</v>
      </c>
      <c r="H155" s="364" t="s">
        <v>1637</v>
      </c>
      <c r="I155" s="364">
        <v>35</v>
      </c>
      <c r="J155" s="364">
        <v>83101</v>
      </c>
      <c r="K155" s="364">
        <v>1</v>
      </c>
      <c r="L155" s="364">
        <v>7</v>
      </c>
      <c r="M155" s="364">
        <v>3</v>
      </c>
      <c r="N155" s="364" t="s">
        <v>324</v>
      </c>
      <c r="O155" s="364">
        <v>0</v>
      </c>
      <c r="P155" s="364">
        <v>205</v>
      </c>
      <c r="Q155" s="364">
        <v>2</v>
      </c>
      <c r="R155" s="364" t="s">
        <v>1636</v>
      </c>
      <c r="S155" s="364" t="s">
        <v>1749</v>
      </c>
      <c r="T155" s="364" t="s">
        <v>1749</v>
      </c>
      <c r="U155" s="364">
        <v>7742.67</v>
      </c>
      <c r="V155" s="364">
        <v>0</v>
      </c>
    </row>
    <row r="156" spans="2:22" x14ac:dyDescent="0.25">
      <c r="B156" s="54" t="s">
        <v>312</v>
      </c>
      <c r="C156" s="364" t="s">
        <v>322</v>
      </c>
      <c r="D156" s="364">
        <v>100</v>
      </c>
      <c r="E156" s="364" t="s">
        <v>611</v>
      </c>
      <c r="F156" s="364" t="s">
        <v>612</v>
      </c>
      <c r="G156" s="364" t="s">
        <v>1070</v>
      </c>
      <c r="H156" s="364" t="s">
        <v>1637</v>
      </c>
      <c r="I156" s="364">
        <v>35</v>
      </c>
      <c r="J156" s="364">
        <v>83101</v>
      </c>
      <c r="K156" s="364">
        <v>1</v>
      </c>
      <c r="L156" s="364">
        <v>7</v>
      </c>
      <c r="M156" s="364">
        <v>3</v>
      </c>
      <c r="N156" s="364" t="s">
        <v>324</v>
      </c>
      <c r="O156" s="364">
        <v>0</v>
      </c>
      <c r="P156" s="364">
        <v>206</v>
      </c>
      <c r="Q156" s="364">
        <v>2</v>
      </c>
      <c r="R156" s="364" t="s">
        <v>1636</v>
      </c>
      <c r="S156" s="364" t="s">
        <v>1749</v>
      </c>
      <c r="T156" s="364" t="s">
        <v>1749</v>
      </c>
      <c r="U156" s="364">
        <v>6272.24</v>
      </c>
      <c r="V156" s="364">
        <v>0</v>
      </c>
    </row>
    <row r="157" spans="2:22" x14ac:dyDescent="0.25">
      <c r="B157" s="54" t="s">
        <v>312</v>
      </c>
      <c r="C157" s="364" t="s">
        <v>322</v>
      </c>
      <c r="D157" s="364">
        <v>100</v>
      </c>
      <c r="E157" s="364" t="s">
        <v>641</v>
      </c>
      <c r="F157" s="364" t="s">
        <v>642</v>
      </c>
      <c r="G157" s="364" t="s">
        <v>1741</v>
      </c>
      <c r="H157" s="364" t="s">
        <v>1637</v>
      </c>
      <c r="I157" s="364">
        <v>35</v>
      </c>
      <c r="J157" s="364">
        <v>83101</v>
      </c>
      <c r="K157" s="364">
        <v>1</v>
      </c>
      <c r="L157" s="364">
        <v>7</v>
      </c>
      <c r="M157" s="364">
        <v>3</v>
      </c>
      <c r="N157" s="364" t="s">
        <v>324</v>
      </c>
      <c r="O157" s="364">
        <v>0</v>
      </c>
      <c r="P157" s="364">
        <v>207</v>
      </c>
      <c r="Q157" s="364">
        <v>2</v>
      </c>
      <c r="R157" s="364" t="s">
        <v>1636</v>
      </c>
      <c r="S157" s="364" t="s">
        <v>1749</v>
      </c>
      <c r="T157" s="364" t="s">
        <v>1749</v>
      </c>
      <c r="U157" s="364">
        <v>7225.68</v>
      </c>
      <c r="V157" s="364">
        <v>0</v>
      </c>
    </row>
    <row r="158" spans="2:22" x14ac:dyDescent="0.25">
      <c r="B158" s="54" t="s">
        <v>312</v>
      </c>
      <c r="C158" s="364" t="s">
        <v>322</v>
      </c>
      <c r="D158" s="364">
        <v>100</v>
      </c>
      <c r="E158" s="364" t="s">
        <v>625</v>
      </c>
      <c r="F158" s="364" t="s">
        <v>626</v>
      </c>
      <c r="G158" s="364" t="s">
        <v>1067</v>
      </c>
      <c r="H158" s="364" t="s">
        <v>1637</v>
      </c>
      <c r="I158" s="364">
        <v>35</v>
      </c>
      <c r="J158" s="364">
        <v>83101</v>
      </c>
      <c r="K158" s="364">
        <v>1</v>
      </c>
      <c r="L158" s="364">
        <v>7</v>
      </c>
      <c r="M158" s="364">
        <v>3</v>
      </c>
      <c r="N158" s="364" t="s">
        <v>324</v>
      </c>
      <c r="O158" s="364">
        <v>0</v>
      </c>
      <c r="P158" s="364">
        <v>208</v>
      </c>
      <c r="Q158" s="364">
        <v>2</v>
      </c>
      <c r="R158" s="364" t="s">
        <v>1636</v>
      </c>
      <c r="S158" s="364" t="s">
        <v>1749</v>
      </c>
      <c r="T158" s="364" t="s">
        <v>1749</v>
      </c>
      <c r="U158" s="364">
        <v>6691.61</v>
      </c>
      <c r="V158" s="364">
        <v>0</v>
      </c>
    </row>
    <row r="159" spans="2:22" x14ac:dyDescent="0.25">
      <c r="B159" s="54" t="s">
        <v>312</v>
      </c>
      <c r="C159" s="364" t="s">
        <v>322</v>
      </c>
      <c r="D159" s="364">
        <v>100</v>
      </c>
      <c r="E159" s="364" t="s">
        <v>485</v>
      </c>
      <c r="F159" s="364" t="s">
        <v>486</v>
      </c>
      <c r="G159" s="364" t="s">
        <v>941</v>
      </c>
      <c r="H159" s="364" t="s">
        <v>1637</v>
      </c>
      <c r="I159" s="364">
        <v>35</v>
      </c>
      <c r="J159" s="364">
        <v>83101</v>
      </c>
      <c r="K159" s="364">
        <v>1</v>
      </c>
      <c r="L159" s="364">
        <v>7</v>
      </c>
      <c r="M159" s="364">
        <v>3</v>
      </c>
      <c r="N159" s="364" t="s">
        <v>324</v>
      </c>
      <c r="O159" s="364">
        <v>0</v>
      </c>
      <c r="P159" s="364">
        <v>209</v>
      </c>
      <c r="Q159" s="364">
        <v>2</v>
      </c>
      <c r="R159" s="364" t="s">
        <v>1636</v>
      </c>
      <c r="S159" s="364" t="s">
        <v>1749</v>
      </c>
      <c r="T159" s="364" t="s">
        <v>1749</v>
      </c>
      <c r="U159" s="364">
        <v>8034.4</v>
      </c>
      <c r="V159" s="364">
        <v>0</v>
      </c>
    </row>
    <row r="160" spans="2:22" x14ac:dyDescent="0.25">
      <c r="B160" s="54" t="s">
        <v>312</v>
      </c>
      <c r="C160" s="364" t="s">
        <v>322</v>
      </c>
      <c r="D160" s="364">
        <v>100</v>
      </c>
      <c r="E160" s="364" t="s">
        <v>790</v>
      </c>
      <c r="F160" s="364" t="s">
        <v>791</v>
      </c>
      <c r="G160" s="364" t="s">
        <v>1127</v>
      </c>
      <c r="H160" s="364" t="s">
        <v>1645</v>
      </c>
      <c r="I160" s="364">
        <v>35</v>
      </c>
      <c r="J160" s="364">
        <v>83101</v>
      </c>
      <c r="K160" s="364">
        <v>1</v>
      </c>
      <c r="L160" s="364">
        <v>7</v>
      </c>
      <c r="M160" s="364">
        <v>3</v>
      </c>
      <c r="N160" s="364" t="s">
        <v>758</v>
      </c>
      <c r="O160" s="364">
        <v>0</v>
      </c>
      <c r="P160" s="364">
        <v>21</v>
      </c>
      <c r="Q160" s="364">
        <v>2</v>
      </c>
      <c r="R160" s="364" t="s">
        <v>1636</v>
      </c>
      <c r="S160" s="364" t="s">
        <v>1749</v>
      </c>
      <c r="T160" s="364" t="s">
        <v>1749</v>
      </c>
      <c r="U160" s="364">
        <v>5975.42</v>
      </c>
      <c r="V160" s="364">
        <v>0</v>
      </c>
    </row>
    <row r="161" spans="2:22" x14ac:dyDescent="0.25">
      <c r="B161" s="54" t="s">
        <v>312</v>
      </c>
      <c r="C161" s="364" t="s">
        <v>322</v>
      </c>
      <c r="D161" s="364">
        <v>100</v>
      </c>
      <c r="E161" s="364" t="s">
        <v>564</v>
      </c>
      <c r="F161" s="364" t="s">
        <v>565</v>
      </c>
      <c r="G161" s="364" t="s">
        <v>1046</v>
      </c>
      <c r="H161" s="364" t="s">
        <v>1637</v>
      </c>
      <c r="I161" s="364">
        <v>35</v>
      </c>
      <c r="J161" s="364">
        <v>83101</v>
      </c>
      <c r="K161" s="364">
        <v>1</v>
      </c>
      <c r="L161" s="364">
        <v>7</v>
      </c>
      <c r="M161" s="364">
        <v>3</v>
      </c>
      <c r="N161" s="364" t="s">
        <v>324</v>
      </c>
      <c r="O161" s="364">
        <v>0</v>
      </c>
      <c r="P161" s="364">
        <v>210</v>
      </c>
      <c r="Q161" s="364">
        <v>2</v>
      </c>
      <c r="R161" s="364" t="s">
        <v>1636</v>
      </c>
      <c r="S161" s="364" t="s">
        <v>1749</v>
      </c>
      <c r="T161" s="364" t="s">
        <v>1749</v>
      </c>
      <c r="U161" s="364">
        <v>7341.53</v>
      </c>
      <c r="V161" s="364">
        <v>0</v>
      </c>
    </row>
    <row r="162" spans="2:22" x14ac:dyDescent="0.25">
      <c r="B162" s="54" t="s">
        <v>312</v>
      </c>
      <c r="C162" s="364" t="s">
        <v>322</v>
      </c>
      <c r="D162" s="364">
        <v>100</v>
      </c>
      <c r="E162" s="364" t="s">
        <v>341</v>
      </c>
      <c r="F162" s="364" t="s">
        <v>342</v>
      </c>
      <c r="G162" s="364" t="s">
        <v>1742</v>
      </c>
      <c r="H162" s="364" t="s">
        <v>1344</v>
      </c>
      <c r="I162" s="364">
        <v>35</v>
      </c>
      <c r="J162" s="364">
        <v>83101</v>
      </c>
      <c r="K162" s="364">
        <v>1</v>
      </c>
      <c r="L162" s="364">
        <v>7</v>
      </c>
      <c r="M162" s="364">
        <v>3</v>
      </c>
      <c r="N162" s="364" t="s">
        <v>751</v>
      </c>
      <c r="O162" s="364">
        <v>0</v>
      </c>
      <c r="P162" s="364">
        <v>211</v>
      </c>
      <c r="Q162" s="364">
        <v>2</v>
      </c>
      <c r="R162" s="364" t="s">
        <v>1636</v>
      </c>
      <c r="S162" s="364" t="s">
        <v>1749</v>
      </c>
      <c r="T162" s="364" t="s">
        <v>1749</v>
      </c>
      <c r="U162" s="364">
        <v>5975.42</v>
      </c>
      <c r="V162" s="364">
        <v>0</v>
      </c>
    </row>
    <row r="163" spans="2:22" x14ac:dyDescent="0.25">
      <c r="B163" s="54" t="s">
        <v>312</v>
      </c>
      <c r="C163" s="364" t="s">
        <v>322</v>
      </c>
      <c r="D163" s="364">
        <v>100</v>
      </c>
      <c r="E163" s="364" t="s">
        <v>1164</v>
      </c>
      <c r="F163" s="364" t="s">
        <v>1165</v>
      </c>
      <c r="G163" s="364" t="s">
        <v>1166</v>
      </c>
      <c r="H163" s="364" t="s">
        <v>1637</v>
      </c>
      <c r="I163" s="364">
        <v>35</v>
      </c>
      <c r="J163" s="364">
        <v>83101</v>
      </c>
      <c r="K163" s="364">
        <v>1</v>
      </c>
      <c r="L163" s="364">
        <v>7</v>
      </c>
      <c r="M163" s="364">
        <v>3</v>
      </c>
      <c r="N163" s="364" t="s">
        <v>324</v>
      </c>
      <c r="O163" s="364">
        <v>0</v>
      </c>
      <c r="P163" s="364">
        <v>212</v>
      </c>
      <c r="Q163" s="364">
        <v>2</v>
      </c>
      <c r="R163" s="364" t="s">
        <v>1636</v>
      </c>
      <c r="S163" s="364" t="s">
        <v>1749</v>
      </c>
      <c r="T163" s="364" t="s">
        <v>1749</v>
      </c>
      <c r="U163" s="364">
        <v>6272.24</v>
      </c>
      <c r="V163" s="364">
        <v>0</v>
      </c>
    </row>
    <row r="164" spans="2:22" x14ac:dyDescent="0.25">
      <c r="B164" s="54" t="s">
        <v>312</v>
      </c>
      <c r="C164" s="364" t="s">
        <v>322</v>
      </c>
      <c r="D164" s="364">
        <v>100</v>
      </c>
      <c r="E164" s="364" t="s">
        <v>635</v>
      </c>
      <c r="F164" s="364" t="s">
        <v>636</v>
      </c>
      <c r="G164" s="364" t="s">
        <v>983</v>
      </c>
      <c r="H164" s="364" t="s">
        <v>1637</v>
      </c>
      <c r="I164" s="364">
        <v>35</v>
      </c>
      <c r="J164" s="364">
        <v>83101</v>
      </c>
      <c r="K164" s="364">
        <v>1</v>
      </c>
      <c r="L164" s="364">
        <v>7</v>
      </c>
      <c r="M164" s="364">
        <v>3</v>
      </c>
      <c r="N164" s="364" t="s">
        <v>324</v>
      </c>
      <c r="O164" s="364">
        <v>0</v>
      </c>
      <c r="P164" s="364">
        <v>213</v>
      </c>
      <c r="Q164" s="364">
        <v>2</v>
      </c>
      <c r="R164" s="364" t="s">
        <v>1636</v>
      </c>
      <c r="S164" s="364" t="s">
        <v>1749</v>
      </c>
      <c r="T164" s="364" t="s">
        <v>1749</v>
      </c>
      <c r="U164" s="364">
        <v>7815.6</v>
      </c>
      <c r="V164" s="364">
        <v>0</v>
      </c>
    </row>
    <row r="165" spans="2:22" x14ac:dyDescent="0.25">
      <c r="B165" s="54" t="s">
        <v>312</v>
      </c>
      <c r="C165" s="364" t="s">
        <v>322</v>
      </c>
      <c r="D165" s="364">
        <v>100</v>
      </c>
      <c r="E165" s="364" t="s">
        <v>603</v>
      </c>
      <c r="F165" s="364" t="s">
        <v>604</v>
      </c>
      <c r="G165" s="364" t="s">
        <v>1039</v>
      </c>
      <c r="H165" s="364" t="s">
        <v>1637</v>
      </c>
      <c r="I165" s="364">
        <v>35</v>
      </c>
      <c r="J165" s="364">
        <v>83101</v>
      </c>
      <c r="K165" s="364">
        <v>1</v>
      </c>
      <c r="L165" s="364">
        <v>7</v>
      </c>
      <c r="M165" s="364">
        <v>3</v>
      </c>
      <c r="N165" s="364" t="s">
        <v>324</v>
      </c>
      <c r="O165" s="364">
        <v>0</v>
      </c>
      <c r="P165" s="364">
        <v>214</v>
      </c>
      <c r="Q165" s="364">
        <v>2</v>
      </c>
      <c r="R165" s="364" t="s">
        <v>1636</v>
      </c>
      <c r="S165" s="364" t="s">
        <v>1749</v>
      </c>
      <c r="T165" s="364" t="s">
        <v>1749</v>
      </c>
      <c r="U165" s="364">
        <v>7414.47</v>
      </c>
      <c r="V165" s="364">
        <v>0</v>
      </c>
    </row>
    <row r="166" spans="2:22" x14ac:dyDescent="0.25">
      <c r="B166" s="54" t="s">
        <v>312</v>
      </c>
      <c r="C166" s="364" t="s">
        <v>322</v>
      </c>
      <c r="D166" s="364">
        <v>100</v>
      </c>
      <c r="E166" s="364" t="s">
        <v>520</v>
      </c>
      <c r="F166" s="364" t="s">
        <v>521</v>
      </c>
      <c r="G166" s="364" t="s">
        <v>1014</v>
      </c>
      <c r="H166" s="364" t="s">
        <v>1637</v>
      </c>
      <c r="I166" s="364">
        <v>35</v>
      </c>
      <c r="J166" s="364">
        <v>83101</v>
      </c>
      <c r="K166" s="364">
        <v>1</v>
      </c>
      <c r="L166" s="364">
        <v>7</v>
      </c>
      <c r="M166" s="364">
        <v>3</v>
      </c>
      <c r="N166" s="364" t="s">
        <v>324</v>
      </c>
      <c r="O166" s="364">
        <v>0</v>
      </c>
      <c r="P166" s="364">
        <v>215</v>
      </c>
      <c r="Q166" s="364">
        <v>2</v>
      </c>
      <c r="R166" s="364" t="s">
        <v>1636</v>
      </c>
      <c r="S166" s="364" t="s">
        <v>1749</v>
      </c>
      <c r="T166" s="364" t="s">
        <v>1749</v>
      </c>
      <c r="U166" s="364">
        <v>7706.2</v>
      </c>
      <c r="V166" s="364">
        <v>0</v>
      </c>
    </row>
    <row r="167" spans="2:22" x14ac:dyDescent="0.25">
      <c r="B167" s="54" t="s">
        <v>312</v>
      </c>
      <c r="C167" s="364" t="s">
        <v>322</v>
      </c>
      <c r="D167" s="364">
        <v>100</v>
      </c>
      <c r="E167" s="364" t="s">
        <v>487</v>
      </c>
      <c r="F167" s="364" t="s">
        <v>488</v>
      </c>
      <c r="G167" s="364" t="s">
        <v>904</v>
      </c>
      <c r="H167" s="364" t="s">
        <v>1637</v>
      </c>
      <c r="I167" s="364">
        <v>35</v>
      </c>
      <c r="J167" s="364">
        <v>83101</v>
      </c>
      <c r="K167" s="364">
        <v>1</v>
      </c>
      <c r="L167" s="364">
        <v>7</v>
      </c>
      <c r="M167" s="364">
        <v>3</v>
      </c>
      <c r="N167" s="364" t="s">
        <v>324</v>
      </c>
      <c r="O167" s="364">
        <v>0</v>
      </c>
      <c r="P167" s="364">
        <v>216</v>
      </c>
      <c r="Q167" s="364">
        <v>2</v>
      </c>
      <c r="R167" s="364" t="s">
        <v>1636</v>
      </c>
      <c r="S167" s="364" t="s">
        <v>1749</v>
      </c>
      <c r="T167" s="364" t="s">
        <v>1749</v>
      </c>
      <c r="U167" s="364">
        <v>8547.89</v>
      </c>
      <c r="V167" s="364">
        <v>0</v>
      </c>
    </row>
    <row r="168" spans="2:22" x14ac:dyDescent="0.25">
      <c r="B168" s="54" t="s">
        <v>312</v>
      </c>
      <c r="C168" s="364" t="s">
        <v>322</v>
      </c>
      <c r="D168" s="364">
        <v>100</v>
      </c>
      <c r="E168" s="364" t="s">
        <v>1538</v>
      </c>
      <c r="F168" s="364" t="s">
        <v>1539</v>
      </c>
      <c r="G168" s="364" t="s">
        <v>1540</v>
      </c>
      <c r="H168" s="364" t="s">
        <v>1637</v>
      </c>
      <c r="I168" s="364">
        <v>35</v>
      </c>
      <c r="J168" s="364">
        <v>83101</v>
      </c>
      <c r="K168" s="364">
        <v>1</v>
      </c>
      <c r="L168" s="364">
        <v>7</v>
      </c>
      <c r="M168" s="364">
        <v>3</v>
      </c>
      <c r="N168" s="364" t="s">
        <v>324</v>
      </c>
      <c r="O168" s="364">
        <v>0</v>
      </c>
      <c r="P168" s="364">
        <v>217</v>
      </c>
      <c r="Q168" s="364">
        <v>2</v>
      </c>
      <c r="R168" s="364" t="s">
        <v>1636</v>
      </c>
      <c r="S168" s="364" t="s">
        <v>1749</v>
      </c>
      <c r="T168" s="364" t="s">
        <v>1749</v>
      </c>
      <c r="U168" s="364">
        <v>6272.24</v>
      </c>
      <c r="V168" s="364">
        <v>0</v>
      </c>
    </row>
    <row r="169" spans="2:22" x14ac:dyDescent="0.25">
      <c r="B169" s="54" t="s">
        <v>312</v>
      </c>
      <c r="C169" s="364" t="s">
        <v>322</v>
      </c>
      <c r="D169" s="364">
        <v>100</v>
      </c>
      <c r="E169" s="364" t="s">
        <v>505</v>
      </c>
      <c r="F169" s="364" t="s">
        <v>506</v>
      </c>
      <c r="G169" s="364" t="s">
        <v>1062</v>
      </c>
      <c r="H169" s="364" t="s">
        <v>1637</v>
      </c>
      <c r="I169" s="364">
        <v>35</v>
      </c>
      <c r="J169" s="364">
        <v>83101</v>
      </c>
      <c r="K169" s="364">
        <v>1</v>
      </c>
      <c r="L169" s="364">
        <v>7</v>
      </c>
      <c r="M169" s="364">
        <v>3</v>
      </c>
      <c r="N169" s="364" t="s">
        <v>324</v>
      </c>
      <c r="O169" s="364">
        <v>0</v>
      </c>
      <c r="P169" s="364">
        <v>218</v>
      </c>
      <c r="Q169" s="364">
        <v>2</v>
      </c>
      <c r="R169" s="364" t="s">
        <v>1636</v>
      </c>
      <c r="S169" s="364" t="s">
        <v>1749</v>
      </c>
      <c r="T169" s="364" t="s">
        <v>1749</v>
      </c>
      <c r="U169" s="364">
        <v>6801.01</v>
      </c>
      <c r="V169" s="364">
        <v>0</v>
      </c>
    </row>
    <row r="170" spans="2:22" x14ac:dyDescent="0.25">
      <c r="B170" s="54" t="s">
        <v>312</v>
      </c>
      <c r="C170" s="364" t="s">
        <v>322</v>
      </c>
      <c r="D170" s="364">
        <v>100</v>
      </c>
      <c r="E170" s="364" t="s">
        <v>643</v>
      </c>
      <c r="F170" s="364" t="s">
        <v>644</v>
      </c>
      <c r="G170" s="364" t="s">
        <v>1020</v>
      </c>
      <c r="H170" s="364" t="s">
        <v>1637</v>
      </c>
      <c r="I170" s="364">
        <v>35</v>
      </c>
      <c r="J170" s="364">
        <v>83101</v>
      </c>
      <c r="K170" s="364">
        <v>1</v>
      </c>
      <c r="L170" s="364">
        <v>7</v>
      </c>
      <c r="M170" s="364">
        <v>3</v>
      </c>
      <c r="N170" s="364" t="s">
        <v>324</v>
      </c>
      <c r="O170" s="364">
        <v>0</v>
      </c>
      <c r="P170" s="364">
        <v>219</v>
      </c>
      <c r="Q170" s="364">
        <v>2</v>
      </c>
      <c r="R170" s="364" t="s">
        <v>1636</v>
      </c>
      <c r="S170" s="364" t="s">
        <v>1749</v>
      </c>
      <c r="T170" s="364" t="s">
        <v>1749</v>
      </c>
      <c r="U170" s="364">
        <v>7633.27</v>
      </c>
      <c r="V170" s="364">
        <v>0</v>
      </c>
    </row>
    <row r="171" spans="2:22" x14ac:dyDescent="0.25">
      <c r="B171" s="54" t="s">
        <v>312</v>
      </c>
      <c r="C171" s="364" t="s">
        <v>322</v>
      </c>
      <c r="D171" s="364">
        <v>100</v>
      </c>
      <c r="E171" s="364" t="s">
        <v>792</v>
      </c>
      <c r="F171" s="364" t="s">
        <v>793</v>
      </c>
      <c r="G171" s="364" t="s">
        <v>1112</v>
      </c>
      <c r="H171" s="364" t="s">
        <v>752</v>
      </c>
      <c r="I171" s="364">
        <v>35</v>
      </c>
      <c r="J171" s="364">
        <v>83101</v>
      </c>
      <c r="K171" s="364">
        <v>1</v>
      </c>
      <c r="L171" s="364">
        <v>7</v>
      </c>
      <c r="M171" s="364">
        <v>6</v>
      </c>
      <c r="N171" s="364" t="s">
        <v>753</v>
      </c>
      <c r="O171" s="364">
        <v>0</v>
      </c>
      <c r="P171" s="364">
        <v>22</v>
      </c>
      <c r="Q171" s="364">
        <v>2</v>
      </c>
      <c r="R171" s="364" t="s">
        <v>1636</v>
      </c>
      <c r="S171" s="364" t="s">
        <v>1749</v>
      </c>
      <c r="T171" s="364" t="s">
        <v>1749</v>
      </c>
      <c r="U171" s="364">
        <v>5557.92</v>
      </c>
      <c r="V171" s="364">
        <v>0</v>
      </c>
    </row>
    <row r="172" spans="2:22" x14ac:dyDescent="0.25">
      <c r="B172" s="54" t="s">
        <v>312</v>
      </c>
      <c r="C172" s="364" t="s">
        <v>322</v>
      </c>
      <c r="D172" s="364">
        <v>100</v>
      </c>
      <c r="E172" s="364" t="s">
        <v>375</v>
      </c>
      <c r="F172" s="364" t="s">
        <v>376</v>
      </c>
      <c r="G172" s="364" t="s">
        <v>1057</v>
      </c>
      <c r="H172" s="364" t="s">
        <v>1638</v>
      </c>
      <c r="I172" s="364">
        <v>35</v>
      </c>
      <c r="J172" s="364">
        <v>83101</v>
      </c>
      <c r="K172" s="364">
        <v>1</v>
      </c>
      <c r="L172" s="364">
        <v>7</v>
      </c>
      <c r="M172" s="364">
        <v>3</v>
      </c>
      <c r="N172" s="364" t="s">
        <v>754</v>
      </c>
      <c r="O172" s="364">
        <v>0</v>
      </c>
      <c r="P172" s="364">
        <v>220</v>
      </c>
      <c r="Q172" s="364">
        <v>2</v>
      </c>
      <c r="R172" s="364" t="s">
        <v>1636</v>
      </c>
      <c r="S172" s="364" t="s">
        <v>1749</v>
      </c>
      <c r="T172" s="364" t="s">
        <v>1749</v>
      </c>
      <c r="U172" s="364">
        <v>5770.72</v>
      </c>
      <c r="V172" s="364">
        <v>0</v>
      </c>
    </row>
    <row r="173" spans="2:22" x14ac:dyDescent="0.25">
      <c r="B173" s="54" t="s">
        <v>312</v>
      </c>
      <c r="C173" s="364" t="s">
        <v>322</v>
      </c>
      <c r="D173" s="364">
        <v>100</v>
      </c>
      <c r="E173" s="364" t="s">
        <v>447</v>
      </c>
      <c r="F173" s="364" t="s">
        <v>448</v>
      </c>
      <c r="G173" s="364" t="s">
        <v>1035</v>
      </c>
      <c r="H173" s="364" t="s">
        <v>1641</v>
      </c>
      <c r="I173" s="364">
        <v>35</v>
      </c>
      <c r="J173" s="364">
        <v>83101</v>
      </c>
      <c r="K173" s="364">
        <v>1</v>
      </c>
      <c r="L173" s="364">
        <v>7</v>
      </c>
      <c r="M173" s="364">
        <v>3</v>
      </c>
      <c r="N173" s="364" t="s">
        <v>750</v>
      </c>
      <c r="O173" s="364">
        <v>0</v>
      </c>
      <c r="P173" s="364">
        <v>221</v>
      </c>
      <c r="Q173" s="364">
        <v>2</v>
      </c>
      <c r="R173" s="364" t="s">
        <v>1636</v>
      </c>
      <c r="S173" s="364" t="s">
        <v>1749</v>
      </c>
      <c r="T173" s="364" t="s">
        <v>1749</v>
      </c>
      <c r="U173" s="364">
        <v>5922.18</v>
      </c>
      <c r="V173" s="364">
        <v>0</v>
      </c>
    </row>
    <row r="174" spans="2:22" x14ac:dyDescent="0.25">
      <c r="B174" s="54" t="s">
        <v>312</v>
      </c>
      <c r="C174" s="364" t="s">
        <v>322</v>
      </c>
      <c r="D174" s="364">
        <v>100</v>
      </c>
      <c r="E174" s="364" t="s">
        <v>556</v>
      </c>
      <c r="F174" s="364" t="s">
        <v>557</v>
      </c>
      <c r="G174" s="364" t="s">
        <v>943</v>
      </c>
      <c r="H174" s="364" t="s">
        <v>1637</v>
      </c>
      <c r="I174" s="364">
        <v>35</v>
      </c>
      <c r="J174" s="364">
        <v>83101</v>
      </c>
      <c r="K174" s="364">
        <v>1</v>
      </c>
      <c r="L174" s="364">
        <v>7</v>
      </c>
      <c r="M174" s="364">
        <v>3</v>
      </c>
      <c r="N174" s="364" t="s">
        <v>324</v>
      </c>
      <c r="O174" s="364">
        <v>0</v>
      </c>
      <c r="P174" s="364">
        <v>222</v>
      </c>
      <c r="Q174" s="364">
        <v>2</v>
      </c>
      <c r="R174" s="364" t="s">
        <v>1636</v>
      </c>
      <c r="S174" s="364" t="s">
        <v>1749</v>
      </c>
      <c r="T174" s="364" t="s">
        <v>1749</v>
      </c>
      <c r="U174" s="364">
        <v>8047.94</v>
      </c>
      <c r="V174" s="364">
        <v>0</v>
      </c>
    </row>
    <row r="175" spans="2:22" x14ac:dyDescent="0.25">
      <c r="B175" s="54" t="s">
        <v>312</v>
      </c>
      <c r="C175" s="364" t="s">
        <v>322</v>
      </c>
      <c r="D175" s="364">
        <v>100</v>
      </c>
      <c r="E175" s="364" t="s">
        <v>552</v>
      </c>
      <c r="F175" s="364" t="s">
        <v>553</v>
      </c>
      <c r="G175" s="364" t="s">
        <v>944</v>
      </c>
      <c r="H175" s="364" t="s">
        <v>1637</v>
      </c>
      <c r="I175" s="364">
        <v>35</v>
      </c>
      <c r="J175" s="364">
        <v>83101</v>
      </c>
      <c r="K175" s="364">
        <v>1</v>
      </c>
      <c r="L175" s="364">
        <v>7</v>
      </c>
      <c r="M175" s="364">
        <v>3</v>
      </c>
      <c r="N175" s="364" t="s">
        <v>324</v>
      </c>
      <c r="O175" s="364">
        <v>0</v>
      </c>
      <c r="P175" s="364">
        <v>223</v>
      </c>
      <c r="Q175" s="364">
        <v>2</v>
      </c>
      <c r="R175" s="364" t="s">
        <v>1636</v>
      </c>
      <c r="S175" s="364" t="s">
        <v>1749</v>
      </c>
      <c r="T175" s="364" t="s">
        <v>1749</v>
      </c>
      <c r="U175" s="364">
        <v>7997.94</v>
      </c>
      <c r="V175" s="364">
        <v>0</v>
      </c>
    </row>
    <row r="176" spans="2:22" x14ac:dyDescent="0.25">
      <c r="B176" s="54" t="s">
        <v>312</v>
      </c>
      <c r="C176" s="364" t="s">
        <v>322</v>
      </c>
      <c r="D176" s="364">
        <v>100</v>
      </c>
      <c r="E176" s="364" t="s">
        <v>550</v>
      </c>
      <c r="F176" s="364" t="s">
        <v>551</v>
      </c>
      <c r="G176" s="364" t="s">
        <v>1051</v>
      </c>
      <c r="H176" s="364" t="s">
        <v>1637</v>
      </c>
      <c r="I176" s="364">
        <v>35</v>
      </c>
      <c r="J176" s="364">
        <v>83101</v>
      </c>
      <c r="K176" s="364">
        <v>1</v>
      </c>
      <c r="L176" s="364">
        <v>7</v>
      </c>
      <c r="M176" s="364">
        <v>3</v>
      </c>
      <c r="N176" s="364" t="s">
        <v>324</v>
      </c>
      <c r="O176" s="364">
        <v>0</v>
      </c>
      <c r="P176" s="364">
        <v>224</v>
      </c>
      <c r="Q176" s="364">
        <v>2</v>
      </c>
      <c r="R176" s="364" t="s">
        <v>1636</v>
      </c>
      <c r="S176" s="364" t="s">
        <v>1749</v>
      </c>
      <c r="T176" s="364" t="s">
        <v>1749</v>
      </c>
      <c r="U176" s="364">
        <v>6873.94</v>
      </c>
      <c r="V176" s="364">
        <v>0</v>
      </c>
    </row>
    <row r="177" spans="2:22" x14ac:dyDescent="0.25">
      <c r="B177" s="54" t="s">
        <v>312</v>
      </c>
      <c r="C177" s="364" t="s">
        <v>322</v>
      </c>
      <c r="D177" s="364">
        <v>100</v>
      </c>
      <c r="E177" s="364" t="s">
        <v>544</v>
      </c>
      <c r="F177" s="364" t="s">
        <v>545</v>
      </c>
      <c r="G177" s="364" t="s">
        <v>1743</v>
      </c>
      <c r="H177" s="364" t="s">
        <v>1637</v>
      </c>
      <c r="I177" s="364">
        <v>35</v>
      </c>
      <c r="J177" s="364">
        <v>83101</v>
      </c>
      <c r="K177" s="364">
        <v>1</v>
      </c>
      <c r="L177" s="364">
        <v>7</v>
      </c>
      <c r="M177" s="364">
        <v>3</v>
      </c>
      <c r="N177" s="364" t="s">
        <v>324</v>
      </c>
      <c r="O177" s="364">
        <v>0</v>
      </c>
      <c r="P177" s="364">
        <v>225</v>
      </c>
      <c r="Q177" s="364">
        <v>2</v>
      </c>
      <c r="R177" s="364" t="s">
        <v>1636</v>
      </c>
      <c r="S177" s="364" t="s">
        <v>1749</v>
      </c>
      <c r="T177" s="364" t="s">
        <v>1749</v>
      </c>
      <c r="U177" s="364">
        <v>7997.94</v>
      </c>
      <c r="V177" s="364">
        <v>0</v>
      </c>
    </row>
    <row r="178" spans="2:22" x14ac:dyDescent="0.25">
      <c r="B178" s="54" t="s">
        <v>312</v>
      </c>
      <c r="C178" s="364" t="s">
        <v>322</v>
      </c>
      <c r="D178" s="364">
        <v>100</v>
      </c>
      <c r="E178" s="364" t="s">
        <v>1553</v>
      </c>
      <c r="F178" s="364" t="s">
        <v>1554</v>
      </c>
      <c r="G178" s="364" t="s">
        <v>1555</v>
      </c>
      <c r="H178" s="364" t="s">
        <v>1637</v>
      </c>
      <c r="I178" s="364">
        <v>35</v>
      </c>
      <c r="J178" s="364">
        <v>83101</v>
      </c>
      <c r="K178" s="364">
        <v>1</v>
      </c>
      <c r="L178" s="364">
        <v>7</v>
      </c>
      <c r="M178" s="364">
        <v>3</v>
      </c>
      <c r="N178" s="364" t="s">
        <v>324</v>
      </c>
      <c r="O178" s="364">
        <v>0</v>
      </c>
      <c r="P178" s="364">
        <v>226</v>
      </c>
      <c r="Q178" s="364">
        <v>2</v>
      </c>
      <c r="R178" s="364" t="s">
        <v>1636</v>
      </c>
      <c r="S178" s="364" t="s">
        <v>1749</v>
      </c>
      <c r="T178" s="364" t="s">
        <v>1749</v>
      </c>
      <c r="U178" s="364">
        <v>6272.24</v>
      </c>
      <c r="V178" s="364">
        <v>0</v>
      </c>
    </row>
    <row r="179" spans="2:22" x14ac:dyDescent="0.25">
      <c r="B179" s="54" t="s">
        <v>312</v>
      </c>
      <c r="C179" s="364" t="s">
        <v>322</v>
      </c>
      <c r="D179" s="364">
        <v>100</v>
      </c>
      <c r="E179" s="364" t="s">
        <v>617</v>
      </c>
      <c r="F179" s="364" t="s">
        <v>618</v>
      </c>
      <c r="G179" s="364" t="s">
        <v>978</v>
      </c>
      <c r="H179" s="364" t="s">
        <v>1637</v>
      </c>
      <c r="I179" s="364">
        <v>35</v>
      </c>
      <c r="J179" s="364">
        <v>83101</v>
      </c>
      <c r="K179" s="364">
        <v>1</v>
      </c>
      <c r="L179" s="364">
        <v>7</v>
      </c>
      <c r="M179" s="364">
        <v>3</v>
      </c>
      <c r="N179" s="364" t="s">
        <v>324</v>
      </c>
      <c r="O179" s="364">
        <v>0</v>
      </c>
      <c r="P179" s="364">
        <v>227</v>
      </c>
      <c r="Q179" s="364">
        <v>2</v>
      </c>
      <c r="R179" s="364" t="s">
        <v>1636</v>
      </c>
      <c r="S179" s="364" t="s">
        <v>1749</v>
      </c>
      <c r="T179" s="364" t="s">
        <v>1749</v>
      </c>
      <c r="U179" s="364">
        <v>7852.07</v>
      </c>
      <c r="V179" s="364">
        <v>0</v>
      </c>
    </row>
    <row r="180" spans="2:22" x14ac:dyDescent="0.25">
      <c r="B180" s="54" t="s">
        <v>312</v>
      </c>
      <c r="C180" s="364" t="s">
        <v>322</v>
      </c>
      <c r="D180" s="364">
        <v>100</v>
      </c>
      <c r="E180" s="364" t="s">
        <v>560</v>
      </c>
      <c r="F180" s="364" t="s">
        <v>561</v>
      </c>
      <c r="G180" s="364" t="s">
        <v>997</v>
      </c>
      <c r="H180" s="364" t="s">
        <v>1637</v>
      </c>
      <c r="I180" s="364">
        <v>35</v>
      </c>
      <c r="J180" s="364">
        <v>83101</v>
      </c>
      <c r="K180" s="364">
        <v>1</v>
      </c>
      <c r="L180" s="364">
        <v>7</v>
      </c>
      <c r="M180" s="364">
        <v>3</v>
      </c>
      <c r="N180" s="364" t="s">
        <v>324</v>
      </c>
      <c r="O180" s="364">
        <v>0</v>
      </c>
      <c r="P180" s="364">
        <v>228</v>
      </c>
      <c r="Q180" s="364">
        <v>2</v>
      </c>
      <c r="R180" s="364" t="s">
        <v>1636</v>
      </c>
      <c r="S180" s="364" t="s">
        <v>1749</v>
      </c>
      <c r="T180" s="364" t="s">
        <v>1749</v>
      </c>
      <c r="U180" s="364">
        <v>7779.13</v>
      </c>
      <c r="V180" s="364">
        <v>0</v>
      </c>
    </row>
    <row r="181" spans="2:22" x14ac:dyDescent="0.25">
      <c r="B181" s="54" t="s">
        <v>312</v>
      </c>
      <c r="C181" s="364" t="s">
        <v>322</v>
      </c>
      <c r="D181" s="364">
        <v>100</v>
      </c>
      <c r="E181" s="364" t="s">
        <v>548</v>
      </c>
      <c r="F181" s="364" t="s">
        <v>549</v>
      </c>
      <c r="G181" s="364" t="s">
        <v>993</v>
      </c>
      <c r="H181" s="364" t="s">
        <v>1637</v>
      </c>
      <c r="I181" s="364">
        <v>35</v>
      </c>
      <c r="J181" s="364">
        <v>83101</v>
      </c>
      <c r="K181" s="364">
        <v>1</v>
      </c>
      <c r="L181" s="364">
        <v>7</v>
      </c>
      <c r="M181" s="364">
        <v>3</v>
      </c>
      <c r="N181" s="364" t="s">
        <v>324</v>
      </c>
      <c r="O181" s="364">
        <v>0</v>
      </c>
      <c r="P181" s="364">
        <v>229</v>
      </c>
      <c r="Q181" s="364">
        <v>2</v>
      </c>
      <c r="R181" s="364" t="s">
        <v>1636</v>
      </c>
      <c r="S181" s="364" t="s">
        <v>1749</v>
      </c>
      <c r="T181" s="364" t="s">
        <v>1749</v>
      </c>
      <c r="U181" s="364">
        <v>7779.13</v>
      </c>
      <c r="V181" s="364">
        <v>0</v>
      </c>
    </row>
    <row r="182" spans="2:22" x14ac:dyDescent="0.25">
      <c r="B182" s="54" t="s">
        <v>312</v>
      </c>
      <c r="C182" s="364" t="s">
        <v>322</v>
      </c>
      <c r="D182" s="364">
        <v>100</v>
      </c>
      <c r="E182" s="364" t="s">
        <v>808</v>
      </c>
      <c r="F182" s="364" t="s">
        <v>809</v>
      </c>
      <c r="G182" s="364" t="s">
        <v>1118</v>
      </c>
      <c r="H182" s="364" t="s">
        <v>1643</v>
      </c>
      <c r="I182" s="364">
        <v>35</v>
      </c>
      <c r="J182" s="364">
        <v>83101</v>
      </c>
      <c r="K182" s="364">
        <v>1</v>
      </c>
      <c r="L182" s="364">
        <v>7</v>
      </c>
      <c r="M182" s="364">
        <v>3</v>
      </c>
      <c r="N182" s="364" t="s">
        <v>746</v>
      </c>
      <c r="O182" s="364">
        <v>0</v>
      </c>
      <c r="P182" s="364">
        <v>23</v>
      </c>
      <c r="Q182" s="364">
        <v>2</v>
      </c>
      <c r="R182" s="364" t="s">
        <v>1636</v>
      </c>
      <c r="S182" s="364" t="s">
        <v>1749</v>
      </c>
      <c r="T182" s="364" t="s">
        <v>1749</v>
      </c>
      <c r="U182" s="364">
        <v>5557.92</v>
      </c>
      <c r="V182" s="364">
        <v>0</v>
      </c>
    </row>
    <row r="183" spans="2:22" x14ac:dyDescent="0.25">
      <c r="B183" s="54" t="s">
        <v>312</v>
      </c>
      <c r="C183" s="364" t="s">
        <v>322</v>
      </c>
      <c r="D183" s="364">
        <v>100</v>
      </c>
      <c r="E183" s="364" t="s">
        <v>407</v>
      </c>
      <c r="F183" s="364" t="s">
        <v>408</v>
      </c>
      <c r="G183" s="364" t="s">
        <v>1007</v>
      </c>
      <c r="H183" s="364" t="s">
        <v>1643</v>
      </c>
      <c r="I183" s="364">
        <v>35</v>
      </c>
      <c r="J183" s="364">
        <v>83101</v>
      </c>
      <c r="K183" s="364">
        <v>1</v>
      </c>
      <c r="L183" s="364">
        <v>7</v>
      </c>
      <c r="M183" s="364">
        <v>3</v>
      </c>
      <c r="N183" s="364" t="s">
        <v>746</v>
      </c>
      <c r="O183" s="364">
        <v>0</v>
      </c>
      <c r="P183" s="364">
        <v>230</v>
      </c>
      <c r="Q183" s="364">
        <v>2</v>
      </c>
      <c r="R183" s="364" t="s">
        <v>1636</v>
      </c>
      <c r="S183" s="364" t="s">
        <v>1749</v>
      </c>
      <c r="T183" s="364" t="s">
        <v>1749</v>
      </c>
      <c r="U183" s="364">
        <v>6496.38</v>
      </c>
      <c r="V183" s="364">
        <v>0</v>
      </c>
    </row>
    <row r="184" spans="2:22" x14ac:dyDescent="0.25">
      <c r="B184" s="54" t="s">
        <v>312</v>
      </c>
      <c r="C184" s="364" t="s">
        <v>322</v>
      </c>
      <c r="D184" s="364">
        <v>100</v>
      </c>
      <c r="E184" s="364" t="s">
        <v>518</v>
      </c>
      <c r="F184" s="364" t="s">
        <v>519</v>
      </c>
      <c r="G184" s="364" t="s">
        <v>1018</v>
      </c>
      <c r="H184" s="364" t="s">
        <v>1637</v>
      </c>
      <c r="I184" s="364">
        <v>35</v>
      </c>
      <c r="J184" s="364">
        <v>83101</v>
      </c>
      <c r="K184" s="364">
        <v>1</v>
      </c>
      <c r="L184" s="364">
        <v>7</v>
      </c>
      <c r="M184" s="364">
        <v>3</v>
      </c>
      <c r="N184" s="364" t="s">
        <v>324</v>
      </c>
      <c r="O184" s="364">
        <v>0</v>
      </c>
      <c r="P184" s="364">
        <v>231</v>
      </c>
      <c r="Q184" s="364">
        <v>2</v>
      </c>
      <c r="R184" s="364" t="s">
        <v>1636</v>
      </c>
      <c r="S184" s="364" t="s">
        <v>1749</v>
      </c>
      <c r="T184" s="364" t="s">
        <v>1749</v>
      </c>
      <c r="U184" s="364">
        <v>7706.2</v>
      </c>
      <c r="V184" s="364">
        <v>0</v>
      </c>
    </row>
    <row r="185" spans="2:22" x14ac:dyDescent="0.25">
      <c r="B185" s="54" t="s">
        <v>312</v>
      </c>
      <c r="C185" s="364" t="s">
        <v>322</v>
      </c>
      <c r="D185" s="364">
        <v>100</v>
      </c>
      <c r="E185" s="364" t="s">
        <v>858</v>
      </c>
      <c r="F185" s="364" t="s">
        <v>859</v>
      </c>
      <c r="G185" s="364" t="s">
        <v>1138</v>
      </c>
      <c r="H185" s="364" t="s">
        <v>1637</v>
      </c>
      <c r="I185" s="364">
        <v>35</v>
      </c>
      <c r="J185" s="364">
        <v>83101</v>
      </c>
      <c r="K185" s="364">
        <v>1</v>
      </c>
      <c r="L185" s="364">
        <v>7</v>
      </c>
      <c r="M185" s="364">
        <v>3</v>
      </c>
      <c r="N185" s="364" t="s">
        <v>324</v>
      </c>
      <c r="O185" s="364">
        <v>0</v>
      </c>
      <c r="P185" s="364">
        <v>232</v>
      </c>
      <c r="Q185" s="364">
        <v>2</v>
      </c>
      <c r="R185" s="364" t="s">
        <v>1636</v>
      </c>
      <c r="S185" s="364" t="s">
        <v>1749</v>
      </c>
      <c r="T185" s="364" t="s">
        <v>1749</v>
      </c>
      <c r="U185" s="364">
        <v>7159.2</v>
      </c>
      <c r="V185" s="364">
        <v>0</v>
      </c>
    </row>
    <row r="186" spans="2:22" x14ac:dyDescent="0.25">
      <c r="B186" s="54" t="s">
        <v>312</v>
      </c>
      <c r="C186" s="364" t="s">
        <v>322</v>
      </c>
      <c r="D186" s="364">
        <v>100</v>
      </c>
      <c r="E186" s="364" t="s">
        <v>489</v>
      </c>
      <c r="F186" s="364" t="s">
        <v>490</v>
      </c>
      <c r="G186" s="364" t="s">
        <v>923</v>
      </c>
      <c r="H186" s="364" t="s">
        <v>1637</v>
      </c>
      <c r="I186" s="364">
        <v>35</v>
      </c>
      <c r="J186" s="364">
        <v>83101</v>
      </c>
      <c r="K186" s="364">
        <v>1</v>
      </c>
      <c r="L186" s="364">
        <v>7</v>
      </c>
      <c r="M186" s="364">
        <v>3</v>
      </c>
      <c r="N186" s="364" t="s">
        <v>324</v>
      </c>
      <c r="O186" s="364">
        <v>0</v>
      </c>
      <c r="P186" s="364">
        <v>233</v>
      </c>
      <c r="Q186" s="364">
        <v>2</v>
      </c>
      <c r="R186" s="364" t="s">
        <v>1636</v>
      </c>
      <c r="S186" s="364" t="s">
        <v>1749</v>
      </c>
      <c r="T186" s="364" t="s">
        <v>1749</v>
      </c>
      <c r="U186" s="364">
        <v>7997.94</v>
      </c>
      <c r="V186" s="364">
        <v>0</v>
      </c>
    </row>
    <row r="187" spans="2:22" x14ac:dyDescent="0.25">
      <c r="B187" s="54" t="s">
        <v>312</v>
      </c>
      <c r="C187" s="364" t="s">
        <v>322</v>
      </c>
      <c r="D187" s="364">
        <v>100</v>
      </c>
      <c r="E187" s="364" t="s">
        <v>712</v>
      </c>
      <c r="F187" s="364" t="s">
        <v>713</v>
      </c>
      <c r="G187" s="364" t="s">
        <v>1093</v>
      </c>
      <c r="H187" s="364" t="s">
        <v>1637</v>
      </c>
      <c r="I187" s="364">
        <v>35</v>
      </c>
      <c r="J187" s="364">
        <v>83101</v>
      </c>
      <c r="K187" s="364">
        <v>1</v>
      </c>
      <c r="L187" s="364">
        <v>7</v>
      </c>
      <c r="M187" s="364">
        <v>3</v>
      </c>
      <c r="N187" s="364" t="s">
        <v>324</v>
      </c>
      <c r="O187" s="364">
        <v>0</v>
      </c>
      <c r="P187" s="364">
        <v>235</v>
      </c>
      <c r="Q187" s="364">
        <v>2</v>
      </c>
      <c r="R187" s="364" t="s">
        <v>1636</v>
      </c>
      <c r="S187" s="364" t="s">
        <v>1749</v>
      </c>
      <c r="T187" s="364" t="s">
        <v>1749</v>
      </c>
      <c r="U187" s="364">
        <v>6272.24</v>
      </c>
      <c r="V187" s="364">
        <v>0</v>
      </c>
    </row>
    <row r="188" spans="2:22" x14ac:dyDescent="0.25">
      <c r="B188" s="54" t="s">
        <v>312</v>
      </c>
      <c r="C188" s="364" t="s">
        <v>322</v>
      </c>
      <c r="D188" s="364">
        <v>100</v>
      </c>
      <c r="E188" s="364" t="s">
        <v>570</v>
      </c>
      <c r="F188" s="364" t="s">
        <v>571</v>
      </c>
      <c r="G188" s="364" t="s">
        <v>999</v>
      </c>
      <c r="H188" s="364" t="s">
        <v>1637</v>
      </c>
      <c r="I188" s="364">
        <v>35</v>
      </c>
      <c r="J188" s="364">
        <v>83101</v>
      </c>
      <c r="K188" s="364">
        <v>1</v>
      </c>
      <c r="L188" s="364">
        <v>7</v>
      </c>
      <c r="M188" s="364">
        <v>3</v>
      </c>
      <c r="N188" s="364" t="s">
        <v>324</v>
      </c>
      <c r="O188" s="364">
        <v>0</v>
      </c>
      <c r="P188" s="364">
        <v>236</v>
      </c>
      <c r="Q188" s="364">
        <v>2</v>
      </c>
      <c r="R188" s="364" t="s">
        <v>1636</v>
      </c>
      <c r="S188" s="364" t="s">
        <v>1749</v>
      </c>
      <c r="T188" s="364" t="s">
        <v>1749</v>
      </c>
      <c r="U188" s="364">
        <v>7742.67</v>
      </c>
      <c r="V188" s="364">
        <v>0</v>
      </c>
    </row>
    <row r="189" spans="2:22" x14ac:dyDescent="0.25">
      <c r="B189" s="54" t="s">
        <v>312</v>
      </c>
      <c r="C189" s="364" t="s">
        <v>322</v>
      </c>
      <c r="D189" s="364">
        <v>100</v>
      </c>
      <c r="E189" s="364" t="s">
        <v>1662</v>
      </c>
      <c r="F189" s="364" t="s">
        <v>1663</v>
      </c>
      <c r="G189" s="364" t="s">
        <v>1664</v>
      </c>
      <c r="H189" s="364" t="s">
        <v>1637</v>
      </c>
      <c r="I189" s="364">
        <v>35</v>
      </c>
      <c r="J189" s="364">
        <v>83101</v>
      </c>
      <c r="K189" s="364">
        <v>1</v>
      </c>
      <c r="L189" s="364">
        <v>7</v>
      </c>
      <c r="M189" s="364">
        <v>3</v>
      </c>
      <c r="N189" s="364" t="s">
        <v>324</v>
      </c>
      <c r="O189" s="364">
        <v>0</v>
      </c>
      <c r="P189" s="364">
        <v>237</v>
      </c>
      <c r="Q189" s="364">
        <v>2</v>
      </c>
      <c r="R189" s="364" t="s">
        <v>1636</v>
      </c>
      <c r="S189" s="364" t="s">
        <v>1749</v>
      </c>
      <c r="T189" s="364" t="s">
        <v>1749</v>
      </c>
      <c r="U189" s="364">
        <v>6272.24</v>
      </c>
      <c r="V189" s="364">
        <v>0</v>
      </c>
    </row>
    <row r="190" spans="2:22" x14ac:dyDescent="0.25">
      <c r="B190" s="54" t="s">
        <v>312</v>
      </c>
      <c r="C190" s="364" t="s">
        <v>322</v>
      </c>
      <c r="D190" s="364">
        <v>100</v>
      </c>
      <c r="E190" s="364" t="s">
        <v>517</v>
      </c>
      <c r="F190" s="364" t="s">
        <v>1365</v>
      </c>
      <c r="G190" s="364" t="s">
        <v>947</v>
      </c>
      <c r="H190" s="364" t="s">
        <v>1637</v>
      </c>
      <c r="I190" s="364">
        <v>35</v>
      </c>
      <c r="J190" s="364">
        <v>83101</v>
      </c>
      <c r="K190" s="364">
        <v>1</v>
      </c>
      <c r="L190" s="364">
        <v>7</v>
      </c>
      <c r="M190" s="364">
        <v>3</v>
      </c>
      <c r="N190" s="364" t="s">
        <v>324</v>
      </c>
      <c r="O190" s="364">
        <v>0</v>
      </c>
      <c r="P190" s="364">
        <v>238</v>
      </c>
      <c r="Q190" s="364">
        <v>2</v>
      </c>
      <c r="R190" s="364" t="s">
        <v>1636</v>
      </c>
      <c r="S190" s="364" t="s">
        <v>1749</v>
      </c>
      <c r="T190" s="364" t="s">
        <v>1749</v>
      </c>
      <c r="U190" s="364">
        <v>7997.94</v>
      </c>
      <c r="V190" s="364">
        <v>0</v>
      </c>
    </row>
    <row r="191" spans="2:22" x14ac:dyDescent="0.25">
      <c r="B191" s="54" t="s">
        <v>312</v>
      </c>
      <c r="C191" s="364" t="s">
        <v>322</v>
      </c>
      <c r="D191" s="364">
        <v>100</v>
      </c>
      <c r="E191" s="364" t="s">
        <v>687</v>
      </c>
      <c r="F191" s="364" t="s">
        <v>688</v>
      </c>
      <c r="G191" s="364" t="s">
        <v>1021</v>
      </c>
      <c r="H191" s="364" t="s">
        <v>1637</v>
      </c>
      <c r="I191" s="364">
        <v>35</v>
      </c>
      <c r="J191" s="364">
        <v>83101</v>
      </c>
      <c r="K191" s="364">
        <v>1</v>
      </c>
      <c r="L191" s="364">
        <v>7</v>
      </c>
      <c r="M191" s="364">
        <v>3</v>
      </c>
      <c r="N191" s="364" t="s">
        <v>324</v>
      </c>
      <c r="O191" s="364">
        <v>0</v>
      </c>
      <c r="P191" s="364">
        <v>239</v>
      </c>
      <c r="Q191" s="364">
        <v>2</v>
      </c>
      <c r="R191" s="364" t="s">
        <v>1636</v>
      </c>
      <c r="S191" s="364" t="s">
        <v>1749</v>
      </c>
      <c r="T191" s="364" t="s">
        <v>1749</v>
      </c>
      <c r="U191" s="364">
        <v>7633.27</v>
      </c>
      <c r="V191" s="364">
        <v>0</v>
      </c>
    </row>
    <row r="192" spans="2:22" x14ac:dyDescent="0.25">
      <c r="B192" s="54" t="s">
        <v>312</v>
      </c>
      <c r="C192" s="364" t="s">
        <v>322</v>
      </c>
      <c r="D192" s="364">
        <v>100</v>
      </c>
      <c r="E192" s="364" t="s">
        <v>495</v>
      </c>
      <c r="F192" s="364" t="s">
        <v>496</v>
      </c>
      <c r="G192" s="364" t="s">
        <v>948</v>
      </c>
      <c r="H192" s="364" t="s">
        <v>1637</v>
      </c>
      <c r="I192" s="364">
        <v>35</v>
      </c>
      <c r="J192" s="364">
        <v>83101</v>
      </c>
      <c r="K192" s="364">
        <v>1</v>
      </c>
      <c r="L192" s="364">
        <v>7</v>
      </c>
      <c r="M192" s="364">
        <v>3</v>
      </c>
      <c r="N192" s="364" t="s">
        <v>324</v>
      </c>
      <c r="O192" s="364">
        <v>0</v>
      </c>
      <c r="P192" s="364">
        <v>240</v>
      </c>
      <c r="Q192" s="364">
        <v>2</v>
      </c>
      <c r="R192" s="364" t="s">
        <v>1636</v>
      </c>
      <c r="S192" s="364" t="s">
        <v>1749</v>
      </c>
      <c r="T192" s="364" t="s">
        <v>1749</v>
      </c>
      <c r="U192" s="364">
        <v>7961.47</v>
      </c>
      <c r="V192" s="364">
        <v>0</v>
      </c>
    </row>
    <row r="193" spans="2:22" x14ac:dyDescent="0.25">
      <c r="B193" s="54" t="s">
        <v>312</v>
      </c>
      <c r="C193" s="364" t="s">
        <v>322</v>
      </c>
      <c r="D193" s="364">
        <v>100</v>
      </c>
      <c r="E193" s="364" t="s">
        <v>522</v>
      </c>
      <c r="F193" s="364" t="s">
        <v>523</v>
      </c>
      <c r="G193" s="364" t="s">
        <v>1015</v>
      </c>
      <c r="H193" s="364" t="s">
        <v>1637</v>
      </c>
      <c r="I193" s="364">
        <v>35</v>
      </c>
      <c r="J193" s="364">
        <v>83101</v>
      </c>
      <c r="K193" s="364">
        <v>1</v>
      </c>
      <c r="L193" s="364">
        <v>7</v>
      </c>
      <c r="M193" s="364">
        <v>3</v>
      </c>
      <c r="N193" s="364" t="s">
        <v>324</v>
      </c>
      <c r="O193" s="364">
        <v>0</v>
      </c>
      <c r="P193" s="364">
        <v>241</v>
      </c>
      <c r="Q193" s="364">
        <v>2</v>
      </c>
      <c r="R193" s="364" t="s">
        <v>1636</v>
      </c>
      <c r="S193" s="364" t="s">
        <v>1749</v>
      </c>
      <c r="T193" s="364" t="s">
        <v>1749</v>
      </c>
      <c r="U193" s="364">
        <v>7719.73</v>
      </c>
      <c r="V193" s="364">
        <v>0</v>
      </c>
    </row>
    <row r="194" spans="2:22" x14ac:dyDescent="0.25">
      <c r="B194" s="54" t="s">
        <v>312</v>
      </c>
      <c r="C194" s="364" t="s">
        <v>322</v>
      </c>
      <c r="D194" s="364">
        <v>100</v>
      </c>
      <c r="E194" s="364" t="s">
        <v>493</v>
      </c>
      <c r="F194" s="364" t="s">
        <v>494</v>
      </c>
      <c r="G194" s="364" t="s">
        <v>949</v>
      </c>
      <c r="H194" s="364" t="s">
        <v>1637</v>
      </c>
      <c r="I194" s="364">
        <v>35</v>
      </c>
      <c r="J194" s="364">
        <v>83101</v>
      </c>
      <c r="K194" s="364">
        <v>1</v>
      </c>
      <c r="L194" s="364">
        <v>7</v>
      </c>
      <c r="M194" s="364">
        <v>3</v>
      </c>
      <c r="N194" s="364" t="s">
        <v>324</v>
      </c>
      <c r="O194" s="364">
        <v>0</v>
      </c>
      <c r="P194" s="364">
        <v>242</v>
      </c>
      <c r="Q194" s="364">
        <v>2</v>
      </c>
      <c r="R194" s="364" t="s">
        <v>1636</v>
      </c>
      <c r="S194" s="364" t="s">
        <v>1749</v>
      </c>
      <c r="T194" s="364" t="s">
        <v>1749</v>
      </c>
      <c r="U194" s="364">
        <v>8011.47</v>
      </c>
      <c r="V194" s="364">
        <v>0</v>
      </c>
    </row>
    <row r="195" spans="2:22" x14ac:dyDescent="0.25">
      <c r="B195" s="54" t="s">
        <v>312</v>
      </c>
      <c r="C195" s="364" t="s">
        <v>322</v>
      </c>
      <c r="D195" s="364">
        <v>100</v>
      </c>
      <c r="E195" s="364" t="s">
        <v>411</v>
      </c>
      <c r="F195" s="364" t="s">
        <v>412</v>
      </c>
      <c r="G195" s="364" t="s">
        <v>970</v>
      </c>
      <c r="H195" s="364" t="s">
        <v>1643</v>
      </c>
      <c r="I195" s="364">
        <v>35</v>
      </c>
      <c r="J195" s="364">
        <v>83101</v>
      </c>
      <c r="K195" s="364">
        <v>1</v>
      </c>
      <c r="L195" s="364">
        <v>7</v>
      </c>
      <c r="M195" s="364">
        <v>3</v>
      </c>
      <c r="N195" s="364" t="s">
        <v>746</v>
      </c>
      <c r="O195" s="364">
        <v>0</v>
      </c>
      <c r="P195" s="364">
        <v>243</v>
      </c>
      <c r="Q195" s="364">
        <v>2</v>
      </c>
      <c r="R195" s="364" t="s">
        <v>1636</v>
      </c>
      <c r="S195" s="364" t="s">
        <v>1749</v>
      </c>
      <c r="T195" s="364" t="s">
        <v>1749</v>
      </c>
      <c r="U195" s="364">
        <v>6594.06</v>
      </c>
      <c r="V195" s="364">
        <v>0</v>
      </c>
    </row>
    <row r="196" spans="2:22" x14ac:dyDescent="0.25">
      <c r="B196" s="54" t="s">
        <v>312</v>
      </c>
      <c r="C196" s="364" t="s">
        <v>322</v>
      </c>
      <c r="D196" s="364">
        <v>100</v>
      </c>
      <c r="E196" s="364" t="s">
        <v>1556</v>
      </c>
      <c r="F196" s="364" t="s">
        <v>1557</v>
      </c>
      <c r="G196" s="364" t="s">
        <v>1558</v>
      </c>
      <c r="H196" s="364" t="s">
        <v>1637</v>
      </c>
      <c r="I196" s="364">
        <v>35</v>
      </c>
      <c r="J196" s="364">
        <v>83101</v>
      </c>
      <c r="K196" s="364">
        <v>1</v>
      </c>
      <c r="L196" s="364">
        <v>7</v>
      </c>
      <c r="M196" s="364">
        <v>3</v>
      </c>
      <c r="N196" s="364" t="s">
        <v>324</v>
      </c>
      <c r="O196" s="364">
        <v>0</v>
      </c>
      <c r="P196" s="364">
        <v>244</v>
      </c>
      <c r="Q196" s="364">
        <v>2</v>
      </c>
      <c r="R196" s="364" t="s">
        <v>1636</v>
      </c>
      <c r="S196" s="364" t="s">
        <v>1749</v>
      </c>
      <c r="T196" s="364" t="s">
        <v>1749</v>
      </c>
      <c r="U196" s="364">
        <v>6272.24</v>
      </c>
      <c r="V196" s="364">
        <v>0</v>
      </c>
    </row>
    <row r="197" spans="2:22" x14ac:dyDescent="0.25">
      <c r="B197" s="54" t="s">
        <v>312</v>
      </c>
      <c r="C197" s="364" t="s">
        <v>322</v>
      </c>
      <c r="D197" s="364">
        <v>100</v>
      </c>
      <c r="E197" s="364" t="s">
        <v>558</v>
      </c>
      <c r="F197" s="364" t="s">
        <v>559</v>
      </c>
      <c r="G197" s="364" t="s">
        <v>996</v>
      </c>
      <c r="H197" s="364" t="s">
        <v>1637</v>
      </c>
      <c r="I197" s="364">
        <v>35</v>
      </c>
      <c r="J197" s="364">
        <v>83101</v>
      </c>
      <c r="K197" s="364">
        <v>1</v>
      </c>
      <c r="L197" s="364">
        <v>7</v>
      </c>
      <c r="M197" s="364">
        <v>3</v>
      </c>
      <c r="N197" s="364" t="s">
        <v>324</v>
      </c>
      <c r="O197" s="364">
        <v>0</v>
      </c>
      <c r="P197" s="364">
        <v>245</v>
      </c>
      <c r="Q197" s="364">
        <v>2</v>
      </c>
      <c r="R197" s="364" t="s">
        <v>1636</v>
      </c>
      <c r="S197" s="364" t="s">
        <v>1749</v>
      </c>
      <c r="T197" s="364" t="s">
        <v>1749</v>
      </c>
      <c r="U197" s="364">
        <v>7742.67</v>
      </c>
      <c r="V197" s="364">
        <v>0</v>
      </c>
    </row>
    <row r="198" spans="2:22" x14ac:dyDescent="0.25">
      <c r="B198" s="54" t="s">
        <v>312</v>
      </c>
      <c r="C198" s="364" t="s">
        <v>322</v>
      </c>
      <c r="D198" s="364">
        <v>100</v>
      </c>
      <c r="E198" s="364" t="s">
        <v>699</v>
      </c>
      <c r="F198" s="364" t="s">
        <v>1574</v>
      </c>
      <c r="G198" s="364" t="s">
        <v>950</v>
      </c>
      <c r="H198" s="364" t="s">
        <v>1637</v>
      </c>
      <c r="I198" s="364">
        <v>35</v>
      </c>
      <c r="J198" s="364">
        <v>83101</v>
      </c>
      <c r="K198" s="364">
        <v>1</v>
      </c>
      <c r="L198" s="364">
        <v>7</v>
      </c>
      <c r="M198" s="364">
        <v>3</v>
      </c>
      <c r="N198" s="364" t="s">
        <v>324</v>
      </c>
      <c r="O198" s="364">
        <v>0</v>
      </c>
      <c r="P198" s="364">
        <v>246</v>
      </c>
      <c r="Q198" s="364">
        <v>2</v>
      </c>
      <c r="R198" s="364" t="s">
        <v>1636</v>
      </c>
      <c r="S198" s="364" t="s">
        <v>1749</v>
      </c>
      <c r="T198" s="364" t="s">
        <v>1749</v>
      </c>
      <c r="U198" s="364">
        <v>7961.47</v>
      </c>
      <c r="V198" s="364">
        <v>0</v>
      </c>
    </row>
    <row r="199" spans="2:22" x14ac:dyDescent="0.25">
      <c r="B199" s="54" t="s">
        <v>312</v>
      </c>
      <c r="C199" s="364" t="s">
        <v>322</v>
      </c>
      <c r="D199" s="364">
        <v>100</v>
      </c>
      <c r="E199" s="364" t="s">
        <v>655</v>
      </c>
      <c r="F199" s="364" t="s">
        <v>656</v>
      </c>
      <c r="G199" s="364" t="s">
        <v>951</v>
      </c>
      <c r="H199" s="364" t="s">
        <v>1637</v>
      </c>
      <c r="I199" s="364">
        <v>35</v>
      </c>
      <c r="J199" s="364">
        <v>83101</v>
      </c>
      <c r="K199" s="364">
        <v>1</v>
      </c>
      <c r="L199" s="364">
        <v>7</v>
      </c>
      <c r="M199" s="364">
        <v>3</v>
      </c>
      <c r="N199" s="364" t="s">
        <v>324</v>
      </c>
      <c r="O199" s="364">
        <v>0</v>
      </c>
      <c r="P199" s="364">
        <v>247</v>
      </c>
      <c r="Q199" s="364">
        <v>2</v>
      </c>
      <c r="R199" s="364" t="s">
        <v>1636</v>
      </c>
      <c r="S199" s="364" t="s">
        <v>1749</v>
      </c>
      <c r="T199" s="364" t="s">
        <v>1749</v>
      </c>
      <c r="U199" s="364">
        <v>7961.47</v>
      </c>
      <c r="V199" s="364">
        <v>0</v>
      </c>
    </row>
    <row r="200" spans="2:22" x14ac:dyDescent="0.25">
      <c r="B200" s="54" t="s">
        <v>312</v>
      </c>
      <c r="C200" s="364" t="s">
        <v>322</v>
      </c>
      <c r="D200" s="364">
        <v>100</v>
      </c>
      <c r="E200" s="364" t="s">
        <v>320</v>
      </c>
      <c r="F200" s="364" t="s">
        <v>321</v>
      </c>
      <c r="G200" s="364" t="s">
        <v>1006</v>
      </c>
      <c r="H200" s="364" t="s">
        <v>1637</v>
      </c>
      <c r="I200" s="364">
        <v>35</v>
      </c>
      <c r="J200" s="364">
        <v>83101</v>
      </c>
      <c r="K200" s="364">
        <v>1</v>
      </c>
      <c r="L200" s="364">
        <v>7</v>
      </c>
      <c r="M200" s="364">
        <v>3</v>
      </c>
      <c r="N200" s="364" t="s">
        <v>324</v>
      </c>
      <c r="O200" s="364">
        <v>0</v>
      </c>
      <c r="P200" s="364">
        <v>248</v>
      </c>
      <c r="Q200" s="364">
        <v>2</v>
      </c>
      <c r="R200" s="364" t="s">
        <v>1636</v>
      </c>
      <c r="S200" s="364" t="s">
        <v>1749</v>
      </c>
      <c r="T200" s="364" t="s">
        <v>1749</v>
      </c>
      <c r="U200" s="364">
        <v>7742.67</v>
      </c>
      <c r="V200" s="364">
        <v>0</v>
      </c>
    </row>
    <row r="201" spans="2:22" x14ac:dyDescent="0.25">
      <c r="B201" s="54" t="s">
        <v>312</v>
      </c>
      <c r="C201" s="364" t="s">
        <v>322</v>
      </c>
      <c r="D201" s="364">
        <v>100</v>
      </c>
      <c r="E201" s="364" t="s">
        <v>627</v>
      </c>
      <c r="F201" s="364" t="s">
        <v>628</v>
      </c>
      <c r="G201" s="364" t="s">
        <v>1403</v>
      </c>
      <c r="H201" s="364" t="s">
        <v>1637</v>
      </c>
      <c r="I201" s="364">
        <v>35</v>
      </c>
      <c r="J201" s="364">
        <v>83101</v>
      </c>
      <c r="K201" s="364">
        <v>1</v>
      </c>
      <c r="L201" s="364">
        <v>7</v>
      </c>
      <c r="M201" s="364">
        <v>3</v>
      </c>
      <c r="N201" s="364" t="s">
        <v>324</v>
      </c>
      <c r="O201" s="364">
        <v>0</v>
      </c>
      <c r="P201" s="364">
        <v>249</v>
      </c>
      <c r="Q201" s="364">
        <v>2</v>
      </c>
      <c r="R201" s="364" t="s">
        <v>1636</v>
      </c>
      <c r="S201" s="364" t="s">
        <v>1749</v>
      </c>
      <c r="T201" s="364" t="s">
        <v>1749</v>
      </c>
      <c r="U201" s="364">
        <v>7815.6</v>
      </c>
      <c r="V201" s="364">
        <v>0</v>
      </c>
    </row>
    <row r="202" spans="2:22" x14ac:dyDescent="0.25">
      <c r="B202" s="54" t="s">
        <v>312</v>
      </c>
      <c r="C202" s="364" t="s">
        <v>322</v>
      </c>
      <c r="D202" s="364">
        <v>100</v>
      </c>
      <c r="E202" s="364" t="s">
        <v>1334</v>
      </c>
      <c r="F202" s="364" t="s">
        <v>1335</v>
      </c>
      <c r="G202" s="364" t="s">
        <v>1336</v>
      </c>
      <c r="H202" s="364" t="s">
        <v>1641</v>
      </c>
      <c r="I202" s="364">
        <v>35</v>
      </c>
      <c r="J202" s="364">
        <v>83101</v>
      </c>
      <c r="K202" s="364">
        <v>1</v>
      </c>
      <c r="L202" s="364">
        <v>7</v>
      </c>
      <c r="M202" s="364">
        <v>2</v>
      </c>
      <c r="N202" s="364" t="s">
        <v>785</v>
      </c>
      <c r="O202" s="364">
        <v>0</v>
      </c>
      <c r="P202" s="364">
        <v>25</v>
      </c>
      <c r="Q202" s="364">
        <v>2</v>
      </c>
      <c r="R202" s="364" t="s">
        <v>1636</v>
      </c>
      <c r="S202" s="364" t="s">
        <v>1749</v>
      </c>
      <c r="T202" s="364" t="s">
        <v>1749</v>
      </c>
      <c r="U202" s="364">
        <v>5270.33</v>
      </c>
      <c r="V202" s="364">
        <v>0</v>
      </c>
    </row>
    <row r="203" spans="2:22" x14ac:dyDescent="0.25">
      <c r="B203" s="54" t="s">
        <v>312</v>
      </c>
      <c r="C203" s="364" t="s">
        <v>322</v>
      </c>
      <c r="D203" s="364">
        <v>100</v>
      </c>
      <c r="E203" s="364" t="s">
        <v>700</v>
      </c>
      <c r="F203" s="364" t="s">
        <v>701</v>
      </c>
      <c r="G203" s="364" t="s">
        <v>960</v>
      </c>
      <c r="H203" s="364" t="s">
        <v>1637</v>
      </c>
      <c r="I203" s="364">
        <v>35</v>
      </c>
      <c r="J203" s="364">
        <v>83101</v>
      </c>
      <c r="K203" s="364">
        <v>1</v>
      </c>
      <c r="L203" s="364">
        <v>7</v>
      </c>
      <c r="M203" s="364">
        <v>3</v>
      </c>
      <c r="N203" s="364" t="s">
        <v>324</v>
      </c>
      <c r="O203" s="364">
        <v>0</v>
      </c>
      <c r="P203" s="364">
        <v>250</v>
      </c>
      <c r="Q203" s="364">
        <v>2</v>
      </c>
      <c r="R203" s="364" t="s">
        <v>1636</v>
      </c>
      <c r="S203" s="364" t="s">
        <v>1749</v>
      </c>
      <c r="T203" s="364" t="s">
        <v>1749</v>
      </c>
      <c r="U203" s="364">
        <v>7888.54</v>
      </c>
      <c r="V203" s="364">
        <v>0</v>
      </c>
    </row>
    <row r="204" spans="2:22" x14ac:dyDescent="0.25">
      <c r="B204" s="54" t="s">
        <v>312</v>
      </c>
      <c r="C204" s="364" t="s">
        <v>322</v>
      </c>
      <c r="D204" s="364">
        <v>100</v>
      </c>
      <c r="E204" s="364" t="s">
        <v>1575</v>
      </c>
      <c r="F204" s="364" t="s">
        <v>1576</v>
      </c>
      <c r="G204" s="364" t="s">
        <v>1577</v>
      </c>
      <c r="H204" s="364" t="s">
        <v>1637</v>
      </c>
      <c r="I204" s="364">
        <v>35</v>
      </c>
      <c r="J204" s="364">
        <v>83101</v>
      </c>
      <c r="K204" s="364">
        <v>1</v>
      </c>
      <c r="L204" s="364">
        <v>7</v>
      </c>
      <c r="M204" s="364">
        <v>3</v>
      </c>
      <c r="N204" s="364" t="s">
        <v>324</v>
      </c>
      <c r="O204" s="364">
        <v>0</v>
      </c>
      <c r="P204" s="364">
        <v>251</v>
      </c>
      <c r="Q204" s="364">
        <v>2</v>
      </c>
      <c r="R204" s="364" t="s">
        <v>1636</v>
      </c>
      <c r="S204" s="364" t="s">
        <v>1749</v>
      </c>
      <c r="T204" s="364" t="s">
        <v>1749</v>
      </c>
      <c r="U204" s="364">
        <v>6272.24</v>
      </c>
      <c r="V204" s="364">
        <v>0</v>
      </c>
    </row>
    <row r="205" spans="2:22" x14ac:dyDescent="0.25">
      <c r="B205" s="54" t="s">
        <v>312</v>
      </c>
      <c r="C205" s="364" t="s">
        <v>322</v>
      </c>
      <c r="D205" s="364">
        <v>100</v>
      </c>
      <c r="E205" s="364" t="s">
        <v>645</v>
      </c>
      <c r="F205" s="364" t="s">
        <v>646</v>
      </c>
      <c r="G205" s="364" t="s">
        <v>953</v>
      </c>
      <c r="H205" s="364" t="s">
        <v>1637</v>
      </c>
      <c r="I205" s="364">
        <v>35</v>
      </c>
      <c r="J205" s="364">
        <v>83101</v>
      </c>
      <c r="K205" s="364">
        <v>1</v>
      </c>
      <c r="L205" s="364">
        <v>7</v>
      </c>
      <c r="M205" s="364">
        <v>3</v>
      </c>
      <c r="N205" s="364" t="s">
        <v>324</v>
      </c>
      <c r="O205" s="364">
        <v>0</v>
      </c>
      <c r="P205" s="364">
        <v>252</v>
      </c>
      <c r="Q205" s="364">
        <v>2</v>
      </c>
      <c r="R205" s="364" t="s">
        <v>1636</v>
      </c>
      <c r="S205" s="364" t="s">
        <v>1749</v>
      </c>
      <c r="T205" s="364" t="s">
        <v>1749</v>
      </c>
      <c r="U205" s="364">
        <v>7925</v>
      </c>
      <c r="V205" s="364">
        <v>0</v>
      </c>
    </row>
    <row r="206" spans="2:22" x14ac:dyDescent="0.25">
      <c r="B206" s="54" t="s">
        <v>312</v>
      </c>
      <c r="C206" s="364" t="s">
        <v>322</v>
      </c>
      <c r="D206" s="364">
        <v>100</v>
      </c>
      <c r="E206" s="364" t="s">
        <v>649</v>
      </c>
      <c r="F206" s="364" t="s">
        <v>650</v>
      </c>
      <c r="G206" s="364" t="s">
        <v>952</v>
      </c>
      <c r="H206" s="364" t="s">
        <v>1637</v>
      </c>
      <c r="I206" s="364">
        <v>35</v>
      </c>
      <c r="J206" s="364">
        <v>83101</v>
      </c>
      <c r="K206" s="364">
        <v>1</v>
      </c>
      <c r="L206" s="364">
        <v>7</v>
      </c>
      <c r="M206" s="364">
        <v>3</v>
      </c>
      <c r="N206" s="364" t="s">
        <v>324</v>
      </c>
      <c r="O206" s="364">
        <v>0</v>
      </c>
      <c r="P206" s="364">
        <v>253</v>
      </c>
      <c r="Q206" s="364">
        <v>2</v>
      </c>
      <c r="R206" s="364" t="s">
        <v>1636</v>
      </c>
      <c r="S206" s="364" t="s">
        <v>1749</v>
      </c>
      <c r="T206" s="364" t="s">
        <v>1749</v>
      </c>
      <c r="U206" s="364">
        <v>8021.47</v>
      </c>
      <c r="V206" s="364">
        <v>0</v>
      </c>
    </row>
    <row r="207" spans="2:22" x14ac:dyDescent="0.25">
      <c r="B207" s="54" t="s">
        <v>312</v>
      </c>
      <c r="C207" s="364" t="s">
        <v>322</v>
      </c>
      <c r="D207" s="364">
        <v>100</v>
      </c>
      <c r="E207" s="364" t="s">
        <v>878</v>
      </c>
      <c r="F207" s="364" t="s">
        <v>879</v>
      </c>
      <c r="G207" s="364" t="s">
        <v>1145</v>
      </c>
      <c r="H207" s="364" t="s">
        <v>1637</v>
      </c>
      <c r="I207" s="364">
        <v>35</v>
      </c>
      <c r="J207" s="364">
        <v>83101</v>
      </c>
      <c r="K207" s="364">
        <v>1</v>
      </c>
      <c r="L207" s="364">
        <v>7</v>
      </c>
      <c r="M207" s="364">
        <v>3</v>
      </c>
      <c r="N207" s="364" t="s">
        <v>324</v>
      </c>
      <c r="O207" s="364">
        <v>0</v>
      </c>
      <c r="P207" s="364">
        <v>254</v>
      </c>
      <c r="Q207" s="364">
        <v>2</v>
      </c>
      <c r="R207" s="364" t="s">
        <v>1636</v>
      </c>
      <c r="S207" s="364" t="s">
        <v>1749</v>
      </c>
      <c r="T207" s="364" t="s">
        <v>1749</v>
      </c>
      <c r="U207" s="364">
        <v>6272.24</v>
      </c>
      <c r="V207" s="364">
        <v>0</v>
      </c>
    </row>
    <row r="208" spans="2:22" x14ac:dyDescent="0.25">
      <c r="B208" s="54" t="s">
        <v>312</v>
      </c>
      <c r="C208" s="364" t="s">
        <v>322</v>
      </c>
      <c r="D208" s="364">
        <v>100</v>
      </c>
      <c r="E208" s="364" t="s">
        <v>583</v>
      </c>
      <c r="F208" s="364" t="s">
        <v>584</v>
      </c>
      <c r="G208" s="364" t="s">
        <v>1004</v>
      </c>
      <c r="H208" s="364" t="s">
        <v>1637</v>
      </c>
      <c r="I208" s="364">
        <v>35</v>
      </c>
      <c r="J208" s="364">
        <v>83101</v>
      </c>
      <c r="K208" s="364">
        <v>1</v>
      </c>
      <c r="L208" s="364">
        <v>7</v>
      </c>
      <c r="M208" s="364">
        <v>3</v>
      </c>
      <c r="N208" s="364" t="s">
        <v>324</v>
      </c>
      <c r="O208" s="364">
        <v>0</v>
      </c>
      <c r="P208" s="364">
        <v>255</v>
      </c>
      <c r="Q208" s="364">
        <v>2</v>
      </c>
      <c r="R208" s="364" t="s">
        <v>1636</v>
      </c>
      <c r="S208" s="364" t="s">
        <v>1749</v>
      </c>
      <c r="T208" s="364" t="s">
        <v>1749</v>
      </c>
      <c r="U208" s="364">
        <v>7792.67</v>
      </c>
      <c r="V208" s="364">
        <v>0</v>
      </c>
    </row>
    <row r="209" spans="2:22" x14ac:dyDescent="0.25">
      <c r="B209" s="54" t="s">
        <v>312</v>
      </c>
      <c r="C209" s="364" t="s">
        <v>322</v>
      </c>
      <c r="D209" s="364">
        <v>100</v>
      </c>
      <c r="E209" s="364" t="s">
        <v>1675</v>
      </c>
      <c r="F209" s="364" t="s">
        <v>1676</v>
      </c>
      <c r="G209" s="364" t="s">
        <v>1677</v>
      </c>
      <c r="H209" s="364" t="s">
        <v>1637</v>
      </c>
      <c r="I209" s="364">
        <v>35</v>
      </c>
      <c r="J209" s="364">
        <v>83101</v>
      </c>
      <c r="K209" s="364">
        <v>1</v>
      </c>
      <c r="L209" s="364">
        <v>7</v>
      </c>
      <c r="M209" s="364">
        <v>3</v>
      </c>
      <c r="N209" s="364" t="s">
        <v>324</v>
      </c>
      <c r="O209" s="364">
        <v>0</v>
      </c>
      <c r="P209" s="364">
        <v>256</v>
      </c>
      <c r="Q209" s="364">
        <v>2</v>
      </c>
      <c r="R209" s="364" t="s">
        <v>1636</v>
      </c>
      <c r="S209" s="364" t="s">
        <v>1749</v>
      </c>
      <c r="T209" s="364" t="s">
        <v>1749</v>
      </c>
      <c r="U209" s="364">
        <v>6272.24</v>
      </c>
      <c r="V209" s="364">
        <v>0</v>
      </c>
    </row>
    <row r="210" spans="2:22" x14ac:dyDescent="0.25">
      <c r="B210" s="54" t="s">
        <v>312</v>
      </c>
      <c r="C210" s="364" t="s">
        <v>322</v>
      </c>
      <c r="D210" s="364">
        <v>100</v>
      </c>
      <c r="E210" s="364" t="s">
        <v>846</v>
      </c>
      <c r="F210" s="364" t="s">
        <v>847</v>
      </c>
      <c r="G210" s="364" t="s">
        <v>1152</v>
      </c>
      <c r="H210" s="364" t="s">
        <v>1638</v>
      </c>
      <c r="I210" s="364">
        <v>35</v>
      </c>
      <c r="J210" s="364">
        <v>83101</v>
      </c>
      <c r="K210" s="364">
        <v>1</v>
      </c>
      <c r="L210" s="364">
        <v>7</v>
      </c>
      <c r="M210" s="364">
        <v>1</v>
      </c>
      <c r="N210" s="364" t="s">
        <v>754</v>
      </c>
      <c r="O210" s="364">
        <v>0</v>
      </c>
      <c r="P210" s="364">
        <v>257</v>
      </c>
      <c r="Q210" s="364">
        <v>2</v>
      </c>
      <c r="R210" s="364" t="s">
        <v>1636</v>
      </c>
      <c r="S210" s="364" t="s">
        <v>1749</v>
      </c>
      <c r="T210" s="364" t="s">
        <v>1749</v>
      </c>
      <c r="U210" s="364">
        <v>5557.92</v>
      </c>
      <c r="V210" s="364">
        <v>0</v>
      </c>
    </row>
    <row r="211" spans="2:22" x14ac:dyDescent="0.25">
      <c r="B211" s="54" t="s">
        <v>312</v>
      </c>
      <c r="C211" s="364" t="s">
        <v>322</v>
      </c>
      <c r="D211" s="364">
        <v>100</v>
      </c>
      <c r="E211" s="364" t="s">
        <v>856</v>
      </c>
      <c r="F211" s="364" t="s">
        <v>857</v>
      </c>
      <c r="G211" s="364" t="s">
        <v>1329</v>
      </c>
      <c r="H211" s="364" t="s">
        <v>1643</v>
      </c>
      <c r="I211" s="364">
        <v>35</v>
      </c>
      <c r="J211" s="364">
        <v>83101</v>
      </c>
      <c r="K211" s="364">
        <v>1</v>
      </c>
      <c r="L211" s="364">
        <v>7</v>
      </c>
      <c r="M211" s="364">
        <v>1</v>
      </c>
      <c r="N211" s="364" t="s">
        <v>746</v>
      </c>
      <c r="O211" s="364">
        <v>0</v>
      </c>
      <c r="P211" s="364">
        <v>258</v>
      </c>
      <c r="Q211" s="364">
        <v>2</v>
      </c>
      <c r="R211" s="364" t="s">
        <v>1636</v>
      </c>
      <c r="S211" s="364" t="s">
        <v>1749</v>
      </c>
      <c r="T211" s="364" t="s">
        <v>1749</v>
      </c>
      <c r="U211" s="364">
        <v>5617.92</v>
      </c>
      <c r="V211" s="364">
        <v>0</v>
      </c>
    </row>
    <row r="212" spans="2:22" x14ac:dyDescent="0.25">
      <c r="B212" s="54" t="s">
        <v>312</v>
      </c>
      <c r="C212" s="364" t="s">
        <v>322</v>
      </c>
      <c r="D212" s="364">
        <v>100</v>
      </c>
      <c r="E212" s="364" t="s">
        <v>601</v>
      </c>
      <c r="F212" s="364" t="s">
        <v>602</v>
      </c>
      <c r="G212" s="364" t="s">
        <v>975</v>
      </c>
      <c r="H212" s="364" t="s">
        <v>1637</v>
      </c>
      <c r="I212" s="364">
        <v>35</v>
      </c>
      <c r="J212" s="364">
        <v>83101</v>
      </c>
      <c r="K212" s="364">
        <v>1</v>
      </c>
      <c r="L212" s="364">
        <v>7</v>
      </c>
      <c r="M212" s="364">
        <v>3</v>
      </c>
      <c r="N212" s="364" t="s">
        <v>324</v>
      </c>
      <c r="O212" s="364">
        <v>0</v>
      </c>
      <c r="P212" s="364">
        <v>259</v>
      </c>
      <c r="Q212" s="364">
        <v>2</v>
      </c>
      <c r="R212" s="364" t="s">
        <v>1636</v>
      </c>
      <c r="S212" s="364" t="s">
        <v>1749</v>
      </c>
      <c r="T212" s="364" t="s">
        <v>1749</v>
      </c>
      <c r="U212" s="364">
        <v>7852.07</v>
      </c>
      <c r="V212" s="364">
        <v>0</v>
      </c>
    </row>
    <row r="213" spans="2:22" x14ac:dyDescent="0.25">
      <c r="B213" s="54" t="s">
        <v>312</v>
      </c>
      <c r="C213" s="364" t="s">
        <v>322</v>
      </c>
      <c r="D213" s="364">
        <v>100</v>
      </c>
      <c r="E213" s="364" t="s">
        <v>437</v>
      </c>
      <c r="F213" s="364" t="s">
        <v>438</v>
      </c>
      <c r="G213" s="364" t="s">
        <v>1061</v>
      </c>
      <c r="H213" s="364" t="s">
        <v>1643</v>
      </c>
      <c r="I213" s="364">
        <v>35</v>
      </c>
      <c r="J213" s="364">
        <v>83101</v>
      </c>
      <c r="K213" s="364">
        <v>1</v>
      </c>
      <c r="L213" s="364">
        <v>7</v>
      </c>
      <c r="M213" s="364">
        <v>3</v>
      </c>
      <c r="N213" s="364" t="s">
        <v>746</v>
      </c>
      <c r="O213" s="364">
        <v>0</v>
      </c>
      <c r="P213" s="364">
        <v>26</v>
      </c>
      <c r="Q213" s="364">
        <v>2</v>
      </c>
      <c r="R213" s="364" t="s">
        <v>1636</v>
      </c>
      <c r="S213" s="364" t="s">
        <v>1749</v>
      </c>
      <c r="T213" s="364" t="s">
        <v>1749</v>
      </c>
      <c r="U213" s="364">
        <v>5655.6</v>
      </c>
      <c r="V213" s="364">
        <v>0</v>
      </c>
    </row>
    <row r="214" spans="2:22" x14ac:dyDescent="0.25">
      <c r="B214" s="54" t="s">
        <v>312</v>
      </c>
      <c r="C214" s="364" t="s">
        <v>322</v>
      </c>
      <c r="D214" s="364">
        <v>100</v>
      </c>
      <c r="E214" s="364" t="s">
        <v>653</v>
      </c>
      <c r="F214" s="364" t="s">
        <v>654</v>
      </c>
      <c r="G214" s="364" t="s">
        <v>988</v>
      </c>
      <c r="H214" s="364" t="s">
        <v>1637</v>
      </c>
      <c r="I214" s="364">
        <v>35</v>
      </c>
      <c r="J214" s="364">
        <v>83101</v>
      </c>
      <c r="K214" s="364">
        <v>1</v>
      </c>
      <c r="L214" s="364">
        <v>7</v>
      </c>
      <c r="M214" s="364">
        <v>3</v>
      </c>
      <c r="N214" s="364" t="s">
        <v>324</v>
      </c>
      <c r="O214" s="364">
        <v>0</v>
      </c>
      <c r="P214" s="364">
        <v>260</v>
      </c>
      <c r="Q214" s="364">
        <v>2</v>
      </c>
      <c r="R214" s="364" t="s">
        <v>1636</v>
      </c>
      <c r="S214" s="364" t="s">
        <v>1749</v>
      </c>
      <c r="T214" s="364" t="s">
        <v>1749</v>
      </c>
      <c r="U214" s="364">
        <v>7815.6</v>
      </c>
      <c r="V214" s="364">
        <v>0</v>
      </c>
    </row>
    <row r="215" spans="2:22" x14ac:dyDescent="0.25">
      <c r="B215" s="54" t="s">
        <v>312</v>
      </c>
      <c r="C215" s="364" t="s">
        <v>322</v>
      </c>
      <c r="D215" s="364">
        <v>100</v>
      </c>
      <c r="E215" s="364" t="s">
        <v>483</v>
      </c>
      <c r="F215" s="364" t="s">
        <v>484</v>
      </c>
      <c r="G215" s="364" t="s">
        <v>906</v>
      </c>
      <c r="H215" s="364" t="s">
        <v>1637</v>
      </c>
      <c r="I215" s="364">
        <v>35</v>
      </c>
      <c r="J215" s="364">
        <v>83101</v>
      </c>
      <c r="K215" s="364">
        <v>1</v>
      </c>
      <c r="L215" s="364">
        <v>7</v>
      </c>
      <c r="M215" s="364">
        <v>3</v>
      </c>
      <c r="N215" s="364" t="s">
        <v>324</v>
      </c>
      <c r="O215" s="364">
        <v>0</v>
      </c>
      <c r="P215" s="364">
        <v>261</v>
      </c>
      <c r="Q215" s="364">
        <v>2</v>
      </c>
      <c r="R215" s="364" t="s">
        <v>1636</v>
      </c>
      <c r="S215" s="364" t="s">
        <v>1749</v>
      </c>
      <c r="T215" s="364" t="s">
        <v>1749</v>
      </c>
      <c r="U215" s="364">
        <v>8253.2000000000007</v>
      </c>
      <c r="V215" s="364">
        <v>0</v>
      </c>
    </row>
    <row r="216" spans="2:22" x14ac:dyDescent="0.25">
      <c r="B216" s="54" t="s">
        <v>312</v>
      </c>
      <c r="C216" s="364" t="s">
        <v>322</v>
      </c>
      <c r="D216" s="364">
        <v>100</v>
      </c>
      <c r="E216" s="364" t="s">
        <v>651</v>
      </c>
      <c r="F216" s="364" t="s">
        <v>652</v>
      </c>
      <c r="G216" s="364" t="s">
        <v>987</v>
      </c>
      <c r="H216" s="364" t="s">
        <v>1637</v>
      </c>
      <c r="I216" s="364">
        <v>35</v>
      </c>
      <c r="J216" s="364">
        <v>83101</v>
      </c>
      <c r="K216" s="364">
        <v>1</v>
      </c>
      <c r="L216" s="364">
        <v>7</v>
      </c>
      <c r="M216" s="364">
        <v>3</v>
      </c>
      <c r="N216" s="364" t="s">
        <v>324</v>
      </c>
      <c r="O216" s="364">
        <v>0</v>
      </c>
      <c r="P216" s="364">
        <v>262</v>
      </c>
      <c r="Q216" s="364">
        <v>2</v>
      </c>
      <c r="R216" s="364" t="s">
        <v>1636</v>
      </c>
      <c r="S216" s="364" t="s">
        <v>1749</v>
      </c>
      <c r="T216" s="364" t="s">
        <v>1749</v>
      </c>
      <c r="U216" s="364">
        <v>7815.6</v>
      </c>
      <c r="V216" s="364">
        <v>0</v>
      </c>
    </row>
    <row r="217" spans="2:22" x14ac:dyDescent="0.25">
      <c r="B217" s="54" t="s">
        <v>312</v>
      </c>
      <c r="C217" s="364" t="s">
        <v>322</v>
      </c>
      <c r="D217" s="364">
        <v>100</v>
      </c>
      <c r="E217" s="364" t="s">
        <v>631</v>
      </c>
      <c r="F217" s="364" t="s">
        <v>632</v>
      </c>
      <c r="G217" s="364" t="s">
        <v>910</v>
      </c>
      <c r="H217" s="364" t="s">
        <v>1637</v>
      </c>
      <c r="I217" s="364">
        <v>35</v>
      </c>
      <c r="J217" s="364">
        <v>83101</v>
      </c>
      <c r="K217" s="364">
        <v>1</v>
      </c>
      <c r="L217" s="364">
        <v>7</v>
      </c>
      <c r="M217" s="364">
        <v>3</v>
      </c>
      <c r="N217" s="364" t="s">
        <v>324</v>
      </c>
      <c r="O217" s="364">
        <v>0</v>
      </c>
      <c r="P217" s="364">
        <v>263</v>
      </c>
      <c r="Q217" s="364">
        <v>2</v>
      </c>
      <c r="R217" s="364" t="s">
        <v>1636</v>
      </c>
      <c r="S217" s="364" t="s">
        <v>1749</v>
      </c>
      <c r="T217" s="364" t="s">
        <v>1749</v>
      </c>
      <c r="U217" s="364">
        <v>8253.2000000000007</v>
      </c>
      <c r="V217" s="364">
        <v>0</v>
      </c>
    </row>
    <row r="218" spans="2:22" x14ac:dyDescent="0.25">
      <c r="B218" s="54" t="s">
        <v>312</v>
      </c>
      <c r="C218" s="364" t="s">
        <v>322</v>
      </c>
      <c r="D218" s="364">
        <v>100</v>
      </c>
      <c r="E218" s="364" t="s">
        <v>1373</v>
      </c>
      <c r="F218" s="364" t="s">
        <v>1374</v>
      </c>
      <c r="G218" s="364" t="s">
        <v>1375</v>
      </c>
      <c r="H218" s="364" t="s">
        <v>752</v>
      </c>
      <c r="I218" s="364">
        <v>35</v>
      </c>
      <c r="J218" s="364">
        <v>83101</v>
      </c>
      <c r="K218" s="364">
        <v>1</v>
      </c>
      <c r="L218" s="364">
        <v>7</v>
      </c>
      <c r="M218" s="364">
        <v>3</v>
      </c>
      <c r="N218" s="364" t="s">
        <v>753</v>
      </c>
      <c r="O218" s="364">
        <v>0</v>
      </c>
      <c r="P218" s="364">
        <v>264</v>
      </c>
      <c r="Q218" s="364">
        <v>2</v>
      </c>
      <c r="R218" s="364" t="s">
        <v>1636</v>
      </c>
      <c r="S218" s="364" t="s">
        <v>1749</v>
      </c>
      <c r="T218" s="364" t="s">
        <v>1749</v>
      </c>
      <c r="U218" s="364">
        <v>5183.4799999999996</v>
      </c>
      <c r="V218" s="364">
        <v>0</v>
      </c>
    </row>
    <row r="219" spans="2:22" x14ac:dyDescent="0.25">
      <c r="B219" s="54" t="s">
        <v>312</v>
      </c>
      <c r="C219" s="364" t="s">
        <v>322</v>
      </c>
      <c r="D219" s="364">
        <v>100</v>
      </c>
      <c r="E219" s="364" t="s">
        <v>392</v>
      </c>
      <c r="F219" s="364" t="s">
        <v>393</v>
      </c>
      <c r="G219" s="364" t="s">
        <v>1029</v>
      </c>
      <c r="H219" s="364" t="s">
        <v>1638</v>
      </c>
      <c r="I219" s="364">
        <v>35</v>
      </c>
      <c r="J219" s="364">
        <v>83101</v>
      </c>
      <c r="K219" s="364">
        <v>1</v>
      </c>
      <c r="L219" s="364">
        <v>7</v>
      </c>
      <c r="M219" s="364">
        <v>3</v>
      </c>
      <c r="N219" s="364" t="s">
        <v>754</v>
      </c>
      <c r="O219" s="364">
        <v>0</v>
      </c>
      <c r="P219" s="364">
        <v>265</v>
      </c>
      <c r="Q219" s="364">
        <v>2</v>
      </c>
      <c r="R219" s="364" t="s">
        <v>1636</v>
      </c>
      <c r="S219" s="364" t="s">
        <v>1749</v>
      </c>
      <c r="T219" s="364" t="s">
        <v>1749</v>
      </c>
      <c r="U219" s="364">
        <v>6235.9</v>
      </c>
      <c r="V219" s="364">
        <v>0</v>
      </c>
    </row>
    <row r="220" spans="2:22" x14ac:dyDescent="0.25">
      <c r="B220" s="54" t="s">
        <v>312</v>
      </c>
      <c r="C220" s="364" t="s">
        <v>322</v>
      </c>
      <c r="D220" s="364">
        <v>100</v>
      </c>
      <c r="E220" s="364" t="s">
        <v>735</v>
      </c>
      <c r="F220" s="364" t="s">
        <v>736</v>
      </c>
      <c r="G220" s="364" t="s">
        <v>1030</v>
      </c>
      <c r="H220" s="364" t="s">
        <v>1644</v>
      </c>
      <c r="I220" s="364">
        <v>35</v>
      </c>
      <c r="J220" s="364">
        <v>83101</v>
      </c>
      <c r="K220" s="364">
        <v>1</v>
      </c>
      <c r="L220" s="364">
        <v>7</v>
      </c>
      <c r="M220" s="364">
        <v>3</v>
      </c>
      <c r="N220" s="364" t="s">
        <v>325</v>
      </c>
      <c r="O220" s="364">
        <v>0</v>
      </c>
      <c r="P220" s="364">
        <v>266</v>
      </c>
      <c r="Q220" s="364">
        <v>2</v>
      </c>
      <c r="R220" s="364" t="s">
        <v>1636</v>
      </c>
      <c r="S220" s="364" t="s">
        <v>1749</v>
      </c>
      <c r="T220" s="364" t="s">
        <v>1749</v>
      </c>
      <c r="U220" s="364">
        <v>12061.18</v>
      </c>
      <c r="V220" s="364">
        <v>0</v>
      </c>
    </row>
    <row r="221" spans="2:22" x14ac:dyDescent="0.25">
      <c r="B221" s="54" t="s">
        <v>312</v>
      </c>
      <c r="C221" s="364" t="s">
        <v>322</v>
      </c>
      <c r="D221" s="364">
        <v>100</v>
      </c>
      <c r="E221" s="364" t="s">
        <v>1612</v>
      </c>
      <c r="F221" s="364" t="s">
        <v>1613</v>
      </c>
      <c r="G221" s="364" t="s">
        <v>1614</v>
      </c>
      <c r="H221" s="364" t="s">
        <v>1639</v>
      </c>
      <c r="I221" s="364">
        <v>35</v>
      </c>
      <c r="J221" s="364">
        <v>83101</v>
      </c>
      <c r="K221" s="364">
        <v>1</v>
      </c>
      <c r="L221" s="364">
        <v>7</v>
      </c>
      <c r="M221" s="364">
        <v>3</v>
      </c>
      <c r="N221" s="364" t="s">
        <v>748</v>
      </c>
      <c r="O221" s="364">
        <v>0</v>
      </c>
      <c r="P221" s="364">
        <v>267</v>
      </c>
      <c r="Q221" s="364">
        <v>2</v>
      </c>
      <c r="R221" s="364" t="s">
        <v>1636</v>
      </c>
      <c r="S221" s="364" t="s">
        <v>1749</v>
      </c>
      <c r="T221" s="364" t="s">
        <v>1749</v>
      </c>
      <c r="U221" s="364">
        <v>5452.62</v>
      </c>
      <c r="V221" s="364">
        <v>0</v>
      </c>
    </row>
    <row r="222" spans="2:22" x14ac:dyDescent="0.25">
      <c r="B222" s="54" t="s">
        <v>312</v>
      </c>
      <c r="C222" s="364" t="s">
        <v>322</v>
      </c>
      <c r="D222" s="364">
        <v>100</v>
      </c>
      <c r="E222" s="364" t="s">
        <v>623</v>
      </c>
      <c r="F222" s="364" t="s">
        <v>624</v>
      </c>
      <c r="G222" s="364" t="s">
        <v>956</v>
      </c>
      <c r="H222" s="364" t="s">
        <v>1637</v>
      </c>
      <c r="I222" s="364">
        <v>35</v>
      </c>
      <c r="J222" s="364">
        <v>83101</v>
      </c>
      <c r="K222" s="364">
        <v>1</v>
      </c>
      <c r="L222" s="364">
        <v>7</v>
      </c>
      <c r="M222" s="364">
        <v>3</v>
      </c>
      <c r="N222" s="364" t="s">
        <v>324</v>
      </c>
      <c r="O222" s="364">
        <v>0</v>
      </c>
      <c r="P222" s="364">
        <v>268</v>
      </c>
      <c r="Q222" s="364">
        <v>2</v>
      </c>
      <c r="R222" s="364" t="s">
        <v>1636</v>
      </c>
      <c r="S222" s="364" t="s">
        <v>1749</v>
      </c>
      <c r="T222" s="364" t="s">
        <v>1749</v>
      </c>
      <c r="U222" s="364">
        <v>7925</v>
      </c>
      <c r="V222" s="364">
        <v>0</v>
      </c>
    </row>
    <row r="223" spans="2:22" x14ac:dyDescent="0.25">
      <c r="B223" s="54" t="s">
        <v>312</v>
      </c>
      <c r="C223" s="364" t="s">
        <v>322</v>
      </c>
      <c r="D223" s="364">
        <v>100</v>
      </c>
      <c r="E223" s="364" t="s">
        <v>479</v>
      </c>
      <c r="F223" s="364" t="s">
        <v>480</v>
      </c>
      <c r="G223" s="364" t="s">
        <v>1034</v>
      </c>
      <c r="H223" s="364" t="s">
        <v>1637</v>
      </c>
      <c r="I223" s="364">
        <v>35</v>
      </c>
      <c r="J223" s="364">
        <v>83101</v>
      </c>
      <c r="K223" s="364">
        <v>1</v>
      </c>
      <c r="L223" s="364">
        <v>7</v>
      </c>
      <c r="M223" s="364">
        <v>3</v>
      </c>
      <c r="N223" s="364" t="s">
        <v>324</v>
      </c>
      <c r="O223" s="364">
        <v>0</v>
      </c>
      <c r="P223" s="364">
        <v>269</v>
      </c>
      <c r="Q223" s="364">
        <v>2</v>
      </c>
      <c r="R223" s="364" t="s">
        <v>1636</v>
      </c>
      <c r="S223" s="364" t="s">
        <v>1749</v>
      </c>
      <c r="T223" s="364" t="s">
        <v>1749</v>
      </c>
      <c r="U223" s="364">
        <v>7510.93</v>
      </c>
      <c r="V223" s="364">
        <v>0</v>
      </c>
    </row>
    <row r="224" spans="2:22" x14ac:dyDescent="0.25">
      <c r="B224" s="54" t="s">
        <v>312</v>
      </c>
      <c r="C224" s="364" t="s">
        <v>322</v>
      </c>
      <c r="D224" s="364">
        <v>100</v>
      </c>
      <c r="E224" s="364" t="s">
        <v>1161</v>
      </c>
      <c r="F224" s="364" t="s">
        <v>1162</v>
      </c>
      <c r="G224" s="364" t="s">
        <v>1163</v>
      </c>
      <c r="H224" s="364" t="s">
        <v>1728</v>
      </c>
      <c r="I224" s="364">
        <v>35</v>
      </c>
      <c r="J224" s="364">
        <v>83101</v>
      </c>
      <c r="K224" s="364">
        <v>1</v>
      </c>
      <c r="L224" s="364">
        <v>7</v>
      </c>
      <c r="M224" s="364">
        <v>4</v>
      </c>
      <c r="N224" s="364" t="s">
        <v>759</v>
      </c>
      <c r="O224" s="364">
        <v>0</v>
      </c>
      <c r="P224" s="364">
        <v>27</v>
      </c>
      <c r="Q224" s="364">
        <v>2</v>
      </c>
      <c r="R224" s="364" t="s">
        <v>1636</v>
      </c>
      <c r="S224" s="364" t="s">
        <v>1749</v>
      </c>
      <c r="T224" s="364" t="s">
        <v>1749</v>
      </c>
      <c r="U224" s="364">
        <v>33278.089999999997</v>
      </c>
      <c r="V224" s="364">
        <v>0</v>
      </c>
    </row>
    <row r="225" spans="2:22" x14ac:dyDescent="0.25">
      <c r="B225" s="54" t="s">
        <v>312</v>
      </c>
      <c r="C225" s="364" t="s">
        <v>322</v>
      </c>
      <c r="D225" s="364">
        <v>100</v>
      </c>
      <c r="E225" s="364" t="s">
        <v>1508</v>
      </c>
      <c r="F225" s="364" t="s">
        <v>1509</v>
      </c>
      <c r="G225" s="364" t="s">
        <v>1510</v>
      </c>
      <c r="H225" s="364" t="s">
        <v>1637</v>
      </c>
      <c r="I225" s="364">
        <v>35</v>
      </c>
      <c r="J225" s="364">
        <v>83101</v>
      </c>
      <c r="K225" s="364">
        <v>1</v>
      </c>
      <c r="L225" s="364">
        <v>7</v>
      </c>
      <c r="M225" s="364">
        <v>3</v>
      </c>
      <c r="N225" s="364" t="s">
        <v>324</v>
      </c>
      <c r="O225" s="364">
        <v>0</v>
      </c>
      <c r="P225" s="364">
        <v>270</v>
      </c>
      <c r="Q225" s="364">
        <v>2</v>
      </c>
      <c r="R225" s="364" t="s">
        <v>1636</v>
      </c>
      <c r="S225" s="364" t="s">
        <v>1749</v>
      </c>
      <c r="T225" s="364" t="s">
        <v>1749</v>
      </c>
      <c r="U225" s="364">
        <v>6272.24</v>
      </c>
      <c r="V225" s="364">
        <v>0</v>
      </c>
    </row>
    <row r="226" spans="2:22" x14ac:dyDescent="0.25">
      <c r="B226" s="54" t="s">
        <v>312</v>
      </c>
      <c r="C226" s="364" t="s">
        <v>322</v>
      </c>
      <c r="D226" s="364">
        <v>100</v>
      </c>
      <c r="E226" s="364" t="s">
        <v>1581</v>
      </c>
      <c r="F226" s="364" t="s">
        <v>1582</v>
      </c>
      <c r="G226" s="364" t="s">
        <v>1595</v>
      </c>
      <c r="H226" s="364" t="s">
        <v>1637</v>
      </c>
      <c r="I226" s="364">
        <v>35</v>
      </c>
      <c r="J226" s="364">
        <v>83101</v>
      </c>
      <c r="K226" s="364">
        <v>1</v>
      </c>
      <c r="L226" s="364">
        <v>7</v>
      </c>
      <c r="M226" s="364">
        <v>3</v>
      </c>
      <c r="N226" s="364" t="s">
        <v>324</v>
      </c>
      <c r="O226" s="364">
        <v>0</v>
      </c>
      <c r="P226" s="364">
        <v>271</v>
      </c>
      <c r="Q226" s="364">
        <v>2</v>
      </c>
      <c r="R226" s="364" t="s">
        <v>1636</v>
      </c>
      <c r="S226" s="364" t="s">
        <v>1749</v>
      </c>
      <c r="T226" s="364" t="s">
        <v>1749</v>
      </c>
      <c r="U226" s="364">
        <v>6272.24</v>
      </c>
      <c r="V226" s="364">
        <v>0</v>
      </c>
    </row>
    <row r="227" spans="2:22" x14ac:dyDescent="0.25">
      <c r="B227" s="54" t="s">
        <v>312</v>
      </c>
      <c r="C227" s="364" t="s">
        <v>322</v>
      </c>
      <c r="D227" s="364">
        <v>100</v>
      </c>
      <c r="E227" s="364" t="s">
        <v>593</v>
      </c>
      <c r="F227" s="364" t="s">
        <v>594</v>
      </c>
      <c r="G227" s="364" t="s">
        <v>958</v>
      </c>
      <c r="H227" s="364" t="s">
        <v>1637</v>
      </c>
      <c r="I227" s="364">
        <v>35</v>
      </c>
      <c r="J227" s="364">
        <v>83101</v>
      </c>
      <c r="K227" s="364">
        <v>1</v>
      </c>
      <c r="L227" s="364">
        <v>7</v>
      </c>
      <c r="M227" s="364">
        <v>3</v>
      </c>
      <c r="N227" s="364" t="s">
        <v>324</v>
      </c>
      <c r="O227" s="364">
        <v>0</v>
      </c>
      <c r="P227" s="364">
        <v>273</v>
      </c>
      <c r="Q227" s="364">
        <v>2</v>
      </c>
      <c r="R227" s="364" t="s">
        <v>1636</v>
      </c>
      <c r="S227" s="364" t="s">
        <v>1749</v>
      </c>
      <c r="T227" s="364" t="s">
        <v>1749</v>
      </c>
      <c r="U227" s="364">
        <v>7888.54</v>
      </c>
      <c r="V227" s="364">
        <v>0</v>
      </c>
    </row>
    <row r="228" spans="2:22" x14ac:dyDescent="0.25">
      <c r="B228" s="54" t="s">
        <v>312</v>
      </c>
      <c r="C228" s="364" t="s">
        <v>322</v>
      </c>
      <c r="D228" s="364">
        <v>100</v>
      </c>
      <c r="E228" s="364" t="s">
        <v>473</v>
      </c>
      <c r="F228" s="364" t="s">
        <v>474</v>
      </c>
      <c r="G228" s="364" t="s">
        <v>917</v>
      </c>
      <c r="H228" s="364" t="s">
        <v>1639</v>
      </c>
      <c r="I228" s="364">
        <v>35</v>
      </c>
      <c r="J228" s="364">
        <v>83101</v>
      </c>
      <c r="K228" s="364">
        <v>1</v>
      </c>
      <c r="L228" s="364">
        <v>7</v>
      </c>
      <c r="M228" s="364">
        <v>3</v>
      </c>
      <c r="N228" s="364" t="s">
        <v>748</v>
      </c>
      <c r="O228" s="364">
        <v>0</v>
      </c>
      <c r="P228" s="364">
        <v>274</v>
      </c>
      <c r="Q228" s="364">
        <v>2</v>
      </c>
      <c r="R228" s="364" t="s">
        <v>1636</v>
      </c>
      <c r="S228" s="364" t="s">
        <v>1749</v>
      </c>
      <c r="T228" s="364" t="s">
        <v>1749</v>
      </c>
      <c r="U228" s="364">
        <v>7261.8</v>
      </c>
      <c r="V228" s="364">
        <v>0</v>
      </c>
    </row>
    <row r="229" spans="2:22" x14ac:dyDescent="0.25">
      <c r="B229" s="54" t="s">
        <v>312</v>
      </c>
      <c r="C229" s="364" t="s">
        <v>322</v>
      </c>
      <c r="D229" s="364">
        <v>100</v>
      </c>
      <c r="E229" s="364" t="s">
        <v>349</v>
      </c>
      <c r="F229" s="364" t="s">
        <v>350</v>
      </c>
      <c r="G229" s="364" t="s">
        <v>1087</v>
      </c>
      <c r="H229" s="364" t="s">
        <v>752</v>
      </c>
      <c r="I229" s="364">
        <v>35</v>
      </c>
      <c r="J229" s="364">
        <v>83101</v>
      </c>
      <c r="K229" s="364">
        <v>1</v>
      </c>
      <c r="L229" s="364">
        <v>7</v>
      </c>
      <c r="M229" s="364">
        <v>3</v>
      </c>
      <c r="N229" s="364" t="s">
        <v>753</v>
      </c>
      <c r="O229" s="364">
        <v>0</v>
      </c>
      <c r="P229" s="364">
        <v>275</v>
      </c>
      <c r="Q229" s="364">
        <v>2</v>
      </c>
      <c r="R229" s="364" t="s">
        <v>1636</v>
      </c>
      <c r="S229" s="364" t="s">
        <v>1749</v>
      </c>
      <c r="T229" s="364" t="s">
        <v>1749</v>
      </c>
      <c r="U229" s="364">
        <v>5975.42</v>
      </c>
      <c r="V229" s="364">
        <v>0</v>
      </c>
    </row>
    <row r="230" spans="2:22" x14ac:dyDescent="0.25">
      <c r="B230" s="54" t="s">
        <v>312</v>
      </c>
      <c r="C230" s="364" t="s">
        <v>322</v>
      </c>
      <c r="D230" s="364">
        <v>100</v>
      </c>
      <c r="E230" s="364" t="s">
        <v>572</v>
      </c>
      <c r="F230" s="364" t="s">
        <v>573</v>
      </c>
      <c r="G230" s="364" t="s">
        <v>1048</v>
      </c>
      <c r="H230" s="364" t="s">
        <v>1637</v>
      </c>
      <c r="I230" s="364">
        <v>35</v>
      </c>
      <c r="J230" s="364">
        <v>83101</v>
      </c>
      <c r="K230" s="364">
        <v>1</v>
      </c>
      <c r="L230" s="364">
        <v>7</v>
      </c>
      <c r="M230" s="364">
        <v>3</v>
      </c>
      <c r="N230" s="364" t="s">
        <v>324</v>
      </c>
      <c r="O230" s="364">
        <v>0</v>
      </c>
      <c r="P230" s="364">
        <v>276</v>
      </c>
      <c r="Q230" s="364">
        <v>2</v>
      </c>
      <c r="R230" s="364" t="s">
        <v>1636</v>
      </c>
      <c r="S230" s="364" t="s">
        <v>1749</v>
      </c>
      <c r="T230" s="364" t="s">
        <v>1749</v>
      </c>
      <c r="U230" s="364">
        <v>7341.53</v>
      </c>
      <c r="V230" s="364">
        <v>0</v>
      </c>
    </row>
    <row r="231" spans="2:22" x14ac:dyDescent="0.25">
      <c r="B231" s="54" t="s">
        <v>312</v>
      </c>
      <c r="C231" s="364" t="s">
        <v>322</v>
      </c>
      <c r="D231" s="364">
        <v>100</v>
      </c>
      <c r="E231" s="364" t="s">
        <v>675</v>
      </c>
      <c r="F231" s="364" t="s">
        <v>676</v>
      </c>
      <c r="G231" s="364" t="s">
        <v>1074</v>
      </c>
      <c r="H231" s="364" t="s">
        <v>1637</v>
      </c>
      <c r="I231" s="364">
        <v>35</v>
      </c>
      <c r="J231" s="364">
        <v>83101</v>
      </c>
      <c r="K231" s="364">
        <v>1</v>
      </c>
      <c r="L231" s="364">
        <v>7</v>
      </c>
      <c r="M231" s="364">
        <v>3</v>
      </c>
      <c r="N231" s="364" t="s">
        <v>324</v>
      </c>
      <c r="O231" s="364">
        <v>0</v>
      </c>
      <c r="P231" s="364">
        <v>277</v>
      </c>
      <c r="Q231" s="364">
        <v>2</v>
      </c>
      <c r="R231" s="364" t="s">
        <v>1636</v>
      </c>
      <c r="S231" s="364" t="s">
        <v>1749</v>
      </c>
      <c r="T231" s="364" t="s">
        <v>1749</v>
      </c>
      <c r="U231" s="364">
        <v>6272.24</v>
      </c>
      <c r="V231" s="364">
        <v>0</v>
      </c>
    </row>
    <row r="232" spans="2:22" x14ac:dyDescent="0.25">
      <c r="B232" s="54" t="s">
        <v>312</v>
      </c>
      <c r="C232" s="364" t="s">
        <v>322</v>
      </c>
      <c r="D232" s="364">
        <v>100</v>
      </c>
      <c r="E232" s="364" t="s">
        <v>605</v>
      </c>
      <c r="F232" s="364" t="s">
        <v>606</v>
      </c>
      <c r="G232" s="364" t="s">
        <v>976</v>
      </c>
      <c r="H232" s="364" t="s">
        <v>1637</v>
      </c>
      <c r="I232" s="364">
        <v>35</v>
      </c>
      <c r="J232" s="364">
        <v>83101</v>
      </c>
      <c r="K232" s="364">
        <v>1</v>
      </c>
      <c r="L232" s="364">
        <v>7</v>
      </c>
      <c r="M232" s="364">
        <v>3</v>
      </c>
      <c r="N232" s="364" t="s">
        <v>324</v>
      </c>
      <c r="O232" s="364">
        <v>0</v>
      </c>
      <c r="P232" s="364">
        <v>278</v>
      </c>
      <c r="Q232" s="364">
        <v>2</v>
      </c>
      <c r="R232" s="364" t="s">
        <v>1636</v>
      </c>
      <c r="S232" s="364" t="s">
        <v>1749</v>
      </c>
      <c r="T232" s="364" t="s">
        <v>1749</v>
      </c>
      <c r="U232" s="364">
        <v>7852.07</v>
      </c>
      <c r="V232" s="364">
        <v>0</v>
      </c>
    </row>
    <row r="233" spans="2:22" x14ac:dyDescent="0.25">
      <c r="B233" s="54" t="s">
        <v>312</v>
      </c>
      <c r="C233" s="364" t="s">
        <v>322</v>
      </c>
      <c r="D233" s="364">
        <v>100</v>
      </c>
      <c r="E233" s="364" t="s">
        <v>491</v>
      </c>
      <c r="F233" s="364" t="s">
        <v>492</v>
      </c>
      <c r="G233" s="364" t="s">
        <v>1023</v>
      </c>
      <c r="H233" s="364" t="s">
        <v>1637</v>
      </c>
      <c r="I233" s="364">
        <v>35</v>
      </c>
      <c r="J233" s="364">
        <v>83101</v>
      </c>
      <c r="K233" s="364">
        <v>1</v>
      </c>
      <c r="L233" s="364">
        <v>7</v>
      </c>
      <c r="M233" s="364">
        <v>3</v>
      </c>
      <c r="N233" s="364" t="s">
        <v>324</v>
      </c>
      <c r="O233" s="364">
        <v>0</v>
      </c>
      <c r="P233" s="364">
        <v>279</v>
      </c>
      <c r="Q233" s="364">
        <v>2</v>
      </c>
      <c r="R233" s="364" t="s">
        <v>1636</v>
      </c>
      <c r="S233" s="364" t="s">
        <v>1749</v>
      </c>
      <c r="T233" s="364" t="s">
        <v>1749</v>
      </c>
      <c r="U233" s="364">
        <v>7596.8</v>
      </c>
      <c r="V233" s="364">
        <v>0</v>
      </c>
    </row>
    <row r="234" spans="2:22" x14ac:dyDescent="0.25">
      <c r="B234" s="54" t="s">
        <v>312</v>
      </c>
      <c r="C234" s="364" t="s">
        <v>322</v>
      </c>
      <c r="D234" s="364">
        <v>100</v>
      </c>
      <c r="E234" s="364" t="s">
        <v>737</v>
      </c>
      <c r="F234" s="364" t="s">
        <v>738</v>
      </c>
      <c r="G234" s="364" t="s">
        <v>1065</v>
      </c>
      <c r="H234" s="364" t="s">
        <v>1644</v>
      </c>
      <c r="I234" s="364">
        <v>35</v>
      </c>
      <c r="J234" s="364">
        <v>83101</v>
      </c>
      <c r="K234" s="364">
        <v>1</v>
      </c>
      <c r="L234" s="364">
        <v>7</v>
      </c>
      <c r="M234" s="364">
        <v>3</v>
      </c>
      <c r="N234" s="364" t="s">
        <v>325</v>
      </c>
      <c r="O234" s="364">
        <v>0</v>
      </c>
      <c r="P234" s="364">
        <v>280</v>
      </c>
      <c r="Q234" s="364">
        <v>2</v>
      </c>
      <c r="R234" s="364" t="s">
        <v>1636</v>
      </c>
      <c r="S234" s="364" t="s">
        <v>1749</v>
      </c>
      <c r="T234" s="364" t="s">
        <v>1749</v>
      </c>
      <c r="U234" s="364">
        <v>11968.68</v>
      </c>
      <c r="V234" s="364">
        <v>0</v>
      </c>
    </row>
    <row r="235" spans="2:22" x14ac:dyDescent="0.25">
      <c r="B235" s="54" t="s">
        <v>312</v>
      </c>
      <c r="C235" s="364" t="s">
        <v>322</v>
      </c>
      <c r="D235" s="364">
        <v>100</v>
      </c>
      <c r="E235" s="364" t="s">
        <v>1404</v>
      </c>
      <c r="F235" s="364" t="s">
        <v>1405</v>
      </c>
      <c r="G235" s="364" t="s">
        <v>1406</v>
      </c>
      <c r="H235" s="364" t="s">
        <v>1637</v>
      </c>
      <c r="I235" s="364">
        <v>35</v>
      </c>
      <c r="J235" s="364">
        <v>83101</v>
      </c>
      <c r="K235" s="364">
        <v>1</v>
      </c>
      <c r="L235" s="364">
        <v>7</v>
      </c>
      <c r="M235" s="364">
        <v>3</v>
      </c>
      <c r="N235" s="364" t="s">
        <v>324</v>
      </c>
      <c r="O235" s="364">
        <v>0</v>
      </c>
      <c r="P235" s="364">
        <v>281</v>
      </c>
      <c r="Q235" s="364">
        <v>2</v>
      </c>
      <c r="R235" s="364" t="s">
        <v>1636</v>
      </c>
      <c r="S235" s="364" t="s">
        <v>1749</v>
      </c>
      <c r="T235" s="364" t="s">
        <v>1749</v>
      </c>
      <c r="U235" s="364">
        <v>6332.24</v>
      </c>
      <c r="V235" s="364">
        <v>0</v>
      </c>
    </row>
    <row r="236" spans="2:22" x14ac:dyDescent="0.25">
      <c r="B236" s="54" t="s">
        <v>312</v>
      </c>
      <c r="C236" s="364" t="s">
        <v>322</v>
      </c>
      <c r="D236" s="364">
        <v>100</v>
      </c>
      <c r="E236" s="364" t="s">
        <v>497</v>
      </c>
      <c r="F236" s="364" t="s">
        <v>498</v>
      </c>
      <c r="G236" s="364" t="s">
        <v>915</v>
      </c>
      <c r="H236" s="364" t="s">
        <v>1637</v>
      </c>
      <c r="I236" s="364">
        <v>35</v>
      </c>
      <c r="J236" s="364">
        <v>83101</v>
      </c>
      <c r="K236" s="364">
        <v>1</v>
      </c>
      <c r="L236" s="364">
        <v>7</v>
      </c>
      <c r="M236" s="364">
        <v>3</v>
      </c>
      <c r="N236" s="364" t="s">
        <v>324</v>
      </c>
      <c r="O236" s="364">
        <v>0</v>
      </c>
      <c r="P236" s="364">
        <v>282</v>
      </c>
      <c r="Q236" s="364">
        <v>2</v>
      </c>
      <c r="R236" s="364" t="s">
        <v>1636</v>
      </c>
      <c r="S236" s="364" t="s">
        <v>1749</v>
      </c>
      <c r="T236" s="364" t="s">
        <v>1749</v>
      </c>
      <c r="U236" s="364">
        <v>8253.2000000000007</v>
      </c>
      <c r="V236" s="364">
        <v>0</v>
      </c>
    </row>
    <row r="237" spans="2:22" x14ac:dyDescent="0.25">
      <c r="B237" s="54" t="s">
        <v>312</v>
      </c>
      <c r="C237" s="364" t="s">
        <v>322</v>
      </c>
      <c r="D237" s="364">
        <v>100</v>
      </c>
      <c r="E237" s="364" t="s">
        <v>862</v>
      </c>
      <c r="F237" s="364" t="s">
        <v>863</v>
      </c>
      <c r="G237" s="364" t="s">
        <v>1330</v>
      </c>
      <c r="H237" s="364" t="s">
        <v>1638</v>
      </c>
      <c r="I237" s="364">
        <v>35</v>
      </c>
      <c r="J237" s="364">
        <v>83101</v>
      </c>
      <c r="K237" s="364">
        <v>1</v>
      </c>
      <c r="L237" s="364">
        <v>7</v>
      </c>
      <c r="M237" s="364">
        <v>3</v>
      </c>
      <c r="N237" s="364" t="s">
        <v>754</v>
      </c>
      <c r="O237" s="364">
        <v>0</v>
      </c>
      <c r="P237" s="364">
        <v>283</v>
      </c>
      <c r="Q237" s="364">
        <v>2</v>
      </c>
      <c r="R237" s="364" t="s">
        <v>1636</v>
      </c>
      <c r="S237" s="364" t="s">
        <v>1749</v>
      </c>
      <c r="T237" s="364" t="s">
        <v>1749</v>
      </c>
      <c r="U237" s="364">
        <v>5557.92</v>
      </c>
      <c r="V237" s="364">
        <v>0</v>
      </c>
    </row>
    <row r="238" spans="2:22" x14ac:dyDescent="0.25">
      <c r="B238" s="54" t="s">
        <v>312</v>
      </c>
      <c r="C238" s="364" t="s">
        <v>322</v>
      </c>
      <c r="D238" s="364">
        <v>100</v>
      </c>
      <c r="E238" s="364" t="s">
        <v>471</v>
      </c>
      <c r="F238" s="364" t="s">
        <v>472</v>
      </c>
      <c r="G238" s="364" t="s">
        <v>924</v>
      </c>
      <c r="H238" s="364" t="s">
        <v>1639</v>
      </c>
      <c r="I238" s="364">
        <v>35</v>
      </c>
      <c r="J238" s="364">
        <v>83101</v>
      </c>
      <c r="K238" s="364">
        <v>1</v>
      </c>
      <c r="L238" s="364">
        <v>7</v>
      </c>
      <c r="M238" s="364">
        <v>3</v>
      </c>
      <c r="N238" s="364" t="s">
        <v>748</v>
      </c>
      <c r="O238" s="364">
        <v>0</v>
      </c>
      <c r="P238" s="364">
        <v>284</v>
      </c>
      <c r="Q238" s="364">
        <v>2</v>
      </c>
      <c r="R238" s="364" t="s">
        <v>1636</v>
      </c>
      <c r="S238" s="364" t="s">
        <v>1749</v>
      </c>
      <c r="T238" s="364" t="s">
        <v>1749</v>
      </c>
      <c r="U238" s="364">
        <v>7261.8</v>
      </c>
      <c r="V238" s="364">
        <v>0</v>
      </c>
    </row>
    <row r="239" spans="2:22" x14ac:dyDescent="0.25">
      <c r="B239" s="54" t="s">
        <v>312</v>
      </c>
      <c r="C239" s="364" t="s">
        <v>322</v>
      </c>
      <c r="D239" s="364">
        <v>100</v>
      </c>
      <c r="E239" s="364" t="s">
        <v>1603</v>
      </c>
      <c r="F239" s="364" t="s">
        <v>1604</v>
      </c>
      <c r="G239" s="364" t="s">
        <v>1605</v>
      </c>
      <c r="H239" s="364" t="s">
        <v>752</v>
      </c>
      <c r="I239" s="364">
        <v>35</v>
      </c>
      <c r="J239" s="364">
        <v>83101</v>
      </c>
      <c r="K239" s="364">
        <v>1</v>
      </c>
      <c r="L239" s="364">
        <v>7</v>
      </c>
      <c r="M239" s="364">
        <v>3</v>
      </c>
      <c r="N239" s="364" t="s">
        <v>753</v>
      </c>
      <c r="O239" s="364">
        <v>0</v>
      </c>
      <c r="P239" s="364">
        <v>285</v>
      </c>
      <c r="Q239" s="364">
        <v>2</v>
      </c>
      <c r="R239" s="364" t="s">
        <v>1636</v>
      </c>
      <c r="S239" s="364" t="s">
        <v>1749</v>
      </c>
      <c r="T239" s="364" t="s">
        <v>1749</v>
      </c>
      <c r="U239" s="364">
        <v>5183.4799999999996</v>
      </c>
      <c r="V239" s="364">
        <v>0</v>
      </c>
    </row>
    <row r="240" spans="2:22" x14ac:dyDescent="0.25">
      <c r="B240" s="54" t="s">
        <v>312</v>
      </c>
      <c r="C240" s="364" t="s">
        <v>322</v>
      </c>
      <c r="D240" s="364">
        <v>100</v>
      </c>
      <c r="E240" s="364" t="s">
        <v>318</v>
      </c>
      <c r="F240" s="364" t="s">
        <v>319</v>
      </c>
      <c r="G240" s="364" t="s">
        <v>991</v>
      </c>
      <c r="H240" s="364" t="s">
        <v>1637</v>
      </c>
      <c r="I240" s="364">
        <v>35</v>
      </c>
      <c r="J240" s="364">
        <v>83101</v>
      </c>
      <c r="K240" s="364">
        <v>1</v>
      </c>
      <c r="L240" s="364">
        <v>7</v>
      </c>
      <c r="M240" s="364">
        <v>3</v>
      </c>
      <c r="N240" s="364" t="s">
        <v>324</v>
      </c>
      <c r="O240" s="364">
        <v>0</v>
      </c>
      <c r="P240" s="364">
        <v>286</v>
      </c>
      <c r="Q240" s="364">
        <v>2</v>
      </c>
      <c r="R240" s="364" t="s">
        <v>1636</v>
      </c>
      <c r="S240" s="364" t="s">
        <v>1749</v>
      </c>
      <c r="T240" s="364" t="s">
        <v>1749</v>
      </c>
      <c r="U240" s="364">
        <v>7779.13</v>
      </c>
      <c r="V240" s="364">
        <v>0</v>
      </c>
    </row>
    <row r="241" spans="2:22" x14ac:dyDescent="0.25">
      <c r="B241" s="54" t="s">
        <v>312</v>
      </c>
      <c r="C241" s="364" t="s">
        <v>322</v>
      </c>
      <c r="D241" s="364">
        <v>100</v>
      </c>
      <c r="E241" s="364" t="s">
        <v>613</v>
      </c>
      <c r="F241" s="364" t="s">
        <v>614</v>
      </c>
      <c r="G241" s="364" t="s">
        <v>977</v>
      </c>
      <c r="H241" s="364" t="s">
        <v>1637</v>
      </c>
      <c r="I241" s="364">
        <v>35</v>
      </c>
      <c r="J241" s="364">
        <v>83101</v>
      </c>
      <c r="K241" s="364">
        <v>1</v>
      </c>
      <c r="L241" s="364">
        <v>7</v>
      </c>
      <c r="M241" s="364">
        <v>3</v>
      </c>
      <c r="N241" s="364" t="s">
        <v>324</v>
      </c>
      <c r="O241" s="364">
        <v>0</v>
      </c>
      <c r="P241" s="364">
        <v>287</v>
      </c>
      <c r="Q241" s="364">
        <v>2</v>
      </c>
      <c r="R241" s="364" t="s">
        <v>1636</v>
      </c>
      <c r="S241" s="364" t="s">
        <v>1749</v>
      </c>
      <c r="T241" s="364" t="s">
        <v>1749</v>
      </c>
      <c r="U241" s="364">
        <v>7852.07</v>
      </c>
      <c r="V241" s="364">
        <v>0</v>
      </c>
    </row>
    <row r="242" spans="2:22" x14ac:dyDescent="0.25">
      <c r="B242" s="54" t="s">
        <v>312</v>
      </c>
      <c r="C242" s="364" t="s">
        <v>322</v>
      </c>
      <c r="D242" s="364">
        <v>100</v>
      </c>
      <c r="E242" s="364" t="s">
        <v>562</v>
      </c>
      <c r="F242" s="364" t="s">
        <v>563</v>
      </c>
      <c r="G242" s="364" t="s">
        <v>1045</v>
      </c>
      <c r="H242" s="364" t="s">
        <v>1637</v>
      </c>
      <c r="I242" s="364">
        <v>35</v>
      </c>
      <c r="J242" s="364">
        <v>83101</v>
      </c>
      <c r="K242" s="364">
        <v>1</v>
      </c>
      <c r="L242" s="364">
        <v>7</v>
      </c>
      <c r="M242" s="364">
        <v>3</v>
      </c>
      <c r="N242" s="364" t="s">
        <v>324</v>
      </c>
      <c r="O242" s="364">
        <v>0</v>
      </c>
      <c r="P242" s="364">
        <v>288</v>
      </c>
      <c r="Q242" s="364">
        <v>2</v>
      </c>
      <c r="R242" s="364" t="s">
        <v>1636</v>
      </c>
      <c r="S242" s="364" t="s">
        <v>1749</v>
      </c>
      <c r="T242" s="364" t="s">
        <v>1749</v>
      </c>
      <c r="U242" s="364">
        <v>7391.53</v>
      </c>
      <c r="V242" s="364">
        <v>0</v>
      </c>
    </row>
    <row r="243" spans="2:22" x14ac:dyDescent="0.25">
      <c r="B243" s="54" t="s">
        <v>312</v>
      </c>
      <c r="C243" s="364" t="s">
        <v>322</v>
      </c>
      <c r="D243" s="364">
        <v>100</v>
      </c>
      <c r="E243" s="364" t="s">
        <v>530</v>
      </c>
      <c r="F243" s="364" t="s">
        <v>531</v>
      </c>
      <c r="G243" s="364" t="s">
        <v>992</v>
      </c>
      <c r="H243" s="364" t="s">
        <v>1637</v>
      </c>
      <c r="I243" s="364">
        <v>35</v>
      </c>
      <c r="J243" s="364">
        <v>83101</v>
      </c>
      <c r="K243" s="364">
        <v>1</v>
      </c>
      <c r="L243" s="364">
        <v>7</v>
      </c>
      <c r="M243" s="364">
        <v>3</v>
      </c>
      <c r="N243" s="364" t="s">
        <v>324</v>
      </c>
      <c r="O243" s="364">
        <v>0</v>
      </c>
      <c r="P243" s="364">
        <v>289</v>
      </c>
      <c r="Q243" s="364">
        <v>2</v>
      </c>
      <c r="R243" s="364" t="s">
        <v>1636</v>
      </c>
      <c r="S243" s="364" t="s">
        <v>1749</v>
      </c>
      <c r="T243" s="364" t="s">
        <v>1749</v>
      </c>
      <c r="U243" s="364">
        <v>7779.13</v>
      </c>
      <c r="V243" s="364">
        <v>0</v>
      </c>
    </row>
    <row r="244" spans="2:22" x14ac:dyDescent="0.25">
      <c r="B244" s="54" t="s">
        <v>312</v>
      </c>
      <c r="C244" s="364" t="s">
        <v>322</v>
      </c>
      <c r="D244" s="364">
        <v>100</v>
      </c>
      <c r="E244" s="364" t="s">
        <v>379</v>
      </c>
      <c r="F244" s="364" t="s">
        <v>380</v>
      </c>
      <c r="G244" s="364" t="s">
        <v>1744</v>
      </c>
      <c r="H244" s="364" t="s">
        <v>1643</v>
      </c>
      <c r="I244" s="364">
        <v>35</v>
      </c>
      <c r="J244" s="364">
        <v>83101</v>
      </c>
      <c r="K244" s="364">
        <v>1</v>
      </c>
      <c r="L244" s="364">
        <v>7</v>
      </c>
      <c r="M244" s="364">
        <v>3</v>
      </c>
      <c r="N244" s="364" t="s">
        <v>746</v>
      </c>
      <c r="O244" s="364">
        <v>0</v>
      </c>
      <c r="P244" s="364">
        <v>29</v>
      </c>
      <c r="Q244" s="364">
        <v>2</v>
      </c>
      <c r="R244" s="364" t="s">
        <v>1636</v>
      </c>
      <c r="S244" s="364" t="s">
        <v>1749</v>
      </c>
      <c r="T244" s="364" t="s">
        <v>1749</v>
      </c>
      <c r="U244" s="364">
        <v>6306.79</v>
      </c>
      <c r="V244" s="364">
        <v>0</v>
      </c>
    </row>
    <row r="245" spans="2:22" x14ac:dyDescent="0.25">
      <c r="B245" s="54" t="s">
        <v>312</v>
      </c>
      <c r="C245" s="364" t="s">
        <v>322</v>
      </c>
      <c r="D245" s="364">
        <v>100</v>
      </c>
      <c r="E245" s="364" t="s">
        <v>639</v>
      </c>
      <c r="F245" s="364" t="s">
        <v>640</v>
      </c>
      <c r="G245" s="364" t="s">
        <v>962</v>
      </c>
      <c r="H245" s="364" t="s">
        <v>1637</v>
      </c>
      <c r="I245" s="364">
        <v>35</v>
      </c>
      <c r="J245" s="364">
        <v>83101</v>
      </c>
      <c r="K245" s="364">
        <v>1</v>
      </c>
      <c r="L245" s="364">
        <v>7</v>
      </c>
      <c r="M245" s="364">
        <v>3</v>
      </c>
      <c r="N245" s="364" t="s">
        <v>324</v>
      </c>
      <c r="O245" s="364">
        <v>0</v>
      </c>
      <c r="P245" s="364">
        <v>290</v>
      </c>
      <c r="Q245" s="364">
        <v>2</v>
      </c>
      <c r="R245" s="364" t="s">
        <v>1636</v>
      </c>
      <c r="S245" s="364" t="s">
        <v>1749</v>
      </c>
      <c r="T245" s="364" t="s">
        <v>1749</v>
      </c>
      <c r="U245" s="364">
        <v>7888.54</v>
      </c>
      <c r="V245" s="364">
        <v>0</v>
      </c>
    </row>
    <row r="246" spans="2:22" x14ac:dyDescent="0.25">
      <c r="B246" s="54" t="s">
        <v>312</v>
      </c>
      <c r="C246" s="364" t="s">
        <v>322</v>
      </c>
      <c r="D246" s="364">
        <v>100</v>
      </c>
      <c r="E246" s="364" t="s">
        <v>503</v>
      </c>
      <c r="F246" s="364" t="s">
        <v>504</v>
      </c>
      <c r="G246" s="364" t="s">
        <v>964</v>
      </c>
      <c r="H246" s="364" t="s">
        <v>1637</v>
      </c>
      <c r="I246" s="364">
        <v>35</v>
      </c>
      <c r="J246" s="364">
        <v>83101</v>
      </c>
      <c r="K246" s="364">
        <v>1</v>
      </c>
      <c r="L246" s="364">
        <v>7</v>
      </c>
      <c r="M246" s="364">
        <v>3</v>
      </c>
      <c r="N246" s="364" t="s">
        <v>324</v>
      </c>
      <c r="O246" s="364">
        <v>0</v>
      </c>
      <c r="P246" s="364">
        <v>291</v>
      </c>
      <c r="Q246" s="364">
        <v>2</v>
      </c>
      <c r="R246" s="364" t="s">
        <v>1636</v>
      </c>
      <c r="S246" s="364" t="s">
        <v>1749</v>
      </c>
      <c r="T246" s="364" t="s">
        <v>1749</v>
      </c>
      <c r="U246" s="364">
        <v>7888.54</v>
      </c>
      <c r="V246" s="364">
        <v>0</v>
      </c>
    </row>
    <row r="247" spans="2:22" x14ac:dyDescent="0.25">
      <c r="B247" s="54" t="s">
        <v>312</v>
      </c>
      <c r="C247" s="364" t="s">
        <v>322</v>
      </c>
      <c r="D247" s="364">
        <v>100</v>
      </c>
      <c r="E247" s="364" t="s">
        <v>579</v>
      </c>
      <c r="F247" s="364" t="s">
        <v>580</v>
      </c>
      <c r="G247" s="364" t="s">
        <v>1003</v>
      </c>
      <c r="H247" s="364" t="s">
        <v>1637</v>
      </c>
      <c r="I247" s="364">
        <v>35</v>
      </c>
      <c r="J247" s="364">
        <v>83101</v>
      </c>
      <c r="K247" s="364">
        <v>1</v>
      </c>
      <c r="L247" s="364">
        <v>7</v>
      </c>
      <c r="M247" s="364">
        <v>3</v>
      </c>
      <c r="N247" s="364" t="s">
        <v>324</v>
      </c>
      <c r="O247" s="364">
        <v>0</v>
      </c>
      <c r="P247" s="364">
        <v>292</v>
      </c>
      <c r="Q247" s="364">
        <v>2</v>
      </c>
      <c r="R247" s="364" t="s">
        <v>1636</v>
      </c>
      <c r="S247" s="364" t="s">
        <v>1749</v>
      </c>
      <c r="T247" s="364" t="s">
        <v>1749</v>
      </c>
      <c r="U247" s="364">
        <v>7275.08</v>
      </c>
      <c r="V247" s="364">
        <v>0</v>
      </c>
    </row>
    <row r="248" spans="2:22" x14ac:dyDescent="0.25">
      <c r="B248" s="54" t="s">
        <v>312</v>
      </c>
      <c r="C248" s="364" t="s">
        <v>322</v>
      </c>
      <c r="D248" s="364">
        <v>100</v>
      </c>
      <c r="E248" s="364" t="s">
        <v>526</v>
      </c>
      <c r="F248" s="364" t="s">
        <v>527</v>
      </c>
      <c r="G248" s="364" t="s">
        <v>966</v>
      </c>
      <c r="H248" s="364" t="s">
        <v>1637</v>
      </c>
      <c r="I248" s="364">
        <v>35</v>
      </c>
      <c r="J248" s="364">
        <v>83101</v>
      </c>
      <c r="K248" s="364">
        <v>1</v>
      </c>
      <c r="L248" s="364">
        <v>7</v>
      </c>
      <c r="M248" s="364">
        <v>3</v>
      </c>
      <c r="N248" s="364" t="s">
        <v>324</v>
      </c>
      <c r="O248" s="364">
        <v>0</v>
      </c>
      <c r="P248" s="364">
        <v>293</v>
      </c>
      <c r="Q248" s="364">
        <v>2</v>
      </c>
      <c r="R248" s="364" t="s">
        <v>1636</v>
      </c>
      <c r="S248" s="364" t="s">
        <v>1749</v>
      </c>
      <c r="T248" s="364" t="s">
        <v>1749</v>
      </c>
      <c r="U248" s="364">
        <v>7420.95</v>
      </c>
      <c r="V248" s="364">
        <v>0</v>
      </c>
    </row>
    <row r="249" spans="2:22" x14ac:dyDescent="0.25">
      <c r="B249" s="54" t="s">
        <v>312</v>
      </c>
      <c r="C249" s="364" t="s">
        <v>322</v>
      </c>
      <c r="D249" s="364">
        <v>100</v>
      </c>
      <c r="E249" s="364" t="s">
        <v>708</v>
      </c>
      <c r="F249" s="364" t="s">
        <v>709</v>
      </c>
      <c r="G249" s="364" t="s">
        <v>1089</v>
      </c>
      <c r="H249" s="364" t="s">
        <v>1637</v>
      </c>
      <c r="I249" s="364">
        <v>35</v>
      </c>
      <c r="J249" s="364">
        <v>83101</v>
      </c>
      <c r="K249" s="364">
        <v>1</v>
      </c>
      <c r="L249" s="364">
        <v>7</v>
      </c>
      <c r="M249" s="364">
        <v>3</v>
      </c>
      <c r="N249" s="364" t="s">
        <v>324</v>
      </c>
      <c r="O249" s="364">
        <v>0</v>
      </c>
      <c r="P249" s="364">
        <v>294</v>
      </c>
      <c r="Q249" s="364">
        <v>2</v>
      </c>
      <c r="R249" s="364" t="s">
        <v>1636</v>
      </c>
      <c r="S249" s="364" t="s">
        <v>1749</v>
      </c>
      <c r="T249" s="364" t="s">
        <v>1749</v>
      </c>
      <c r="U249" s="364">
        <v>6272.24</v>
      </c>
      <c r="V249" s="364">
        <v>0</v>
      </c>
    </row>
    <row r="250" spans="2:22" x14ac:dyDescent="0.25">
      <c r="B250" s="54" t="s">
        <v>312</v>
      </c>
      <c r="C250" s="364" t="s">
        <v>322</v>
      </c>
      <c r="D250" s="364">
        <v>100</v>
      </c>
      <c r="E250" s="364" t="s">
        <v>706</v>
      </c>
      <c r="F250" s="364" t="s">
        <v>707</v>
      </c>
      <c r="G250" s="364" t="s">
        <v>1745</v>
      </c>
      <c r="H250" s="364" t="s">
        <v>1637</v>
      </c>
      <c r="I250" s="364">
        <v>35</v>
      </c>
      <c r="J250" s="364">
        <v>83101</v>
      </c>
      <c r="K250" s="364">
        <v>1</v>
      </c>
      <c r="L250" s="364">
        <v>7</v>
      </c>
      <c r="M250" s="364">
        <v>3</v>
      </c>
      <c r="N250" s="364" t="s">
        <v>324</v>
      </c>
      <c r="O250" s="364">
        <v>0</v>
      </c>
      <c r="P250" s="364">
        <v>295</v>
      </c>
      <c r="Q250" s="364">
        <v>2</v>
      </c>
      <c r="R250" s="364" t="s">
        <v>1636</v>
      </c>
      <c r="S250" s="364" t="s">
        <v>1749</v>
      </c>
      <c r="T250" s="364" t="s">
        <v>1749</v>
      </c>
      <c r="U250" s="364">
        <v>6272.24</v>
      </c>
      <c r="V250" s="364">
        <v>0</v>
      </c>
    </row>
    <row r="251" spans="2:22" x14ac:dyDescent="0.25">
      <c r="B251" s="54" t="s">
        <v>312</v>
      </c>
      <c r="C251" s="364" t="s">
        <v>322</v>
      </c>
      <c r="D251" s="364">
        <v>100</v>
      </c>
      <c r="E251" s="364" t="s">
        <v>697</v>
      </c>
      <c r="F251" s="364" t="s">
        <v>698</v>
      </c>
      <c r="G251" s="364" t="s">
        <v>965</v>
      </c>
      <c r="H251" s="364" t="s">
        <v>1637</v>
      </c>
      <c r="I251" s="364">
        <v>35</v>
      </c>
      <c r="J251" s="364">
        <v>83101</v>
      </c>
      <c r="K251" s="364">
        <v>1</v>
      </c>
      <c r="L251" s="364">
        <v>7</v>
      </c>
      <c r="M251" s="364">
        <v>3</v>
      </c>
      <c r="N251" s="364" t="s">
        <v>324</v>
      </c>
      <c r="O251" s="364">
        <v>0</v>
      </c>
      <c r="P251" s="364">
        <v>296</v>
      </c>
      <c r="Q251" s="364">
        <v>2</v>
      </c>
      <c r="R251" s="364" t="s">
        <v>1636</v>
      </c>
      <c r="S251" s="364" t="s">
        <v>1749</v>
      </c>
      <c r="T251" s="364" t="s">
        <v>1749</v>
      </c>
      <c r="U251" s="364">
        <v>7888.54</v>
      </c>
      <c r="V251" s="364">
        <v>0</v>
      </c>
    </row>
    <row r="252" spans="2:22" x14ac:dyDescent="0.25">
      <c r="B252" s="54" t="s">
        <v>312</v>
      </c>
      <c r="C252" s="364" t="s">
        <v>322</v>
      </c>
      <c r="D252" s="364">
        <v>100</v>
      </c>
      <c r="E252" s="364" t="s">
        <v>501</v>
      </c>
      <c r="F252" s="364" t="s">
        <v>502</v>
      </c>
      <c r="G252" s="364" t="s">
        <v>1024</v>
      </c>
      <c r="H252" s="364" t="s">
        <v>1637</v>
      </c>
      <c r="I252" s="364">
        <v>35</v>
      </c>
      <c r="J252" s="364">
        <v>83101</v>
      </c>
      <c r="K252" s="364">
        <v>1</v>
      </c>
      <c r="L252" s="364">
        <v>7</v>
      </c>
      <c r="M252" s="364">
        <v>3</v>
      </c>
      <c r="N252" s="364" t="s">
        <v>324</v>
      </c>
      <c r="O252" s="364">
        <v>0</v>
      </c>
      <c r="P252" s="364">
        <v>297</v>
      </c>
      <c r="Q252" s="364">
        <v>2</v>
      </c>
      <c r="R252" s="364" t="s">
        <v>1636</v>
      </c>
      <c r="S252" s="364" t="s">
        <v>1749</v>
      </c>
      <c r="T252" s="364" t="s">
        <v>1749</v>
      </c>
      <c r="U252" s="364">
        <v>6709.84</v>
      </c>
      <c r="V252" s="364">
        <v>0</v>
      </c>
    </row>
    <row r="253" spans="2:22" x14ac:dyDescent="0.25">
      <c r="B253" s="54" t="s">
        <v>312</v>
      </c>
      <c r="C253" s="364" t="s">
        <v>322</v>
      </c>
      <c r="D253" s="364">
        <v>100</v>
      </c>
      <c r="E253" s="364" t="s">
        <v>1578</v>
      </c>
      <c r="F253" s="364" t="s">
        <v>1579</v>
      </c>
      <c r="G253" s="364" t="s">
        <v>1580</v>
      </c>
      <c r="H253" s="364" t="s">
        <v>1637</v>
      </c>
      <c r="I253" s="364">
        <v>35</v>
      </c>
      <c r="J253" s="364">
        <v>83101</v>
      </c>
      <c r="K253" s="364">
        <v>1</v>
      </c>
      <c r="L253" s="364">
        <v>7</v>
      </c>
      <c r="M253" s="364">
        <v>3</v>
      </c>
      <c r="N253" s="364" t="s">
        <v>324</v>
      </c>
      <c r="O253" s="364">
        <v>0</v>
      </c>
      <c r="P253" s="364">
        <v>298</v>
      </c>
      <c r="Q253" s="364">
        <v>2</v>
      </c>
      <c r="R253" s="364" t="s">
        <v>1636</v>
      </c>
      <c r="S253" s="364" t="s">
        <v>1749</v>
      </c>
      <c r="T253" s="364" t="s">
        <v>1749</v>
      </c>
      <c r="U253" s="364">
        <v>6332.24</v>
      </c>
      <c r="V253" s="364">
        <v>0</v>
      </c>
    </row>
    <row r="254" spans="2:22" x14ac:dyDescent="0.25">
      <c r="B254" s="54" t="s">
        <v>312</v>
      </c>
      <c r="C254" s="364" t="s">
        <v>322</v>
      </c>
      <c r="D254" s="364">
        <v>100</v>
      </c>
      <c r="E254" s="364" t="s">
        <v>691</v>
      </c>
      <c r="F254" s="364" t="s">
        <v>692</v>
      </c>
      <c r="G254" s="364" t="s">
        <v>968</v>
      </c>
      <c r="H254" s="364" t="s">
        <v>1637</v>
      </c>
      <c r="I254" s="364">
        <v>35</v>
      </c>
      <c r="J254" s="364">
        <v>83101</v>
      </c>
      <c r="K254" s="364">
        <v>1</v>
      </c>
      <c r="L254" s="364">
        <v>7</v>
      </c>
      <c r="M254" s="364">
        <v>3</v>
      </c>
      <c r="N254" s="364" t="s">
        <v>324</v>
      </c>
      <c r="O254" s="364">
        <v>0</v>
      </c>
      <c r="P254" s="364">
        <v>299</v>
      </c>
      <c r="Q254" s="364">
        <v>2</v>
      </c>
      <c r="R254" s="364" t="s">
        <v>1636</v>
      </c>
      <c r="S254" s="364" t="s">
        <v>1749</v>
      </c>
      <c r="T254" s="364" t="s">
        <v>1749</v>
      </c>
      <c r="U254" s="364">
        <v>7852.07</v>
      </c>
      <c r="V254" s="364">
        <v>0</v>
      </c>
    </row>
    <row r="255" spans="2:22" x14ac:dyDescent="0.25">
      <c r="B255" s="54" t="s">
        <v>312</v>
      </c>
      <c r="C255" s="364" t="s">
        <v>322</v>
      </c>
      <c r="D255" s="364">
        <v>100</v>
      </c>
      <c r="E255" s="364" t="s">
        <v>1331</v>
      </c>
      <c r="F255" s="364" t="s">
        <v>1332</v>
      </c>
      <c r="G255" s="364" t="s">
        <v>1333</v>
      </c>
      <c r="H255" s="364" t="s">
        <v>1642</v>
      </c>
      <c r="I255" s="364">
        <v>35</v>
      </c>
      <c r="J255" s="364">
        <v>83101</v>
      </c>
      <c r="K255" s="364">
        <v>1</v>
      </c>
      <c r="L255" s="364">
        <v>7</v>
      </c>
      <c r="M255" s="364">
        <v>3</v>
      </c>
      <c r="N255" s="364" t="s">
        <v>1621</v>
      </c>
      <c r="O255" s="364">
        <v>0</v>
      </c>
      <c r="P255" s="364">
        <v>3</v>
      </c>
      <c r="Q255" s="364">
        <v>2</v>
      </c>
      <c r="R255" s="364" t="s">
        <v>1636</v>
      </c>
      <c r="S255" s="364" t="s">
        <v>1749</v>
      </c>
      <c r="T255" s="364" t="s">
        <v>1749</v>
      </c>
      <c r="U255" s="364">
        <v>8952.5499999999993</v>
      </c>
      <c r="V255" s="364">
        <v>0</v>
      </c>
    </row>
    <row r="256" spans="2:22" x14ac:dyDescent="0.25">
      <c r="B256" s="54" t="s">
        <v>312</v>
      </c>
      <c r="C256" s="364" t="s">
        <v>322</v>
      </c>
      <c r="D256" s="364">
        <v>100</v>
      </c>
      <c r="E256" s="364" t="s">
        <v>743</v>
      </c>
      <c r="F256" s="364" t="s">
        <v>744</v>
      </c>
      <c r="G256" s="364" t="s">
        <v>1091</v>
      </c>
      <c r="H256" s="364" t="s">
        <v>1644</v>
      </c>
      <c r="I256" s="364">
        <v>35</v>
      </c>
      <c r="J256" s="364">
        <v>83101</v>
      </c>
      <c r="K256" s="364">
        <v>1</v>
      </c>
      <c r="L256" s="364">
        <v>7</v>
      </c>
      <c r="M256" s="364">
        <v>2</v>
      </c>
      <c r="N256" s="364" t="s">
        <v>325</v>
      </c>
      <c r="O256" s="364">
        <v>0</v>
      </c>
      <c r="P256" s="364">
        <v>30</v>
      </c>
      <c r="Q256" s="364">
        <v>2</v>
      </c>
      <c r="R256" s="364" t="s">
        <v>1636</v>
      </c>
      <c r="S256" s="364" t="s">
        <v>1749</v>
      </c>
      <c r="T256" s="364" t="s">
        <v>1749</v>
      </c>
      <c r="U256" s="364">
        <v>11968.68</v>
      </c>
      <c r="V256" s="364">
        <v>0</v>
      </c>
    </row>
    <row r="257" spans="2:22" x14ac:dyDescent="0.25">
      <c r="B257" s="54" t="s">
        <v>312</v>
      </c>
      <c r="C257" s="364" t="s">
        <v>322</v>
      </c>
      <c r="D257" s="364">
        <v>100</v>
      </c>
      <c r="E257" s="364" t="s">
        <v>1671</v>
      </c>
      <c r="F257" s="364" t="s">
        <v>1672</v>
      </c>
      <c r="G257" s="364" t="s">
        <v>1673</v>
      </c>
      <c r="H257" s="364" t="s">
        <v>1637</v>
      </c>
      <c r="I257" s="364">
        <v>35</v>
      </c>
      <c r="J257" s="364">
        <v>83101</v>
      </c>
      <c r="K257" s="364">
        <v>1</v>
      </c>
      <c r="L257" s="364">
        <v>7</v>
      </c>
      <c r="M257" s="364">
        <v>3</v>
      </c>
      <c r="N257" s="364" t="s">
        <v>324</v>
      </c>
      <c r="O257" s="364">
        <v>0</v>
      </c>
      <c r="P257" s="364">
        <v>300</v>
      </c>
      <c r="Q257" s="364">
        <v>2</v>
      </c>
      <c r="R257" s="364" t="s">
        <v>1636</v>
      </c>
      <c r="S257" s="364" t="s">
        <v>1749</v>
      </c>
      <c r="T257" s="364" t="s">
        <v>1749</v>
      </c>
      <c r="U257" s="364">
        <v>6272.24</v>
      </c>
      <c r="V257" s="364">
        <v>0</v>
      </c>
    </row>
    <row r="258" spans="2:22" x14ac:dyDescent="0.25">
      <c r="B258" s="54" t="s">
        <v>312</v>
      </c>
      <c r="C258" s="364" t="s">
        <v>322</v>
      </c>
      <c r="D258" s="364">
        <v>100</v>
      </c>
      <c r="E258" s="364" t="s">
        <v>657</v>
      </c>
      <c r="F258" s="364" t="s">
        <v>658</v>
      </c>
      <c r="G258" s="364" t="s">
        <v>1746</v>
      </c>
      <c r="H258" s="364" t="s">
        <v>1637</v>
      </c>
      <c r="I258" s="364">
        <v>35</v>
      </c>
      <c r="J258" s="364">
        <v>83101</v>
      </c>
      <c r="K258" s="364">
        <v>1</v>
      </c>
      <c r="L258" s="364">
        <v>7</v>
      </c>
      <c r="M258" s="364">
        <v>3</v>
      </c>
      <c r="N258" s="364" t="s">
        <v>324</v>
      </c>
      <c r="O258" s="364">
        <v>0</v>
      </c>
      <c r="P258" s="364">
        <v>301</v>
      </c>
      <c r="Q258" s="364">
        <v>2</v>
      </c>
      <c r="R258" s="364" t="s">
        <v>1636</v>
      </c>
      <c r="S258" s="364" t="s">
        <v>1749</v>
      </c>
      <c r="T258" s="364" t="s">
        <v>1749</v>
      </c>
      <c r="U258" s="364">
        <v>7852.07</v>
      </c>
      <c r="V258" s="364">
        <v>0</v>
      </c>
    </row>
    <row r="259" spans="2:22" x14ac:dyDescent="0.25">
      <c r="B259" s="54" t="s">
        <v>312</v>
      </c>
      <c r="C259" s="364" t="s">
        <v>322</v>
      </c>
      <c r="D259" s="364">
        <v>100</v>
      </c>
      <c r="E259" s="364" t="s">
        <v>677</v>
      </c>
      <c r="F259" s="364" t="s">
        <v>678</v>
      </c>
      <c r="G259" s="364" t="s">
        <v>971</v>
      </c>
      <c r="H259" s="364" t="s">
        <v>1637</v>
      </c>
      <c r="I259" s="364">
        <v>35</v>
      </c>
      <c r="J259" s="364">
        <v>83101</v>
      </c>
      <c r="K259" s="364">
        <v>1</v>
      </c>
      <c r="L259" s="364">
        <v>7</v>
      </c>
      <c r="M259" s="364">
        <v>3</v>
      </c>
      <c r="N259" s="364" t="s">
        <v>324</v>
      </c>
      <c r="O259" s="364">
        <v>0</v>
      </c>
      <c r="P259" s="364">
        <v>302</v>
      </c>
      <c r="Q259" s="364">
        <v>2</v>
      </c>
      <c r="R259" s="364" t="s">
        <v>1636</v>
      </c>
      <c r="S259" s="364" t="s">
        <v>1749</v>
      </c>
      <c r="T259" s="364" t="s">
        <v>1749</v>
      </c>
      <c r="U259" s="364">
        <v>7852.07</v>
      </c>
      <c r="V259" s="364">
        <v>0</v>
      </c>
    </row>
    <row r="260" spans="2:22" x14ac:dyDescent="0.25">
      <c r="B260" s="54" t="s">
        <v>312</v>
      </c>
      <c r="C260" s="364" t="s">
        <v>322</v>
      </c>
      <c r="D260" s="364">
        <v>100</v>
      </c>
      <c r="E260" s="364" t="s">
        <v>664</v>
      </c>
      <c r="F260" s="364" t="s">
        <v>665</v>
      </c>
      <c r="G260" s="364" t="s">
        <v>972</v>
      </c>
      <c r="H260" s="364" t="s">
        <v>1637</v>
      </c>
      <c r="I260" s="364">
        <v>35</v>
      </c>
      <c r="J260" s="364">
        <v>83101</v>
      </c>
      <c r="K260" s="364">
        <v>1</v>
      </c>
      <c r="L260" s="364">
        <v>7</v>
      </c>
      <c r="M260" s="364">
        <v>3</v>
      </c>
      <c r="N260" s="364" t="s">
        <v>324</v>
      </c>
      <c r="O260" s="364">
        <v>0</v>
      </c>
      <c r="P260" s="364">
        <v>303</v>
      </c>
      <c r="Q260" s="364">
        <v>2</v>
      </c>
      <c r="R260" s="364" t="s">
        <v>1636</v>
      </c>
      <c r="S260" s="364" t="s">
        <v>1749</v>
      </c>
      <c r="T260" s="364" t="s">
        <v>1749</v>
      </c>
      <c r="U260" s="364">
        <v>8146.76</v>
      </c>
      <c r="V260" s="364">
        <v>0</v>
      </c>
    </row>
    <row r="261" spans="2:22" x14ac:dyDescent="0.25">
      <c r="B261" s="54" t="s">
        <v>312</v>
      </c>
      <c r="C261" s="364" t="s">
        <v>322</v>
      </c>
      <c r="D261" s="364">
        <v>100</v>
      </c>
      <c r="E261" s="364" t="s">
        <v>1559</v>
      </c>
      <c r="F261" s="364" t="s">
        <v>1560</v>
      </c>
      <c r="G261" s="364" t="s">
        <v>1561</v>
      </c>
      <c r="H261" s="364" t="s">
        <v>1638</v>
      </c>
      <c r="I261" s="364">
        <v>35</v>
      </c>
      <c r="J261" s="364">
        <v>83101</v>
      </c>
      <c r="K261" s="364">
        <v>1</v>
      </c>
      <c r="L261" s="364">
        <v>7</v>
      </c>
      <c r="M261" s="364">
        <v>6</v>
      </c>
      <c r="N261" s="364" t="s">
        <v>754</v>
      </c>
      <c r="O261" s="364">
        <v>0</v>
      </c>
      <c r="P261" s="364">
        <v>304</v>
      </c>
      <c r="Q261" s="364">
        <v>2</v>
      </c>
      <c r="R261" s="364" t="s">
        <v>1636</v>
      </c>
      <c r="S261" s="364" t="s">
        <v>1749</v>
      </c>
      <c r="T261" s="364" t="s">
        <v>1749</v>
      </c>
      <c r="U261" s="364">
        <v>5183.4799999999996</v>
      </c>
      <c r="V261" s="364">
        <v>0</v>
      </c>
    </row>
    <row r="262" spans="2:22" x14ac:dyDescent="0.25">
      <c r="B262" s="54" t="s">
        <v>312</v>
      </c>
      <c r="C262" s="364" t="s">
        <v>322</v>
      </c>
      <c r="D262" s="364">
        <v>100</v>
      </c>
      <c r="E262" s="364" t="s">
        <v>1367</v>
      </c>
      <c r="F262" s="364" t="s">
        <v>1368</v>
      </c>
      <c r="G262" s="364" t="s">
        <v>1369</v>
      </c>
      <c r="H262" s="364" t="s">
        <v>1637</v>
      </c>
      <c r="I262" s="364">
        <v>35</v>
      </c>
      <c r="J262" s="364">
        <v>83101</v>
      </c>
      <c r="K262" s="364">
        <v>1</v>
      </c>
      <c r="L262" s="364">
        <v>7</v>
      </c>
      <c r="M262" s="364">
        <v>3</v>
      </c>
      <c r="N262" s="364" t="s">
        <v>324</v>
      </c>
      <c r="O262" s="364">
        <v>0</v>
      </c>
      <c r="P262" s="364">
        <v>305</v>
      </c>
      <c r="Q262" s="364">
        <v>2</v>
      </c>
      <c r="R262" s="364" t="s">
        <v>1636</v>
      </c>
      <c r="S262" s="364" t="s">
        <v>1749</v>
      </c>
      <c r="T262" s="364" t="s">
        <v>1749</v>
      </c>
      <c r="U262" s="364">
        <v>6691.61</v>
      </c>
      <c r="V262" s="364">
        <v>0</v>
      </c>
    </row>
    <row r="263" spans="2:22" x14ac:dyDescent="0.25">
      <c r="B263" s="54" t="s">
        <v>312</v>
      </c>
      <c r="C263" s="364" t="s">
        <v>322</v>
      </c>
      <c r="D263" s="364">
        <v>100</v>
      </c>
      <c r="E263" s="364" t="s">
        <v>1511</v>
      </c>
      <c r="F263" s="364" t="s">
        <v>1512</v>
      </c>
      <c r="G263" s="364" t="s">
        <v>1513</v>
      </c>
      <c r="H263" s="364" t="s">
        <v>1638</v>
      </c>
      <c r="I263" s="364">
        <v>35</v>
      </c>
      <c r="J263" s="364">
        <v>83101</v>
      </c>
      <c r="K263" s="364">
        <v>1</v>
      </c>
      <c r="L263" s="364">
        <v>7</v>
      </c>
      <c r="M263" s="364">
        <v>1</v>
      </c>
      <c r="N263" s="364" t="s">
        <v>754</v>
      </c>
      <c r="O263" s="364">
        <v>0</v>
      </c>
      <c r="P263" s="364">
        <v>306</v>
      </c>
      <c r="Q263" s="364">
        <v>2</v>
      </c>
      <c r="R263" s="364" t="s">
        <v>1636</v>
      </c>
      <c r="S263" s="364" t="s">
        <v>1749</v>
      </c>
      <c r="T263" s="364" t="s">
        <v>1749</v>
      </c>
      <c r="U263" s="364">
        <v>5183.4799999999996</v>
      </c>
      <c r="V263" s="364">
        <v>0</v>
      </c>
    </row>
    <row r="264" spans="2:22" x14ac:dyDescent="0.25">
      <c r="B264" s="54" t="s">
        <v>312</v>
      </c>
      <c r="C264" s="364" t="s">
        <v>322</v>
      </c>
      <c r="D264" s="364">
        <v>100</v>
      </c>
      <c r="E264" s="364" t="s">
        <v>361</v>
      </c>
      <c r="F264" s="364" t="s">
        <v>362</v>
      </c>
      <c r="G264" s="364" t="s">
        <v>1054</v>
      </c>
      <c r="H264" s="364" t="s">
        <v>752</v>
      </c>
      <c r="I264" s="364">
        <v>35</v>
      </c>
      <c r="J264" s="364">
        <v>83101</v>
      </c>
      <c r="K264" s="364">
        <v>1</v>
      </c>
      <c r="L264" s="364">
        <v>7</v>
      </c>
      <c r="M264" s="364">
        <v>3</v>
      </c>
      <c r="N264" s="364" t="s">
        <v>753</v>
      </c>
      <c r="O264" s="364">
        <v>0</v>
      </c>
      <c r="P264" s="364">
        <v>307</v>
      </c>
      <c r="Q264" s="364">
        <v>2</v>
      </c>
      <c r="R264" s="364" t="s">
        <v>1636</v>
      </c>
      <c r="S264" s="364" t="s">
        <v>1749</v>
      </c>
      <c r="T264" s="364" t="s">
        <v>1749</v>
      </c>
      <c r="U264" s="364">
        <v>5396.28</v>
      </c>
      <c r="V264" s="364">
        <v>0</v>
      </c>
    </row>
    <row r="265" spans="2:22" x14ac:dyDescent="0.25">
      <c r="B265" s="54" t="s">
        <v>312</v>
      </c>
      <c r="C265" s="364" t="s">
        <v>322</v>
      </c>
      <c r="D265" s="364">
        <v>100</v>
      </c>
      <c r="E265" s="364" t="s">
        <v>421</v>
      </c>
      <c r="F265" s="364" t="s">
        <v>422</v>
      </c>
      <c r="G265" s="364" t="s">
        <v>986</v>
      </c>
      <c r="H265" s="364" t="s">
        <v>1641</v>
      </c>
      <c r="I265" s="364">
        <v>35</v>
      </c>
      <c r="J265" s="364">
        <v>83101</v>
      </c>
      <c r="K265" s="364">
        <v>1</v>
      </c>
      <c r="L265" s="364">
        <v>7</v>
      </c>
      <c r="M265" s="364">
        <v>3</v>
      </c>
      <c r="N265" s="364" t="s">
        <v>750</v>
      </c>
      <c r="O265" s="364">
        <v>0</v>
      </c>
      <c r="P265" s="364">
        <v>308</v>
      </c>
      <c r="Q265" s="364">
        <v>2</v>
      </c>
      <c r="R265" s="364" t="s">
        <v>1636</v>
      </c>
      <c r="S265" s="364" t="s">
        <v>1749</v>
      </c>
      <c r="T265" s="364" t="s">
        <v>1749</v>
      </c>
      <c r="U265" s="364">
        <v>6685.09</v>
      </c>
      <c r="V265" s="364">
        <v>0</v>
      </c>
    </row>
    <row r="266" spans="2:22" x14ac:dyDescent="0.25">
      <c r="B266" s="54" t="s">
        <v>312</v>
      </c>
      <c r="C266" s="364" t="s">
        <v>322</v>
      </c>
      <c r="D266" s="364">
        <v>100</v>
      </c>
      <c r="E266" s="364" t="s">
        <v>731</v>
      </c>
      <c r="F266" s="364" t="s">
        <v>732</v>
      </c>
      <c r="G266" s="364" t="s">
        <v>954</v>
      </c>
      <c r="H266" s="364" t="s">
        <v>1644</v>
      </c>
      <c r="I266" s="364">
        <v>35</v>
      </c>
      <c r="J266" s="364">
        <v>83101</v>
      </c>
      <c r="K266" s="364">
        <v>1</v>
      </c>
      <c r="L266" s="364">
        <v>7</v>
      </c>
      <c r="M266" s="364">
        <v>3</v>
      </c>
      <c r="N266" s="364" t="s">
        <v>325</v>
      </c>
      <c r="O266" s="364">
        <v>0</v>
      </c>
      <c r="P266" s="364">
        <v>31</v>
      </c>
      <c r="Q266" s="364">
        <v>2</v>
      </c>
      <c r="R266" s="364" t="s">
        <v>1636</v>
      </c>
      <c r="S266" s="364" t="s">
        <v>1749</v>
      </c>
      <c r="T266" s="364" t="s">
        <v>1749</v>
      </c>
      <c r="U266" s="364">
        <v>12098.68</v>
      </c>
      <c r="V266" s="364">
        <v>0</v>
      </c>
    </row>
    <row r="267" spans="2:22" x14ac:dyDescent="0.25">
      <c r="B267" s="54" t="s">
        <v>312</v>
      </c>
      <c r="C267" s="364" t="s">
        <v>322</v>
      </c>
      <c r="D267" s="364">
        <v>100</v>
      </c>
      <c r="E267" s="364" t="s">
        <v>848</v>
      </c>
      <c r="F267" s="364" t="s">
        <v>849</v>
      </c>
      <c r="G267" s="364" t="s">
        <v>1155</v>
      </c>
      <c r="H267" s="364" t="s">
        <v>1638</v>
      </c>
      <c r="I267" s="364">
        <v>35</v>
      </c>
      <c r="J267" s="364">
        <v>83101</v>
      </c>
      <c r="K267" s="364">
        <v>1</v>
      </c>
      <c r="L267" s="364">
        <v>7</v>
      </c>
      <c r="M267" s="364">
        <v>3</v>
      </c>
      <c r="N267" s="364" t="s">
        <v>754</v>
      </c>
      <c r="O267" s="364">
        <v>0</v>
      </c>
      <c r="P267" s="364">
        <v>310</v>
      </c>
      <c r="Q267" s="364">
        <v>2</v>
      </c>
      <c r="R267" s="364" t="s">
        <v>1636</v>
      </c>
      <c r="S267" s="364" t="s">
        <v>1749</v>
      </c>
      <c r="T267" s="364" t="s">
        <v>1749</v>
      </c>
      <c r="U267" s="364">
        <v>5975.42</v>
      </c>
      <c r="V267" s="364">
        <v>0</v>
      </c>
    </row>
    <row r="268" spans="2:22" x14ac:dyDescent="0.25">
      <c r="B268" s="54" t="s">
        <v>312</v>
      </c>
      <c r="C268" s="364" t="s">
        <v>322</v>
      </c>
      <c r="D268" s="364">
        <v>100</v>
      </c>
      <c r="E268" s="364" t="s">
        <v>852</v>
      </c>
      <c r="F268" s="364" t="s">
        <v>853</v>
      </c>
      <c r="G268" s="364" t="s">
        <v>1156</v>
      </c>
      <c r="H268" s="364" t="s">
        <v>1643</v>
      </c>
      <c r="I268" s="364">
        <v>35</v>
      </c>
      <c r="J268" s="364">
        <v>83101</v>
      </c>
      <c r="K268" s="364">
        <v>1</v>
      </c>
      <c r="L268" s="364">
        <v>7</v>
      </c>
      <c r="M268" s="364">
        <v>3</v>
      </c>
      <c r="N268" s="364" t="s">
        <v>746</v>
      </c>
      <c r="O268" s="364">
        <v>0</v>
      </c>
      <c r="P268" s="364">
        <v>311</v>
      </c>
      <c r="Q268" s="364">
        <v>2</v>
      </c>
      <c r="R268" s="364" t="s">
        <v>1636</v>
      </c>
      <c r="S268" s="364" t="s">
        <v>1749</v>
      </c>
      <c r="T268" s="364" t="s">
        <v>1749</v>
      </c>
      <c r="U268" s="364">
        <v>5183.4799999999996</v>
      </c>
      <c r="V268" s="364">
        <v>0</v>
      </c>
    </row>
    <row r="269" spans="2:22" x14ac:dyDescent="0.25">
      <c r="B269" s="54" t="s">
        <v>312</v>
      </c>
      <c r="C269" s="364" t="s">
        <v>322</v>
      </c>
      <c r="D269" s="364">
        <v>100</v>
      </c>
      <c r="E269" s="364" t="s">
        <v>463</v>
      </c>
      <c r="F269" s="364" t="s">
        <v>464</v>
      </c>
      <c r="G269" s="364" t="s">
        <v>980</v>
      </c>
      <c r="H269" s="364" t="s">
        <v>1639</v>
      </c>
      <c r="I269" s="364">
        <v>35</v>
      </c>
      <c r="J269" s="364">
        <v>83101</v>
      </c>
      <c r="K269" s="364">
        <v>1</v>
      </c>
      <c r="L269" s="364">
        <v>7</v>
      </c>
      <c r="M269" s="364">
        <v>3</v>
      </c>
      <c r="N269" s="364" t="s">
        <v>748</v>
      </c>
      <c r="O269" s="364">
        <v>0</v>
      </c>
      <c r="P269" s="364">
        <v>312</v>
      </c>
      <c r="Q269" s="364">
        <v>2</v>
      </c>
      <c r="R269" s="364" t="s">
        <v>1636</v>
      </c>
      <c r="S269" s="364" t="s">
        <v>1749</v>
      </c>
      <c r="T269" s="364" t="s">
        <v>1749</v>
      </c>
      <c r="U269" s="364">
        <v>6944.54</v>
      </c>
      <c r="V269" s="364">
        <v>0</v>
      </c>
    </row>
    <row r="270" spans="2:22" x14ac:dyDescent="0.25">
      <c r="B270" s="54" t="s">
        <v>312</v>
      </c>
      <c r="C270" s="364" t="s">
        <v>322</v>
      </c>
      <c r="D270" s="364">
        <v>100</v>
      </c>
      <c r="E270" s="364" t="s">
        <v>451</v>
      </c>
      <c r="F270" s="364" t="s">
        <v>452</v>
      </c>
      <c r="G270" s="364" t="s">
        <v>974</v>
      </c>
      <c r="H270" s="364" t="s">
        <v>1641</v>
      </c>
      <c r="I270" s="364">
        <v>35</v>
      </c>
      <c r="J270" s="364">
        <v>83101</v>
      </c>
      <c r="K270" s="364">
        <v>1</v>
      </c>
      <c r="L270" s="364">
        <v>7</v>
      </c>
      <c r="M270" s="364">
        <v>3</v>
      </c>
      <c r="N270" s="364" t="s">
        <v>750</v>
      </c>
      <c r="O270" s="364">
        <v>0</v>
      </c>
      <c r="P270" s="364">
        <v>313</v>
      </c>
      <c r="Q270" s="364">
        <v>2</v>
      </c>
      <c r="R270" s="364" t="s">
        <v>1636</v>
      </c>
      <c r="S270" s="364" t="s">
        <v>1749</v>
      </c>
      <c r="T270" s="364" t="s">
        <v>1749</v>
      </c>
      <c r="U270" s="364">
        <v>6718.52</v>
      </c>
      <c r="V270" s="364">
        <v>0</v>
      </c>
    </row>
    <row r="271" spans="2:22" x14ac:dyDescent="0.25">
      <c r="B271" s="54" t="s">
        <v>312</v>
      </c>
      <c r="C271" s="364" t="s">
        <v>322</v>
      </c>
      <c r="D271" s="364">
        <v>100</v>
      </c>
      <c r="E271" s="364" t="s">
        <v>581</v>
      </c>
      <c r="F271" s="364" t="s">
        <v>582</v>
      </c>
      <c r="G271" s="364" t="s">
        <v>1077</v>
      </c>
      <c r="H271" s="364" t="s">
        <v>1637</v>
      </c>
      <c r="I271" s="364">
        <v>35</v>
      </c>
      <c r="J271" s="364">
        <v>83101</v>
      </c>
      <c r="K271" s="364">
        <v>1</v>
      </c>
      <c r="L271" s="364">
        <v>7</v>
      </c>
      <c r="M271" s="364">
        <v>3</v>
      </c>
      <c r="N271" s="364" t="s">
        <v>324</v>
      </c>
      <c r="O271" s="364">
        <v>0</v>
      </c>
      <c r="P271" s="364">
        <v>314</v>
      </c>
      <c r="Q271" s="364">
        <v>2</v>
      </c>
      <c r="R271" s="364" t="s">
        <v>1636</v>
      </c>
      <c r="S271" s="364" t="s">
        <v>1749</v>
      </c>
      <c r="T271" s="364" t="s">
        <v>1749</v>
      </c>
      <c r="U271" s="364">
        <v>6741.61</v>
      </c>
      <c r="V271" s="364">
        <v>0</v>
      </c>
    </row>
    <row r="272" spans="2:22" x14ac:dyDescent="0.25">
      <c r="B272" s="54" t="s">
        <v>312</v>
      </c>
      <c r="C272" s="364" t="s">
        <v>322</v>
      </c>
      <c r="D272" s="364">
        <v>100</v>
      </c>
      <c r="E272" s="364" t="s">
        <v>400</v>
      </c>
      <c r="F272" s="364" t="s">
        <v>401</v>
      </c>
      <c r="G272" s="364" t="s">
        <v>989</v>
      </c>
      <c r="H272" s="364" t="s">
        <v>1638</v>
      </c>
      <c r="I272" s="364">
        <v>35</v>
      </c>
      <c r="J272" s="364">
        <v>83101</v>
      </c>
      <c r="K272" s="364">
        <v>1</v>
      </c>
      <c r="L272" s="364">
        <v>7</v>
      </c>
      <c r="M272" s="364">
        <v>3</v>
      </c>
      <c r="N272" s="364" t="s">
        <v>754</v>
      </c>
      <c r="O272" s="364">
        <v>0</v>
      </c>
      <c r="P272" s="364">
        <v>315</v>
      </c>
      <c r="Q272" s="364">
        <v>2</v>
      </c>
      <c r="R272" s="364" t="s">
        <v>1636</v>
      </c>
      <c r="S272" s="364" t="s">
        <v>1749</v>
      </c>
      <c r="T272" s="364" t="s">
        <v>1749</v>
      </c>
      <c r="U272" s="364">
        <v>6561.5</v>
      </c>
      <c r="V272" s="364">
        <v>0</v>
      </c>
    </row>
    <row r="273" spans="2:22" x14ac:dyDescent="0.25">
      <c r="B273" s="54" t="s">
        <v>312</v>
      </c>
      <c r="C273" s="364" t="s">
        <v>322</v>
      </c>
      <c r="D273" s="364">
        <v>100</v>
      </c>
      <c r="E273" s="364" t="s">
        <v>704</v>
      </c>
      <c r="F273" s="364" t="s">
        <v>705</v>
      </c>
      <c r="G273" s="364" t="s">
        <v>1080</v>
      </c>
      <c r="H273" s="364" t="s">
        <v>1637</v>
      </c>
      <c r="I273" s="364">
        <v>35</v>
      </c>
      <c r="J273" s="364">
        <v>83101</v>
      </c>
      <c r="K273" s="364">
        <v>1</v>
      </c>
      <c r="L273" s="364">
        <v>7</v>
      </c>
      <c r="M273" s="364">
        <v>3</v>
      </c>
      <c r="N273" s="364" t="s">
        <v>324</v>
      </c>
      <c r="O273" s="364">
        <v>0</v>
      </c>
      <c r="P273" s="364">
        <v>316</v>
      </c>
      <c r="Q273" s="364">
        <v>2</v>
      </c>
      <c r="R273" s="364" t="s">
        <v>1636</v>
      </c>
      <c r="S273" s="364" t="s">
        <v>1749</v>
      </c>
      <c r="T273" s="364" t="s">
        <v>1749</v>
      </c>
      <c r="U273" s="364">
        <v>6272.24</v>
      </c>
      <c r="V273" s="364">
        <v>0</v>
      </c>
    </row>
    <row r="274" spans="2:22" x14ac:dyDescent="0.25">
      <c r="B274" s="54" t="s">
        <v>312</v>
      </c>
      <c r="C274" s="364" t="s">
        <v>322</v>
      </c>
      <c r="D274" s="364">
        <v>100</v>
      </c>
      <c r="E274" s="364" t="s">
        <v>353</v>
      </c>
      <c r="F274" s="364" t="s">
        <v>354</v>
      </c>
      <c r="G274" s="364" t="s">
        <v>1097</v>
      </c>
      <c r="H274" s="364" t="s">
        <v>752</v>
      </c>
      <c r="I274" s="364">
        <v>35</v>
      </c>
      <c r="J274" s="364">
        <v>83101</v>
      </c>
      <c r="K274" s="364">
        <v>1</v>
      </c>
      <c r="L274" s="364">
        <v>7</v>
      </c>
      <c r="M274" s="364">
        <v>3</v>
      </c>
      <c r="N274" s="364" t="s">
        <v>753</v>
      </c>
      <c r="O274" s="364">
        <v>0</v>
      </c>
      <c r="P274" s="364">
        <v>317</v>
      </c>
      <c r="Q274" s="364">
        <v>2</v>
      </c>
      <c r="R274" s="364" t="s">
        <v>1636</v>
      </c>
      <c r="S274" s="364" t="s">
        <v>1749</v>
      </c>
      <c r="T274" s="364" t="s">
        <v>1749</v>
      </c>
      <c r="U274" s="364">
        <v>5557.92</v>
      </c>
      <c r="V274" s="364">
        <v>0</v>
      </c>
    </row>
    <row r="275" spans="2:22" x14ac:dyDescent="0.25">
      <c r="B275" s="54" t="s">
        <v>312</v>
      </c>
      <c r="C275" s="364" t="s">
        <v>322</v>
      </c>
      <c r="D275" s="364">
        <v>100</v>
      </c>
      <c r="E275" s="364" t="s">
        <v>860</v>
      </c>
      <c r="F275" s="364" t="s">
        <v>861</v>
      </c>
      <c r="G275" s="364" t="s">
        <v>1137</v>
      </c>
      <c r="H275" s="364" t="s">
        <v>1639</v>
      </c>
      <c r="I275" s="364">
        <v>35</v>
      </c>
      <c r="J275" s="364">
        <v>83101</v>
      </c>
      <c r="K275" s="364">
        <v>1</v>
      </c>
      <c r="L275" s="364">
        <v>7</v>
      </c>
      <c r="M275" s="364">
        <v>9</v>
      </c>
      <c r="N275" s="364" t="s">
        <v>748</v>
      </c>
      <c r="O275" s="364">
        <v>0</v>
      </c>
      <c r="P275" s="364">
        <v>318</v>
      </c>
      <c r="Q275" s="364">
        <v>2</v>
      </c>
      <c r="R275" s="364" t="s">
        <v>1636</v>
      </c>
      <c r="S275" s="364" t="s">
        <v>1749</v>
      </c>
      <c r="T275" s="364" t="s">
        <v>1749</v>
      </c>
      <c r="U275" s="364">
        <v>6587.27</v>
      </c>
      <c r="V275" s="364">
        <v>0</v>
      </c>
    </row>
    <row r="276" spans="2:22" x14ac:dyDescent="0.25">
      <c r="B276" s="54" t="s">
        <v>312</v>
      </c>
      <c r="C276" s="364" t="s">
        <v>322</v>
      </c>
      <c r="D276" s="364">
        <v>100</v>
      </c>
      <c r="E276" s="364" t="s">
        <v>828</v>
      </c>
      <c r="F276" s="364" t="s">
        <v>829</v>
      </c>
      <c r="G276" s="364" t="s">
        <v>1125</v>
      </c>
      <c r="H276" s="364" t="s">
        <v>1637</v>
      </c>
      <c r="I276" s="364">
        <v>35</v>
      </c>
      <c r="J276" s="364">
        <v>83101</v>
      </c>
      <c r="K276" s="364">
        <v>1</v>
      </c>
      <c r="L276" s="364">
        <v>7</v>
      </c>
      <c r="M276" s="364">
        <v>3</v>
      </c>
      <c r="N276" s="364" t="s">
        <v>324</v>
      </c>
      <c r="O276" s="364">
        <v>0</v>
      </c>
      <c r="P276" s="364">
        <v>319</v>
      </c>
      <c r="Q276" s="364">
        <v>2</v>
      </c>
      <c r="R276" s="364" t="s">
        <v>1636</v>
      </c>
      <c r="S276" s="364" t="s">
        <v>1749</v>
      </c>
      <c r="T276" s="364" t="s">
        <v>1749</v>
      </c>
      <c r="U276" s="364">
        <v>6691.61</v>
      </c>
      <c r="V276" s="364">
        <v>0</v>
      </c>
    </row>
    <row r="277" spans="2:22" x14ac:dyDescent="0.25">
      <c r="B277" s="54" t="s">
        <v>312</v>
      </c>
      <c r="C277" s="364" t="s">
        <v>322</v>
      </c>
      <c r="D277" s="364">
        <v>100</v>
      </c>
      <c r="E277" s="364" t="s">
        <v>1531</v>
      </c>
      <c r="F277" s="364" t="s">
        <v>1532</v>
      </c>
      <c r="G277" s="364" t="s">
        <v>1533</v>
      </c>
      <c r="H277" s="364" t="s">
        <v>1644</v>
      </c>
      <c r="I277" s="364">
        <v>35</v>
      </c>
      <c r="J277" s="364">
        <v>83101</v>
      </c>
      <c r="K277" s="364">
        <v>1</v>
      </c>
      <c r="L277" s="364">
        <v>7</v>
      </c>
      <c r="M277" s="364">
        <v>3</v>
      </c>
      <c r="N277" s="364" t="s">
        <v>325</v>
      </c>
      <c r="O277" s="364">
        <v>0</v>
      </c>
      <c r="P277" s="364">
        <v>32</v>
      </c>
      <c r="Q277" s="364">
        <v>2</v>
      </c>
      <c r="R277" s="364" t="s">
        <v>1636</v>
      </c>
      <c r="S277" s="364" t="s">
        <v>1749</v>
      </c>
      <c r="T277" s="364" t="s">
        <v>1749</v>
      </c>
      <c r="U277" s="364">
        <v>11968.69</v>
      </c>
      <c r="V277" s="364">
        <v>0</v>
      </c>
    </row>
    <row r="278" spans="2:22" x14ac:dyDescent="0.25">
      <c r="B278" s="54" t="s">
        <v>312</v>
      </c>
      <c r="C278" s="364" t="s">
        <v>322</v>
      </c>
      <c r="D278" s="364">
        <v>100</v>
      </c>
      <c r="E278" s="364" t="s">
        <v>459</v>
      </c>
      <c r="F278" s="364" t="s">
        <v>460</v>
      </c>
      <c r="G278" s="364" t="s">
        <v>984</v>
      </c>
      <c r="H278" s="364" t="s">
        <v>1641</v>
      </c>
      <c r="I278" s="364">
        <v>35</v>
      </c>
      <c r="J278" s="364">
        <v>83101</v>
      </c>
      <c r="K278" s="364">
        <v>1</v>
      </c>
      <c r="L278" s="364">
        <v>7</v>
      </c>
      <c r="M278" s="364">
        <v>3</v>
      </c>
      <c r="N278" s="364" t="s">
        <v>750</v>
      </c>
      <c r="O278" s="364">
        <v>0</v>
      </c>
      <c r="P278" s="364">
        <v>33</v>
      </c>
      <c r="Q278" s="364">
        <v>2</v>
      </c>
      <c r="R278" s="364" t="s">
        <v>1636</v>
      </c>
      <c r="S278" s="364" t="s">
        <v>1749</v>
      </c>
      <c r="T278" s="364" t="s">
        <v>1749</v>
      </c>
      <c r="U278" s="364">
        <v>6651.66</v>
      </c>
      <c r="V278" s="364">
        <v>0</v>
      </c>
    </row>
    <row r="279" spans="2:22" x14ac:dyDescent="0.25">
      <c r="B279" s="54" t="s">
        <v>312</v>
      </c>
      <c r="C279" s="364" t="s">
        <v>322</v>
      </c>
      <c r="D279" s="364">
        <v>100</v>
      </c>
      <c r="E279" s="364" t="s">
        <v>896</v>
      </c>
      <c r="F279" s="364" t="s">
        <v>1366</v>
      </c>
      <c r="G279" s="364" t="s">
        <v>1141</v>
      </c>
      <c r="H279" s="364" t="s">
        <v>1640</v>
      </c>
      <c r="I279" s="364">
        <v>35</v>
      </c>
      <c r="J279" s="364">
        <v>83101</v>
      </c>
      <c r="K279" s="364">
        <v>1</v>
      </c>
      <c r="L279" s="364">
        <v>7</v>
      </c>
      <c r="M279" s="364">
        <v>1</v>
      </c>
      <c r="N279" s="364" t="s">
        <v>756</v>
      </c>
      <c r="O279" s="364">
        <v>0</v>
      </c>
      <c r="P279" s="364">
        <v>34</v>
      </c>
      <c r="Q279" s="364">
        <v>2</v>
      </c>
      <c r="R279" s="364" t="s">
        <v>1636</v>
      </c>
      <c r="S279" s="364" t="s">
        <v>1749</v>
      </c>
      <c r="T279" s="364" t="s">
        <v>1749</v>
      </c>
      <c r="U279" s="364">
        <v>13069.87</v>
      </c>
      <c r="V279" s="364">
        <v>0</v>
      </c>
    </row>
    <row r="280" spans="2:22" x14ac:dyDescent="0.25">
      <c r="B280" s="54" t="s">
        <v>312</v>
      </c>
      <c r="C280" s="364" t="s">
        <v>322</v>
      </c>
      <c r="D280" s="364">
        <v>100</v>
      </c>
      <c r="E280" s="364" t="s">
        <v>1427</v>
      </c>
      <c r="F280" s="364" t="s">
        <v>1428</v>
      </c>
      <c r="G280" s="364" t="s">
        <v>1429</v>
      </c>
      <c r="H280" s="364" t="s">
        <v>1643</v>
      </c>
      <c r="I280" s="364">
        <v>35</v>
      </c>
      <c r="J280" s="364">
        <v>83101</v>
      </c>
      <c r="K280" s="364">
        <v>1</v>
      </c>
      <c r="L280" s="364">
        <v>7</v>
      </c>
      <c r="M280" s="364">
        <v>3</v>
      </c>
      <c r="N280" s="364" t="s">
        <v>746</v>
      </c>
      <c r="O280" s="364">
        <v>0</v>
      </c>
      <c r="P280" s="364">
        <v>35</v>
      </c>
      <c r="Q280" s="364">
        <v>2</v>
      </c>
      <c r="R280" s="364" t="s">
        <v>1636</v>
      </c>
      <c r="S280" s="364" t="s">
        <v>1749</v>
      </c>
      <c r="T280" s="364" t="s">
        <v>1749</v>
      </c>
      <c r="U280" s="364">
        <v>5183.4799999999996</v>
      </c>
      <c r="V280" s="364">
        <v>0</v>
      </c>
    </row>
    <row r="281" spans="2:22" x14ac:dyDescent="0.25">
      <c r="B281" s="54" t="s">
        <v>312</v>
      </c>
      <c r="C281" s="364" t="s">
        <v>322</v>
      </c>
      <c r="D281" s="364">
        <v>100</v>
      </c>
      <c r="E281" s="364" t="s">
        <v>536</v>
      </c>
      <c r="F281" s="364" t="s">
        <v>537</v>
      </c>
      <c r="G281" s="364" t="s">
        <v>1017</v>
      </c>
      <c r="H281" s="364" t="s">
        <v>1637</v>
      </c>
      <c r="I281" s="364">
        <v>35</v>
      </c>
      <c r="J281" s="364">
        <v>83101</v>
      </c>
      <c r="K281" s="364">
        <v>1</v>
      </c>
      <c r="L281" s="364">
        <v>7</v>
      </c>
      <c r="M281" s="364">
        <v>3</v>
      </c>
      <c r="N281" s="364" t="s">
        <v>324</v>
      </c>
      <c r="O281" s="364">
        <v>0</v>
      </c>
      <c r="P281" s="364">
        <v>36</v>
      </c>
      <c r="Q281" s="364">
        <v>2</v>
      </c>
      <c r="R281" s="364" t="s">
        <v>1636</v>
      </c>
      <c r="S281" s="364" t="s">
        <v>1749</v>
      </c>
      <c r="T281" s="364" t="s">
        <v>1749</v>
      </c>
      <c r="U281" s="364">
        <v>7766.2</v>
      </c>
      <c r="V281" s="364">
        <v>0</v>
      </c>
    </row>
    <row r="282" spans="2:22" x14ac:dyDescent="0.25">
      <c r="B282" s="54" t="s">
        <v>312</v>
      </c>
      <c r="C282" s="364" t="s">
        <v>322</v>
      </c>
      <c r="D282" s="364">
        <v>100</v>
      </c>
      <c r="E282" s="364" t="s">
        <v>681</v>
      </c>
      <c r="F282" s="364" t="s">
        <v>682</v>
      </c>
      <c r="G282" s="364" t="s">
        <v>1072</v>
      </c>
      <c r="H282" s="364" t="s">
        <v>1637</v>
      </c>
      <c r="I282" s="364">
        <v>35</v>
      </c>
      <c r="J282" s="364">
        <v>83101</v>
      </c>
      <c r="K282" s="364">
        <v>1</v>
      </c>
      <c r="L282" s="364">
        <v>7</v>
      </c>
      <c r="M282" s="364">
        <v>3</v>
      </c>
      <c r="N282" s="364" t="s">
        <v>324</v>
      </c>
      <c r="O282" s="364">
        <v>0</v>
      </c>
      <c r="P282" s="364">
        <v>37</v>
      </c>
      <c r="Q282" s="364">
        <v>2</v>
      </c>
      <c r="R282" s="364" t="s">
        <v>1636</v>
      </c>
      <c r="S282" s="364" t="s">
        <v>1749</v>
      </c>
      <c r="T282" s="364" t="s">
        <v>1749</v>
      </c>
      <c r="U282" s="364">
        <v>6691.61</v>
      </c>
      <c r="V282" s="364">
        <v>0</v>
      </c>
    </row>
    <row r="283" spans="2:22" x14ac:dyDescent="0.25">
      <c r="B283" s="54" t="s">
        <v>312</v>
      </c>
      <c r="C283" s="364" t="s">
        <v>322</v>
      </c>
      <c r="D283" s="364">
        <v>100</v>
      </c>
      <c r="E283" s="364" t="s">
        <v>566</v>
      </c>
      <c r="F283" s="364" t="s">
        <v>567</v>
      </c>
      <c r="G283" s="364" t="s">
        <v>998</v>
      </c>
      <c r="H283" s="364" t="s">
        <v>1637</v>
      </c>
      <c r="I283" s="364">
        <v>35</v>
      </c>
      <c r="J283" s="364">
        <v>83101</v>
      </c>
      <c r="K283" s="364">
        <v>1</v>
      </c>
      <c r="L283" s="364">
        <v>7</v>
      </c>
      <c r="M283" s="364">
        <v>3</v>
      </c>
      <c r="N283" s="364" t="s">
        <v>324</v>
      </c>
      <c r="O283" s="364">
        <v>0</v>
      </c>
      <c r="P283" s="364">
        <v>38</v>
      </c>
      <c r="Q283" s="364">
        <v>2</v>
      </c>
      <c r="R283" s="364" t="s">
        <v>1636</v>
      </c>
      <c r="S283" s="364" t="s">
        <v>1749</v>
      </c>
      <c r="T283" s="364" t="s">
        <v>1749</v>
      </c>
      <c r="U283" s="364">
        <v>7815.6</v>
      </c>
      <c r="V283" s="364">
        <v>0</v>
      </c>
    </row>
    <row r="284" spans="2:22" x14ac:dyDescent="0.25">
      <c r="B284" s="54" t="s">
        <v>312</v>
      </c>
      <c r="C284" s="364" t="s">
        <v>322</v>
      </c>
      <c r="D284" s="364">
        <v>100</v>
      </c>
      <c r="E284" s="364" t="s">
        <v>840</v>
      </c>
      <c r="F284" s="364" t="s">
        <v>841</v>
      </c>
      <c r="G284" s="364" t="s">
        <v>1131</v>
      </c>
      <c r="H284" s="364" t="s">
        <v>1637</v>
      </c>
      <c r="I284" s="364">
        <v>35</v>
      </c>
      <c r="J284" s="364">
        <v>83101</v>
      </c>
      <c r="K284" s="364">
        <v>1</v>
      </c>
      <c r="L284" s="364">
        <v>7</v>
      </c>
      <c r="M284" s="364">
        <v>3</v>
      </c>
      <c r="N284" s="364" t="s">
        <v>324</v>
      </c>
      <c r="O284" s="364">
        <v>0</v>
      </c>
      <c r="P284" s="364">
        <v>41</v>
      </c>
      <c r="Q284" s="364">
        <v>2</v>
      </c>
      <c r="R284" s="364" t="s">
        <v>1636</v>
      </c>
      <c r="S284" s="364" t="s">
        <v>1749</v>
      </c>
      <c r="T284" s="364" t="s">
        <v>1749</v>
      </c>
      <c r="U284" s="364">
        <v>6691.61</v>
      </c>
      <c r="V284" s="364">
        <v>0</v>
      </c>
    </row>
    <row r="285" spans="2:22" x14ac:dyDescent="0.25">
      <c r="B285" s="54" t="s">
        <v>312</v>
      </c>
      <c r="C285" s="364" t="s">
        <v>322</v>
      </c>
      <c r="D285" s="364">
        <v>100</v>
      </c>
      <c r="E285" s="364" t="s">
        <v>387</v>
      </c>
      <c r="F285" s="364" t="s">
        <v>388</v>
      </c>
      <c r="G285" s="364" t="s">
        <v>946</v>
      </c>
      <c r="H285" s="364" t="s">
        <v>1638</v>
      </c>
      <c r="I285" s="364">
        <v>35</v>
      </c>
      <c r="J285" s="364">
        <v>83101</v>
      </c>
      <c r="K285" s="364">
        <v>1</v>
      </c>
      <c r="L285" s="364">
        <v>7</v>
      </c>
      <c r="M285" s="364">
        <v>3</v>
      </c>
      <c r="N285" s="364" t="s">
        <v>754</v>
      </c>
      <c r="O285" s="364">
        <v>0</v>
      </c>
      <c r="P285" s="364">
        <v>42</v>
      </c>
      <c r="Q285" s="364">
        <v>2</v>
      </c>
      <c r="R285" s="364" t="s">
        <v>1636</v>
      </c>
      <c r="S285" s="364" t="s">
        <v>1749</v>
      </c>
      <c r="T285" s="364" t="s">
        <v>1749</v>
      </c>
      <c r="U285" s="364">
        <v>6784.29</v>
      </c>
      <c r="V285" s="364">
        <v>0</v>
      </c>
    </row>
    <row r="286" spans="2:22" x14ac:dyDescent="0.25">
      <c r="B286" s="54" t="s">
        <v>312</v>
      </c>
      <c r="C286" s="364" t="s">
        <v>322</v>
      </c>
      <c r="D286" s="364">
        <v>100</v>
      </c>
      <c r="E286" s="364" t="s">
        <v>1586</v>
      </c>
      <c r="F286" s="364" t="s">
        <v>1587</v>
      </c>
      <c r="G286" s="364" t="s">
        <v>1588</v>
      </c>
      <c r="H286" s="364" t="s">
        <v>1638</v>
      </c>
      <c r="I286" s="364">
        <v>35</v>
      </c>
      <c r="J286" s="364">
        <v>83101</v>
      </c>
      <c r="K286" s="364">
        <v>1</v>
      </c>
      <c r="L286" s="364">
        <v>7</v>
      </c>
      <c r="M286" s="364">
        <v>3</v>
      </c>
      <c r="N286" s="364" t="s">
        <v>754</v>
      </c>
      <c r="O286" s="364">
        <v>0</v>
      </c>
      <c r="P286" s="364">
        <v>43</v>
      </c>
      <c r="Q286" s="364">
        <v>2</v>
      </c>
      <c r="R286" s="364" t="s">
        <v>1636</v>
      </c>
      <c r="S286" s="364" t="s">
        <v>1749</v>
      </c>
      <c r="T286" s="364" t="s">
        <v>1749</v>
      </c>
      <c r="U286" s="364">
        <v>5183.4799999999996</v>
      </c>
      <c r="V286" s="364">
        <v>0</v>
      </c>
    </row>
    <row r="287" spans="2:22" x14ac:dyDescent="0.25">
      <c r="B287" s="54" t="s">
        <v>312</v>
      </c>
      <c r="C287" s="364" t="s">
        <v>322</v>
      </c>
      <c r="D287" s="364">
        <v>100</v>
      </c>
      <c r="E287" s="364" t="s">
        <v>725</v>
      </c>
      <c r="F287" s="364" t="s">
        <v>726</v>
      </c>
      <c r="G287" s="364" t="s">
        <v>1064</v>
      </c>
      <c r="H287" s="364" t="s">
        <v>1644</v>
      </c>
      <c r="I287" s="364">
        <v>35</v>
      </c>
      <c r="J287" s="364">
        <v>83101</v>
      </c>
      <c r="K287" s="364">
        <v>1</v>
      </c>
      <c r="L287" s="364">
        <v>7</v>
      </c>
      <c r="M287" s="364">
        <v>7</v>
      </c>
      <c r="N287" s="364" t="s">
        <v>325</v>
      </c>
      <c r="O287" s="364">
        <v>0</v>
      </c>
      <c r="P287" s="364">
        <v>45</v>
      </c>
      <c r="Q287" s="364">
        <v>2</v>
      </c>
      <c r="R287" s="364" t="s">
        <v>1636</v>
      </c>
      <c r="S287" s="364" t="s">
        <v>1749</v>
      </c>
      <c r="T287" s="364" t="s">
        <v>1749</v>
      </c>
      <c r="U287" s="364">
        <v>12048.68</v>
      </c>
      <c r="V287" s="364">
        <v>0</v>
      </c>
    </row>
    <row r="288" spans="2:22" x14ac:dyDescent="0.25">
      <c r="B288" s="54" t="s">
        <v>312</v>
      </c>
      <c r="C288" s="364" t="s">
        <v>322</v>
      </c>
      <c r="D288" s="364">
        <v>100</v>
      </c>
      <c r="E288" s="364" t="s">
        <v>798</v>
      </c>
      <c r="F288" s="364" t="s">
        <v>799</v>
      </c>
      <c r="G288" s="364" t="s">
        <v>1129</v>
      </c>
      <c r="H288" s="364" t="s">
        <v>752</v>
      </c>
      <c r="I288" s="364">
        <v>35</v>
      </c>
      <c r="J288" s="364">
        <v>83101</v>
      </c>
      <c r="K288" s="364">
        <v>1</v>
      </c>
      <c r="L288" s="364">
        <v>7</v>
      </c>
      <c r="M288" s="364">
        <v>3</v>
      </c>
      <c r="N288" s="364" t="s">
        <v>753</v>
      </c>
      <c r="O288" s="364">
        <v>0</v>
      </c>
      <c r="P288" s="364">
        <v>46</v>
      </c>
      <c r="Q288" s="364">
        <v>2</v>
      </c>
      <c r="R288" s="364" t="s">
        <v>1636</v>
      </c>
      <c r="S288" s="364" t="s">
        <v>1749</v>
      </c>
      <c r="T288" s="364" t="s">
        <v>1749</v>
      </c>
      <c r="U288" s="364">
        <v>5975.42</v>
      </c>
      <c r="V288" s="364">
        <v>0</v>
      </c>
    </row>
    <row r="289" spans="2:22" x14ac:dyDescent="0.25">
      <c r="B289" s="54" t="s">
        <v>312</v>
      </c>
      <c r="C289" s="364" t="s">
        <v>322</v>
      </c>
      <c r="D289" s="364">
        <v>100</v>
      </c>
      <c r="E289" s="364" t="s">
        <v>1615</v>
      </c>
      <c r="F289" s="364" t="s">
        <v>1616</v>
      </c>
      <c r="G289" s="364" t="s">
        <v>1617</v>
      </c>
      <c r="H289" s="364" t="s">
        <v>1644</v>
      </c>
      <c r="I289" s="364">
        <v>35</v>
      </c>
      <c r="J289" s="364">
        <v>83101</v>
      </c>
      <c r="K289" s="364">
        <v>1</v>
      </c>
      <c r="L289" s="364">
        <v>7</v>
      </c>
      <c r="M289" s="364">
        <v>3</v>
      </c>
      <c r="N289" s="364" t="s">
        <v>325</v>
      </c>
      <c r="O289" s="364">
        <v>0</v>
      </c>
      <c r="P289" s="364">
        <v>47</v>
      </c>
      <c r="Q289" s="364">
        <v>2</v>
      </c>
      <c r="R289" s="364" t="s">
        <v>1636</v>
      </c>
      <c r="S289" s="364" t="s">
        <v>1749</v>
      </c>
      <c r="T289" s="364" t="s">
        <v>1749</v>
      </c>
      <c r="U289" s="364">
        <v>12048.68</v>
      </c>
      <c r="V289" s="364">
        <v>0</v>
      </c>
    </row>
    <row r="290" spans="2:22" x14ac:dyDescent="0.25">
      <c r="B290" s="54" t="s">
        <v>312</v>
      </c>
      <c r="C290" s="364" t="s">
        <v>322</v>
      </c>
      <c r="D290" s="364">
        <v>100</v>
      </c>
      <c r="E290" s="364" t="s">
        <v>672</v>
      </c>
      <c r="F290" s="364" t="s">
        <v>673</v>
      </c>
      <c r="G290" s="364" t="s">
        <v>1075</v>
      </c>
      <c r="H290" s="364" t="s">
        <v>1637</v>
      </c>
      <c r="I290" s="364">
        <v>35</v>
      </c>
      <c r="J290" s="364">
        <v>83101</v>
      </c>
      <c r="K290" s="364">
        <v>1</v>
      </c>
      <c r="L290" s="364">
        <v>7</v>
      </c>
      <c r="M290" s="364">
        <v>3</v>
      </c>
      <c r="N290" s="364" t="s">
        <v>324</v>
      </c>
      <c r="O290" s="364">
        <v>0</v>
      </c>
      <c r="P290" s="364">
        <v>48</v>
      </c>
      <c r="Q290" s="364">
        <v>2</v>
      </c>
      <c r="R290" s="364" t="s">
        <v>1636</v>
      </c>
      <c r="S290" s="364" t="s">
        <v>1749</v>
      </c>
      <c r="T290" s="364" t="s">
        <v>1749</v>
      </c>
      <c r="U290" s="364">
        <v>6272.24</v>
      </c>
      <c r="V290" s="364">
        <v>0</v>
      </c>
    </row>
    <row r="291" spans="2:22" x14ac:dyDescent="0.25">
      <c r="B291" s="54" t="s">
        <v>312</v>
      </c>
      <c r="C291" s="364" t="s">
        <v>322</v>
      </c>
      <c r="D291" s="364">
        <v>100</v>
      </c>
      <c r="E291" s="364" t="s">
        <v>890</v>
      </c>
      <c r="F291" s="364" t="s">
        <v>891</v>
      </c>
      <c r="G291" s="364" t="s">
        <v>1132</v>
      </c>
      <c r="H291" s="364" t="s">
        <v>1642</v>
      </c>
      <c r="I291" s="364">
        <v>35</v>
      </c>
      <c r="J291" s="364">
        <v>83101</v>
      </c>
      <c r="K291" s="364">
        <v>1</v>
      </c>
      <c r="L291" s="364">
        <v>7</v>
      </c>
      <c r="M291" s="364">
        <v>2</v>
      </c>
      <c r="N291" s="364" t="s">
        <v>1621</v>
      </c>
      <c r="O291" s="364">
        <v>0</v>
      </c>
      <c r="P291" s="364">
        <v>49</v>
      </c>
      <c r="Q291" s="364">
        <v>2</v>
      </c>
      <c r="R291" s="364" t="s">
        <v>1636</v>
      </c>
      <c r="S291" s="364" t="s">
        <v>1749</v>
      </c>
      <c r="T291" s="364" t="s">
        <v>1749</v>
      </c>
      <c r="U291" s="364">
        <v>8952.5499999999993</v>
      </c>
      <c r="V291" s="364">
        <v>0</v>
      </c>
    </row>
    <row r="292" spans="2:22" x14ac:dyDescent="0.25">
      <c r="B292" s="54" t="s">
        <v>312</v>
      </c>
      <c r="C292" s="364" t="s">
        <v>322</v>
      </c>
      <c r="D292" s="364">
        <v>100</v>
      </c>
      <c r="E292" s="364" t="s">
        <v>394</v>
      </c>
      <c r="F292" s="364" t="s">
        <v>395</v>
      </c>
      <c r="G292" s="364" t="s">
        <v>1044</v>
      </c>
      <c r="H292" s="364" t="s">
        <v>1638</v>
      </c>
      <c r="I292" s="364">
        <v>35</v>
      </c>
      <c r="J292" s="364">
        <v>83101</v>
      </c>
      <c r="K292" s="364">
        <v>1</v>
      </c>
      <c r="L292" s="364">
        <v>7</v>
      </c>
      <c r="M292" s="364">
        <v>4</v>
      </c>
      <c r="N292" s="364" t="s">
        <v>754</v>
      </c>
      <c r="O292" s="364">
        <v>0</v>
      </c>
      <c r="P292" s="364">
        <v>51</v>
      </c>
      <c r="Q292" s="364">
        <v>2</v>
      </c>
      <c r="R292" s="364" t="s">
        <v>1636</v>
      </c>
      <c r="S292" s="364" t="s">
        <v>1749</v>
      </c>
      <c r="T292" s="364" t="s">
        <v>1749</v>
      </c>
      <c r="U292" s="364">
        <v>5785.84</v>
      </c>
      <c r="V292" s="364">
        <v>0</v>
      </c>
    </row>
    <row r="293" spans="2:22" x14ac:dyDescent="0.25">
      <c r="B293" s="54" t="s">
        <v>312</v>
      </c>
      <c r="C293" s="364" t="s">
        <v>322</v>
      </c>
      <c r="D293" s="364">
        <v>100</v>
      </c>
      <c r="E293" s="364" t="s">
        <v>806</v>
      </c>
      <c r="F293" s="364" t="s">
        <v>807</v>
      </c>
      <c r="G293" s="364" t="s">
        <v>1098</v>
      </c>
      <c r="H293" s="364" t="s">
        <v>1643</v>
      </c>
      <c r="I293" s="364">
        <v>35</v>
      </c>
      <c r="J293" s="364">
        <v>83101</v>
      </c>
      <c r="K293" s="364">
        <v>1</v>
      </c>
      <c r="L293" s="364">
        <v>7</v>
      </c>
      <c r="M293" s="364">
        <v>3</v>
      </c>
      <c r="N293" s="364" t="s">
        <v>746</v>
      </c>
      <c r="O293" s="364">
        <v>0</v>
      </c>
      <c r="P293" s="364">
        <v>52</v>
      </c>
      <c r="Q293" s="364">
        <v>2</v>
      </c>
      <c r="R293" s="364" t="s">
        <v>1636</v>
      </c>
      <c r="S293" s="364" t="s">
        <v>1749</v>
      </c>
      <c r="T293" s="364" t="s">
        <v>1749</v>
      </c>
      <c r="U293" s="364">
        <v>5183.4799999999996</v>
      </c>
      <c r="V293" s="364">
        <v>0</v>
      </c>
    </row>
    <row r="294" spans="2:22" x14ac:dyDescent="0.25">
      <c r="B294" s="54" t="s">
        <v>312</v>
      </c>
      <c r="C294" s="364" t="s">
        <v>322</v>
      </c>
      <c r="D294" s="364">
        <v>100</v>
      </c>
      <c r="E294" s="364" t="s">
        <v>402</v>
      </c>
      <c r="F294" s="364" t="s">
        <v>403</v>
      </c>
      <c r="G294" s="364" t="s">
        <v>1083</v>
      </c>
      <c r="H294" s="364" t="s">
        <v>1638</v>
      </c>
      <c r="I294" s="364">
        <v>35</v>
      </c>
      <c r="J294" s="364">
        <v>83101</v>
      </c>
      <c r="K294" s="364">
        <v>1</v>
      </c>
      <c r="L294" s="364">
        <v>7</v>
      </c>
      <c r="M294" s="364">
        <v>3</v>
      </c>
      <c r="N294" s="364" t="s">
        <v>754</v>
      </c>
      <c r="O294" s="364">
        <v>0</v>
      </c>
      <c r="P294" s="364">
        <v>53</v>
      </c>
      <c r="Q294" s="364">
        <v>2</v>
      </c>
      <c r="R294" s="364" t="s">
        <v>1636</v>
      </c>
      <c r="S294" s="364" t="s">
        <v>1749</v>
      </c>
      <c r="T294" s="364" t="s">
        <v>1749</v>
      </c>
      <c r="U294" s="364">
        <v>5975.42</v>
      </c>
      <c r="V294" s="364">
        <v>0</v>
      </c>
    </row>
    <row r="295" spans="2:22" x14ac:dyDescent="0.25">
      <c r="B295" s="54" t="s">
        <v>312</v>
      </c>
      <c r="C295" s="364" t="s">
        <v>322</v>
      </c>
      <c r="D295" s="364">
        <v>100</v>
      </c>
      <c r="E295" s="364" t="s">
        <v>1570</v>
      </c>
      <c r="F295" s="364" t="s">
        <v>1571</v>
      </c>
      <c r="G295" s="364" t="s">
        <v>1599</v>
      </c>
      <c r="H295" s="364" t="s">
        <v>1637</v>
      </c>
      <c r="I295" s="364">
        <v>35</v>
      </c>
      <c r="J295" s="364">
        <v>83101</v>
      </c>
      <c r="K295" s="364">
        <v>1</v>
      </c>
      <c r="L295" s="364">
        <v>7</v>
      </c>
      <c r="M295" s="364">
        <v>3</v>
      </c>
      <c r="N295" s="364" t="s">
        <v>324</v>
      </c>
      <c r="O295" s="364">
        <v>0</v>
      </c>
      <c r="P295" s="364">
        <v>54</v>
      </c>
      <c r="Q295" s="364">
        <v>2</v>
      </c>
      <c r="R295" s="364" t="s">
        <v>1636</v>
      </c>
      <c r="S295" s="364" t="s">
        <v>1749</v>
      </c>
      <c r="T295" s="364" t="s">
        <v>1749</v>
      </c>
      <c r="U295" s="364">
        <v>6272.24</v>
      </c>
      <c r="V295" s="364">
        <v>0</v>
      </c>
    </row>
    <row r="296" spans="2:22" x14ac:dyDescent="0.25">
      <c r="B296" s="54" t="s">
        <v>312</v>
      </c>
      <c r="C296" s="364" t="s">
        <v>322</v>
      </c>
      <c r="D296" s="364">
        <v>100</v>
      </c>
      <c r="E296" s="364" t="s">
        <v>347</v>
      </c>
      <c r="F296" s="364" t="s">
        <v>348</v>
      </c>
      <c r="G296" s="364" t="s">
        <v>1103</v>
      </c>
      <c r="H296" s="364" t="s">
        <v>752</v>
      </c>
      <c r="I296" s="364">
        <v>35</v>
      </c>
      <c r="J296" s="364">
        <v>83101</v>
      </c>
      <c r="K296" s="364">
        <v>1</v>
      </c>
      <c r="L296" s="364">
        <v>7</v>
      </c>
      <c r="M296" s="364">
        <v>3</v>
      </c>
      <c r="N296" s="364" t="s">
        <v>753</v>
      </c>
      <c r="O296" s="364">
        <v>0</v>
      </c>
      <c r="P296" s="364">
        <v>55</v>
      </c>
      <c r="Q296" s="364">
        <v>2</v>
      </c>
      <c r="R296" s="364" t="s">
        <v>1636</v>
      </c>
      <c r="S296" s="364" t="s">
        <v>1749</v>
      </c>
      <c r="T296" s="364" t="s">
        <v>1749</v>
      </c>
      <c r="U296" s="364">
        <v>5183.4799999999996</v>
      </c>
      <c r="V296" s="364">
        <v>0</v>
      </c>
    </row>
    <row r="297" spans="2:22" x14ac:dyDescent="0.25">
      <c r="B297" s="54" t="s">
        <v>312</v>
      </c>
      <c r="C297" s="364" t="s">
        <v>322</v>
      </c>
      <c r="D297" s="364">
        <v>100</v>
      </c>
      <c r="E297" s="364" t="s">
        <v>404</v>
      </c>
      <c r="F297" s="364" t="s">
        <v>805</v>
      </c>
      <c r="G297" s="364" t="s">
        <v>1084</v>
      </c>
      <c r="H297" s="364" t="s">
        <v>1638</v>
      </c>
      <c r="I297" s="364">
        <v>35</v>
      </c>
      <c r="J297" s="364">
        <v>83101</v>
      </c>
      <c r="K297" s="364">
        <v>1</v>
      </c>
      <c r="L297" s="364">
        <v>7</v>
      </c>
      <c r="M297" s="364">
        <v>3</v>
      </c>
      <c r="N297" s="364" t="s">
        <v>754</v>
      </c>
      <c r="O297" s="364">
        <v>0</v>
      </c>
      <c r="P297" s="364">
        <v>56</v>
      </c>
      <c r="Q297" s="364">
        <v>2</v>
      </c>
      <c r="R297" s="364" t="s">
        <v>1636</v>
      </c>
      <c r="S297" s="364" t="s">
        <v>1749</v>
      </c>
      <c r="T297" s="364" t="s">
        <v>1749</v>
      </c>
      <c r="U297" s="364">
        <v>5557.92</v>
      </c>
      <c r="V297" s="364">
        <v>0</v>
      </c>
    </row>
    <row r="298" spans="2:22" x14ac:dyDescent="0.25">
      <c r="B298" s="54" t="s">
        <v>312</v>
      </c>
      <c r="C298" s="364" t="s">
        <v>322</v>
      </c>
      <c r="D298" s="364">
        <v>100</v>
      </c>
      <c r="E298" s="364" t="s">
        <v>854</v>
      </c>
      <c r="F298" s="364" t="s">
        <v>855</v>
      </c>
      <c r="G298" s="364" t="s">
        <v>1157</v>
      </c>
      <c r="H298" s="364" t="s">
        <v>1643</v>
      </c>
      <c r="I298" s="364">
        <v>35</v>
      </c>
      <c r="J298" s="364">
        <v>83101</v>
      </c>
      <c r="K298" s="364">
        <v>1</v>
      </c>
      <c r="L298" s="364">
        <v>7</v>
      </c>
      <c r="M298" s="364">
        <v>3</v>
      </c>
      <c r="N298" s="364" t="s">
        <v>746</v>
      </c>
      <c r="O298" s="364">
        <v>0</v>
      </c>
      <c r="P298" s="364">
        <v>57</v>
      </c>
      <c r="Q298" s="364">
        <v>2</v>
      </c>
      <c r="R298" s="364" t="s">
        <v>1636</v>
      </c>
      <c r="S298" s="364" t="s">
        <v>1749</v>
      </c>
      <c r="T298" s="364" t="s">
        <v>1749</v>
      </c>
      <c r="U298" s="364">
        <v>5747.92</v>
      </c>
      <c r="V298" s="364">
        <v>0</v>
      </c>
    </row>
    <row r="299" spans="2:22" x14ac:dyDescent="0.25">
      <c r="B299" s="54" t="s">
        <v>312</v>
      </c>
      <c r="C299" s="364" t="s">
        <v>322</v>
      </c>
      <c r="D299" s="364">
        <v>100</v>
      </c>
      <c r="E299" s="364" t="s">
        <v>398</v>
      </c>
      <c r="F299" s="364" t="s">
        <v>399</v>
      </c>
      <c r="G299" s="364" t="s">
        <v>907</v>
      </c>
      <c r="H299" s="364" t="s">
        <v>1641</v>
      </c>
      <c r="I299" s="364">
        <v>35</v>
      </c>
      <c r="J299" s="364">
        <v>83101</v>
      </c>
      <c r="K299" s="364">
        <v>1</v>
      </c>
      <c r="L299" s="364">
        <v>7</v>
      </c>
      <c r="M299" s="364">
        <v>6</v>
      </c>
      <c r="N299" s="364" t="s">
        <v>750</v>
      </c>
      <c r="O299" s="364">
        <v>0</v>
      </c>
      <c r="P299" s="364">
        <v>58</v>
      </c>
      <c r="Q299" s="364">
        <v>2</v>
      </c>
      <c r="R299" s="364" t="s">
        <v>1636</v>
      </c>
      <c r="S299" s="364" t="s">
        <v>1749</v>
      </c>
      <c r="T299" s="364" t="s">
        <v>1749</v>
      </c>
      <c r="U299" s="364">
        <v>6273.18</v>
      </c>
      <c r="V299" s="364">
        <v>0</v>
      </c>
    </row>
    <row r="300" spans="2:22" x14ac:dyDescent="0.25">
      <c r="B300" s="54" t="s">
        <v>312</v>
      </c>
      <c r="C300" s="364" t="s">
        <v>322</v>
      </c>
      <c r="D300" s="364">
        <v>100</v>
      </c>
      <c r="E300" s="364" t="s">
        <v>838</v>
      </c>
      <c r="F300" s="364" t="s">
        <v>839</v>
      </c>
      <c r="G300" s="364" t="s">
        <v>1130</v>
      </c>
      <c r="H300" s="364" t="s">
        <v>1641</v>
      </c>
      <c r="I300" s="364">
        <v>35</v>
      </c>
      <c r="J300" s="364">
        <v>83101</v>
      </c>
      <c r="K300" s="364">
        <v>1</v>
      </c>
      <c r="L300" s="364">
        <v>7</v>
      </c>
      <c r="M300" s="364">
        <v>3</v>
      </c>
      <c r="N300" s="364" t="s">
        <v>750</v>
      </c>
      <c r="O300" s="364">
        <v>0</v>
      </c>
      <c r="P300" s="364">
        <v>59</v>
      </c>
      <c r="Q300" s="364">
        <v>2</v>
      </c>
      <c r="R300" s="364" t="s">
        <v>1636</v>
      </c>
      <c r="S300" s="364" t="s">
        <v>1749</v>
      </c>
      <c r="T300" s="364" t="s">
        <v>1749</v>
      </c>
      <c r="U300" s="364">
        <v>5270.33</v>
      </c>
      <c r="V300" s="364">
        <v>0</v>
      </c>
    </row>
    <row r="301" spans="2:22" x14ac:dyDescent="0.25">
      <c r="B301" s="54" t="s">
        <v>312</v>
      </c>
      <c r="C301" s="364" t="s">
        <v>322</v>
      </c>
      <c r="D301" s="364">
        <v>100</v>
      </c>
      <c r="E301" s="364" t="s">
        <v>435</v>
      </c>
      <c r="F301" s="364" t="s">
        <v>436</v>
      </c>
      <c r="G301" s="364" t="s">
        <v>1016</v>
      </c>
      <c r="H301" s="364" t="s">
        <v>1643</v>
      </c>
      <c r="I301" s="364">
        <v>35</v>
      </c>
      <c r="J301" s="364">
        <v>83101</v>
      </c>
      <c r="K301" s="364">
        <v>1</v>
      </c>
      <c r="L301" s="364">
        <v>7</v>
      </c>
      <c r="M301" s="364">
        <v>3</v>
      </c>
      <c r="N301" s="364" t="s">
        <v>746</v>
      </c>
      <c r="O301" s="364">
        <v>0</v>
      </c>
      <c r="P301" s="364">
        <v>6</v>
      </c>
      <c r="Q301" s="364">
        <v>2</v>
      </c>
      <c r="R301" s="364" t="s">
        <v>1636</v>
      </c>
      <c r="S301" s="364" t="s">
        <v>1749</v>
      </c>
      <c r="T301" s="364" t="s">
        <v>1749</v>
      </c>
      <c r="U301" s="364">
        <v>6463.82</v>
      </c>
      <c r="V301" s="364">
        <v>0</v>
      </c>
    </row>
    <row r="302" spans="2:22" x14ac:dyDescent="0.25">
      <c r="B302" s="54" t="s">
        <v>312</v>
      </c>
      <c r="C302" s="364" t="s">
        <v>322</v>
      </c>
      <c r="D302" s="364">
        <v>100</v>
      </c>
      <c r="E302" s="364" t="s">
        <v>355</v>
      </c>
      <c r="F302" s="364" t="s">
        <v>356</v>
      </c>
      <c r="G302" s="364" t="s">
        <v>1082</v>
      </c>
      <c r="H302" s="364" t="s">
        <v>752</v>
      </c>
      <c r="I302" s="364">
        <v>35</v>
      </c>
      <c r="J302" s="364">
        <v>83101</v>
      </c>
      <c r="K302" s="364">
        <v>1</v>
      </c>
      <c r="L302" s="364">
        <v>7</v>
      </c>
      <c r="M302" s="364">
        <v>3</v>
      </c>
      <c r="N302" s="364" t="s">
        <v>753</v>
      </c>
      <c r="O302" s="364">
        <v>0</v>
      </c>
      <c r="P302" s="364">
        <v>60</v>
      </c>
      <c r="Q302" s="364">
        <v>2</v>
      </c>
      <c r="R302" s="364" t="s">
        <v>1636</v>
      </c>
      <c r="S302" s="364" t="s">
        <v>1749</v>
      </c>
      <c r="T302" s="364" t="s">
        <v>1749</v>
      </c>
      <c r="U302" s="364">
        <v>5975.42</v>
      </c>
      <c r="V302" s="364">
        <v>0</v>
      </c>
    </row>
    <row r="303" spans="2:22" x14ac:dyDescent="0.25">
      <c r="B303" s="54" t="s">
        <v>312</v>
      </c>
      <c r="C303" s="364" t="s">
        <v>322</v>
      </c>
      <c r="D303" s="364">
        <v>100</v>
      </c>
      <c r="E303" s="364" t="s">
        <v>335</v>
      </c>
      <c r="F303" s="364" t="s">
        <v>336</v>
      </c>
      <c r="G303" s="364" t="s">
        <v>1747</v>
      </c>
      <c r="H303" s="364" t="s">
        <v>1344</v>
      </c>
      <c r="I303" s="364">
        <v>35</v>
      </c>
      <c r="J303" s="364">
        <v>83101</v>
      </c>
      <c r="K303" s="364">
        <v>1</v>
      </c>
      <c r="L303" s="364">
        <v>7</v>
      </c>
      <c r="M303" s="364">
        <v>3</v>
      </c>
      <c r="N303" s="364" t="s">
        <v>751</v>
      </c>
      <c r="O303" s="364">
        <v>0</v>
      </c>
      <c r="P303" s="364">
        <v>61</v>
      </c>
      <c r="Q303" s="364">
        <v>2</v>
      </c>
      <c r="R303" s="364" t="s">
        <v>1636</v>
      </c>
      <c r="S303" s="364" t="s">
        <v>1749</v>
      </c>
      <c r="T303" s="364" t="s">
        <v>1749</v>
      </c>
      <c r="U303" s="364">
        <v>6268.46</v>
      </c>
      <c r="V303" s="364">
        <v>0</v>
      </c>
    </row>
    <row r="304" spans="2:22" x14ac:dyDescent="0.25">
      <c r="B304" s="54" t="s">
        <v>312</v>
      </c>
      <c r="C304" s="364" t="s">
        <v>322</v>
      </c>
      <c r="D304" s="364">
        <v>100</v>
      </c>
      <c r="E304" s="364" t="s">
        <v>1609</v>
      </c>
      <c r="F304" s="364" t="s">
        <v>1610</v>
      </c>
      <c r="G304" s="364" t="s">
        <v>1611</v>
      </c>
      <c r="H304" s="364" t="s">
        <v>1637</v>
      </c>
      <c r="I304" s="364">
        <v>35</v>
      </c>
      <c r="J304" s="364">
        <v>83101</v>
      </c>
      <c r="K304" s="364">
        <v>1</v>
      </c>
      <c r="L304" s="364">
        <v>7</v>
      </c>
      <c r="M304" s="364">
        <v>3</v>
      </c>
      <c r="N304" s="364" t="s">
        <v>324</v>
      </c>
      <c r="O304" s="364">
        <v>0</v>
      </c>
      <c r="P304" s="364" t="s">
        <v>1622</v>
      </c>
      <c r="Q304" s="364">
        <v>2</v>
      </c>
      <c r="R304" s="364" t="s">
        <v>1636</v>
      </c>
      <c r="S304" s="364" t="s">
        <v>1749</v>
      </c>
      <c r="T304" s="364" t="s">
        <v>1749</v>
      </c>
      <c r="U304" s="364">
        <v>6272.24</v>
      </c>
      <c r="V304" s="364">
        <v>0</v>
      </c>
    </row>
    <row r="305" spans="2:22" x14ac:dyDescent="0.25">
      <c r="B305" s="54" t="s">
        <v>312</v>
      </c>
      <c r="C305" s="364" t="s">
        <v>322</v>
      </c>
      <c r="D305" s="364">
        <v>100</v>
      </c>
      <c r="E305" s="364" t="s">
        <v>577</v>
      </c>
      <c r="F305" s="364" t="s">
        <v>578</v>
      </c>
      <c r="G305" s="364" t="s">
        <v>1002</v>
      </c>
      <c r="H305" s="364" t="s">
        <v>1637</v>
      </c>
      <c r="I305" s="364">
        <v>35</v>
      </c>
      <c r="J305" s="364">
        <v>83101</v>
      </c>
      <c r="K305" s="364">
        <v>1</v>
      </c>
      <c r="L305" s="364">
        <v>7</v>
      </c>
      <c r="M305" s="364">
        <v>3</v>
      </c>
      <c r="N305" s="364" t="s">
        <v>324</v>
      </c>
      <c r="O305" s="364">
        <v>0</v>
      </c>
      <c r="P305" s="364">
        <v>64</v>
      </c>
      <c r="Q305" s="364">
        <v>2</v>
      </c>
      <c r="R305" s="364" t="s">
        <v>1636</v>
      </c>
      <c r="S305" s="364" t="s">
        <v>1749</v>
      </c>
      <c r="T305" s="364" t="s">
        <v>1749</v>
      </c>
      <c r="U305" s="364">
        <v>7275.08</v>
      </c>
      <c r="V305" s="364">
        <v>0</v>
      </c>
    </row>
    <row r="306" spans="2:22" x14ac:dyDescent="0.25">
      <c r="B306" s="54" t="s">
        <v>312</v>
      </c>
      <c r="C306" s="364" t="s">
        <v>322</v>
      </c>
      <c r="D306" s="364">
        <v>100</v>
      </c>
      <c r="E306" s="364" t="s">
        <v>824</v>
      </c>
      <c r="F306" s="364" t="s">
        <v>825</v>
      </c>
      <c r="G306" s="364" t="s">
        <v>1122</v>
      </c>
      <c r="H306" s="364" t="s">
        <v>1637</v>
      </c>
      <c r="I306" s="364">
        <v>35</v>
      </c>
      <c r="J306" s="364">
        <v>83101</v>
      </c>
      <c r="K306" s="364">
        <v>1</v>
      </c>
      <c r="L306" s="364">
        <v>7</v>
      </c>
      <c r="M306" s="364">
        <v>3</v>
      </c>
      <c r="N306" s="364" t="s">
        <v>324</v>
      </c>
      <c r="O306" s="364">
        <v>0</v>
      </c>
      <c r="P306" s="364">
        <v>65</v>
      </c>
      <c r="Q306" s="364">
        <v>2</v>
      </c>
      <c r="R306" s="364" t="s">
        <v>1636</v>
      </c>
      <c r="S306" s="364" t="s">
        <v>1749</v>
      </c>
      <c r="T306" s="364" t="s">
        <v>1749</v>
      </c>
      <c r="U306" s="364">
        <v>6272.24</v>
      </c>
      <c r="V306" s="364">
        <v>0</v>
      </c>
    </row>
    <row r="307" spans="2:22" x14ac:dyDescent="0.25">
      <c r="B307" s="54" t="s">
        <v>312</v>
      </c>
      <c r="C307" s="364" t="s">
        <v>322</v>
      </c>
      <c r="D307" s="364">
        <v>100</v>
      </c>
      <c r="E307" s="364" t="s">
        <v>1000</v>
      </c>
      <c r="F307" s="364" t="s">
        <v>574</v>
      </c>
      <c r="G307" s="364" t="s">
        <v>1001</v>
      </c>
      <c r="H307" s="364" t="s">
        <v>1637</v>
      </c>
      <c r="I307" s="364">
        <v>35</v>
      </c>
      <c r="J307" s="364">
        <v>83101</v>
      </c>
      <c r="K307" s="364">
        <v>1</v>
      </c>
      <c r="L307" s="364">
        <v>7</v>
      </c>
      <c r="M307" s="364">
        <v>3</v>
      </c>
      <c r="N307" s="364" t="s">
        <v>324</v>
      </c>
      <c r="O307" s="364">
        <v>0</v>
      </c>
      <c r="P307" s="364">
        <v>66</v>
      </c>
      <c r="Q307" s="364">
        <v>2</v>
      </c>
      <c r="R307" s="364" t="s">
        <v>1636</v>
      </c>
      <c r="S307" s="364" t="s">
        <v>1749</v>
      </c>
      <c r="T307" s="364" t="s">
        <v>1749</v>
      </c>
      <c r="U307" s="364">
        <v>7275.08</v>
      </c>
      <c r="V307" s="364">
        <v>0</v>
      </c>
    </row>
    <row r="308" spans="2:22" x14ac:dyDescent="0.25">
      <c r="B308" s="54" t="s">
        <v>312</v>
      </c>
      <c r="C308" s="364" t="s">
        <v>322</v>
      </c>
      <c r="D308" s="364">
        <v>100</v>
      </c>
      <c r="E308" s="364" t="s">
        <v>695</v>
      </c>
      <c r="F308" s="364" t="s">
        <v>696</v>
      </c>
      <c r="G308" s="364" t="s">
        <v>908</v>
      </c>
      <c r="H308" s="364" t="s">
        <v>1637</v>
      </c>
      <c r="I308" s="364">
        <v>35</v>
      </c>
      <c r="J308" s="364">
        <v>83101</v>
      </c>
      <c r="K308" s="364">
        <v>1</v>
      </c>
      <c r="L308" s="364">
        <v>7</v>
      </c>
      <c r="M308" s="364">
        <v>3</v>
      </c>
      <c r="N308" s="364" t="s">
        <v>324</v>
      </c>
      <c r="O308" s="364">
        <v>0</v>
      </c>
      <c r="P308" s="364">
        <v>67</v>
      </c>
      <c r="Q308" s="364">
        <v>2</v>
      </c>
      <c r="R308" s="364" t="s">
        <v>1636</v>
      </c>
      <c r="S308" s="364" t="s">
        <v>1749</v>
      </c>
      <c r="T308" s="364" t="s">
        <v>1749</v>
      </c>
      <c r="U308" s="364">
        <v>8253.2000000000007</v>
      </c>
      <c r="V308" s="364">
        <v>0</v>
      </c>
    </row>
    <row r="309" spans="2:22" x14ac:dyDescent="0.25">
      <c r="B309" s="54" t="s">
        <v>312</v>
      </c>
      <c r="C309" s="364" t="s">
        <v>322</v>
      </c>
      <c r="D309" s="364">
        <v>100</v>
      </c>
      <c r="E309" s="364" t="s">
        <v>621</v>
      </c>
      <c r="F309" s="364" t="s">
        <v>622</v>
      </c>
      <c r="G309" s="364" t="s">
        <v>1031</v>
      </c>
      <c r="H309" s="364" t="s">
        <v>1637</v>
      </c>
      <c r="I309" s="364">
        <v>35</v>
      </c>
      <c r="J309" s="364">
        <v>83101</v>
      </c>
      <c r="K309" s="364">
        <v>1</v>
      </c>
      <c r="L309" s="364">
        <v>7</v>
      </c>
      <c r="M309" s="364">
        <v>3</v>
      </c>
      <c r="N309" s="364" t="s">
        <v>324</v>
      </c>
      <c r="O309" s="364">
        <v>0</v>
      </c>
      <c r="P309" s="364">
        <v>68</v>
      </c>
      <c r="Q309" s="364">
        <v>2</v>
      </c>
      <c r="R309" s="364" t="s">
        <v>1636</v>
      </c>
      <c r="S309" s="364" t="s">
        <v>1749</v>
      </c>
      <c r="T309" s="364" t="s">
        <v>1749</v>
      </c>
      <c r="U309" s="364">
        <v>7450.93</v>
      </c>
      <c r="V309" s="364">
        <v>0</v>
      </c>
    </row>
    <row r="310" spans="2:22" x14ac:dyDescent="0.25">
      <c r="B310" s="54" t="s">
        <v>312</v>
      </c>
      <c r="C310" s="364" t="s">
        <v>322</v>
      </c>
      <c r="D310" s="364">
        <v>100</v>
      </c>
      <c r="E310" s="364" t="s">
        <v>1397</v>
      </c>
      <c r="F310" s="364" t="s">
        <v>1398</v>
      </c>
      <c r="G310" s="364" t="s">
        <v>1399</v>
      </c>
      <c r="H310" s="364" t="s">
        <v>752</v>
      </c>
      <c r="I310" s="364">
        <v>35</v>
      </c>
      <c r="J310" s="364">
        <v>83101</v>
      </c>
      <c r="K310" s="364">
        <v>1</v>
      </c>
      <c r="L310" s="364">
        <v>7</v>
      </c>
      <c r="M310" s="364">
        <v>3</v>
      </c>
      <c r="N310" s="364" t="s">
        <v>753</v>
      </c>
      <c r="O310" s="364">
        <v>0</v>
      </c>
      <c r="P310" s="364">
        <v>69</v>
      </c>
      <c r="Q310" s="364">
        <v>2</v>
      </c>
      <c r="R310" s="364" t="s">
        <v>1636</v>
      </c>
      <c r="S310" s="364" t="s">
        <v>1749</v>
      </c>
      <c r="T310" s="364" t="s">
        <v>1749</v>
      </c>
      <c r="U310" s="364">
        <v>5183.4799999999996</v>
      </c>
      <c r="V310" s="364">
        <v>0</v>
      </c>
    </row>
    <row r="311" spans="2:22" x14ac:dyDescent="0.25">
      <c r="B311" s="54" t="s">
        <v>312</v>
      </c>
      <c r="C311" s="364" t="s">
        <v>322</v>
      </c>
      <c r="D311" s="364">
        <v>100</v>
      </c>
      <c r="E311" s="364" t="s">
        <v>1376</v>
      </c>
      <c r="F311" s="364" t="s">
        <v>1377</v>
      </c>
      <c r="G311" s="364" t="s">
        <v>1453</v>
      </c>
      <c r="H311" s="364" t="s">
        <v>1640</v>
      </c>
      <c r="I311" s="364">
        <v>35</v>
      </c>
      <c r="J311" s="364">
        <v>83101</v>
      </c>
      <c r="K311" s="364">
        <v>1</v>
      </c>
      <c r="L311" s="364">
        <v>7</v>
      </c>
      <c r="M311" s="364">
        <v>2</v>
      </c>
      <c r="N311" s="364" t="s">
        <v>756</v>
      </c>
      <c r="O311" s="364">
        <v>0</v>
      </c>
      <c r="P311" s="364">
        <v>71</v>
      </c>
      <c r="Q311" s="364">
        <v>2</v>
      </c>
      <c r="R311" s="364" t="s">
        <v>1636</v>
      </c>
      <c r="S311" s="364" t="s">
        <v>1749</v>
      </c>
      <c r="T311" s="364" t="s">
        <v>1749</v>
      </c>
      <c r="U311" s="364">
        <v>13187.37</v>
      </c>
      <c r="V311" s="364">
        <v>0</v>
      </c>
    </row>
    <row r="312" spans="2:22" x14ac:dyDescent="0.25">
      <c r="B312" s="54" t="s">
        <v>312</v>
      </c>
      <c r="C312" s="364" t="s">
        <v>322</v>
      </c>
      <c r="D312" s="364">
        <v>100</v>
      </c>
      <c r="E312" s="364" t="s">
        <v>383</v>
      </c>
      <c r="F312" s="364" t="s">
        <v>384</v>
      </c>
      <c r="G312" s="364" t="s">
        <v>1748</v>
      </c>
      <c r="H312" s="364" t="s">
        <v>1638</v>
      </c>
      <c r="I312" s="364">
        <v>35</v>
      </c>
      <c r="J312" s="364">
        <v>83101</v>
      </c>
      <c r="K312" s="364">
        <v>1</v>
      </c>
      <c r="L312" s="364">
        <v>7</v>
      </c>
      <c r="M312" s="364">
        <v>3</v>
      </c>
      <c r="N312" s="364" t="s">
        <v>754</v>
      </c>
      <c r="O312" s="364">
        <v>0</v>
      </c>
      <c r="P312" s="364">
        <v>72</v>
      </c>
      <c r="Q312" s="364">
        <v>2</v>
      </c>
      <c r="R312" s="364" t="s">
        <v>1636</v>
      </c>
      <c r="S312" s="364" t="s">
        <v>1749</v>
      </c>
      <c r="T312" s="364" t="s">
        <v>1749</v>
      </c>
      <c r="U312" s="364">
        <v>6127.71</v>
      </c>
      <c r="V312" s="364">
        <v>0</v>
      </c>
    </row>
    <row r="313" spans="2:22" x14ac:dyDescent="0.25">
      <c r="B313" s="54" t="s">
        <v>312</v>
      </c>
      <c r="C313" s="364" t="s">
        <v>322</v>
      </c>
      <c r="D313" s="364">
        <v>100</v>
      </c>
      <c r="E313" s="364" t="s">
        <v>385</v>
      </c>
      <c r="F313" s="364" t="s">
        <v>386</v>
      </c>
      <c r="G313" s="364" t="s">
        <v>1104</v>
      </c>
      <c r="H313" s="364" t="s">
        <v>1638</v>
      </c>
      <c r="I313" s="364">
        <v>35</v>
      </c>
      <c r="J313" s="364">
        <v>83101</v>
      </c>
      <c r="K313" s="364">
        <v>1</v>
      </c>
      <c r="L313" s="364">
        <v>7</v>
      </c>
      <c r="M313" s="364">
        <v>3</v>
      </c>
      <c r="N313" s="364" t="s">
        <v>754</v>
      </c>
      <c r="O313" s="364">
        <v>0</v>
      </c>
      <c r="P313" s="364">
        <v>73</v>
      </c>
      <c r="Q313" s="364">
        <v>2</v>
      </c>
      <c r="R313" s="364" t="s">
        <v>1636</v>
      </c>
      <c r="S313" s="364" t="s">
        <v>1749</v>
      </c>
      <c r="T313" s="364" t="s">
        <v>1749</v>
      </c>
      <c r="U313" s="364">
        <v>5183.4799999999996</v>
      </c>
      <c r="V313" s="364">
        <v>0</v>
      </c>
    </row>
    <row r="314" spans="2:22" x14ac:dyDescent="0.25">
      <c r="B314" s="54" t="s">
        <v>312</v>
      </c>
      <c r="C314" s="364" t="s">
        <v>322</v>
      </c>
      <c r="D314" s="364">
        <v>100</v>
      </c>
      <c r="E314" s="364" t="s">
        <v>568</v>
      </c>
      <c r="F314" s="364" t="s">
        <v>569</v>
      </c>
      <c r="G314" s="364" t="s">
        <v>1047</v>
      </c>
      <c r="H314" s="364" t="s">
        <v>1637</v>
      </c>
      <c r="I314" s="364">
        <v>35</v>
      </c>
      <c r="J314" s="364">
        <v>83101</v>
      </c>
      <c r="K314" s="364">
        <v>1</v>
      </c>
      <c r="L314" s="364">
        <v>7</v>
      </c>
      <c r="M314" s="364">
        <v>3</v>
      </c>
      <c r="N314" s="364" t="s">
        <v>324</v>
      </c>
      <c r="O314" s="364">
        <v>0</v>
      </c>
      <c r="P314" s="364">
        <v>74</v>
      </c>
      <c r="Q314" s="364">
        <v>2</v>
      </c>
      <c r="R314" s="364" t="s">
        <v>1636</v>
      </c>
      <c r="S314" s="364" t="s">
        <v>1749</v>
      </c>
      <c r="T314" s="364" t="s">
        <v>1749</v>
      </c>
      <c r="U314" s="364">
        <v>7341.53</v>
      </c>
      <c r="V314" s="364">
        <v>0</v>
      </c>
    </row>
    <row r="315" spans="2:22" x14ac:dyDescent="0.25">
      <c r="B315" s="54" t="s">
        <v>312</v>
      </c>
      <c r="C315" s="364" t="s">
        <v>322</v>
      </c>
      <c r="D315" s="364">
        <v>100</v>
      </c>
      <c r="E315" s="364" t="s">
        <v>389</v>
      </c>
      <c r="F315" s="364" t="s">
        <v>804</v>
      </c>
      <c r="G315" s="364" t="s">
        <v>1099</v>
      </c>
      <c r="H315" s="364" t="s">
        <v>1638</v>
      </c>
      <c r="I315" s="364">
        <v>35</v>
      </c>
      <c r="J315" s="364">
        <v>83101</v>
      </c>
      <c r="K315" s="364">
        <v>1</v>
      </c>
      <c r="L315" s="364">
        <v>7</v>
      </c>
      <c r="M315" s="364">
        <v>3</v>
      </c>
      <c r="N315" s="364" t="s">
        <v>754</v>
      </c>
      <c r="O315" s="364">
        <v>0</v>
      </c>
      <c r="P315" s="364">
        <v>75</v>
      </c>
      <c r="Q315" s="364">
        <v>2</v>
      </c>
      <c r="R315" s="364" t="s">
        <v>1636</v>
      </c>
      <c r="S315" s="364" t="s">
        <v>1749</v>
      </c>
      <c r="T315" s="364" t="s">
        <v>1749</v>
      </c>
      <c r="U315" s="364">
        <v>5557.92</v>
      </c>
      <c r="V315" s="364">
        <v>0</v>
      </c>
    </row>
    <row r="316" spans="2:22" x14ac:dyDescent="0.25">
      <c r="B316" s="54" t="s">
        <v>312</v>
      </c>
      <c r="C316" s="364" t="s">
        <v>322</v>
      </c>
      <c r="D316" s="364">
        <v>100</v>
      </c>
      <c r="E316" s="364" t="s">
        <v>794</v>
      </c>
      <c r="F316" s="364" t="s">
        <v>795</v>
      </c>
      <c r="G316" s="364" t="s">
        <v>1121</v>
      </c>
      <c r="H316" s="364" t="s">
        <v>752</v>
      </c>
      <c r="I316" s="364">
        <v>35</v>
      </c>
      <c r="J316" s="364">
        <v>83101</v>
      </c>
      <c r="K316" s="364">
        <v>1</v>
      </c>
      <c r="L316" s="364">
        <v>7</v>
      </c>
      <c r="M316" s="364">
        <v>3</v>
      </c>
      <c r="N316" s="364" t="s">
        <v>753</v>
      </c>
      <c r="O316" s="364">
        <v>0</v>
      </c>
      <c r="P316" s="364">
        <v>76</v>
      </c>
      <c r="Q316" s="364">
        <v>2</v>
      </c>
      <c r="R316" s="364" t="s">
        <v>1636</v>
      </c>
      <c r="S316" s="364" t="s">
        <v>1749</v>
      </c>
      <c r="T316" s="364" t="s">
        <v>1749</v>
      </c>
      <c r="U316" s="364">
        <v>6025.42</v>
      </c>
      <c r="V316" s="364">
        <v>0</v>
      </c>
    </row>
    <row r="317" spans="2:22" x14ac:dyDescent="0.25">
      <c r="B317" s="54" t="s">
        <v>312</v>
      </c>
      <c r="C317" s="364" t="s">
        <v>322</v>
      </c>
      <c r="D317" s="364">
        <v>100</v>
      </c>
      <c r="E317" s="364" t="s">
        <v>339</v>
      </c>
      <c r="F317" s="364" t="s">
        <v>340</v>
      </c>
      <c r="G317" s="364" t="s">
        <v>1032</v>
      </c>
      <c r="H317" s="364" t="s">
        <v>1344</v>
      </c>
      <c r="I317" s="364">
        <v>35</v>
      </c>
      <c r="J317" s="364">
        <v>83101</v>
      </c>
      <c r="K317" s="364">
        <v>1</v>
      </c>
      <c r="L317" s="364">
        <v>7</v>
      </c>
      <c r="M317" s="364">
        <v>3</v>
      </c>
      <c r="N317" s="364" t="s">
        <v>751</v>
      </c>
      <c r="O317" s="364">
        <v>0</v>
      </c>
      <c r="P317" s="364">
        <v>77</v>
      </c>
      <c r="Q317" s="364">
        <v>2</v>
      </c>
      <c r="R317" s="364" t="s">
        <v>1636</v>
      </c>
      <c r="S317" s="364" t="s">
        <v>1749</v>
      </c>
      <c r="T317" s="364" t="s">
        <v>1749</v>
      </c>
      <c r="U317" s="364">
        <v>6235.9</v>
      </c>
      <c r="V317" s="364">
        <v>0</v>
      </c>
    </row>
    <row r="318" spans="2:22" x14ac:dyDescent="0.25">
      <c r="B318" s="54" t="s">
        <v>312</v>
      </c>
      <c r="C318" s="364" t="s">
        <v>322</v>
      </c>
      <c r="D318" s="364">
        <v>100</v>
      </c>
      <c r="E318" s="364" t="s">
        <v>337</v>
      </c>
      <c r="F318" s="364" t="s">
        <v>338</v>
      </c>
      <c r="G318" s="364" t="s">
        <v>1326</v>
      </c>
      <c r="H318" s="364" t="s">
        <v>1344</v>
      </c>
      <c r="I318" s="364">
        <v>35</v>
      </c>
      <c r="J318" s="364">
        <v>83101</v>
      </c>
      <c r="K318" s="364">
        <v>1</v>
      </c>
      <c r="L318" s="364">
        <v>7</v>
      </c>
      <c r="M318" s="364">
        <v>3</v>
      </c>
      <c r="N318" s="364" t="s">
        <v>751</v>
      </c>
      <c r="O318" s="364">
        <v>0</v>
      </c>
      <c r="P318" s="364">
        <v>79</v>
      </c>
      <c r="Q318" s="364">
        <v>2</v>
      </c>
      <c r="R318" s="364" t="s">
        <v>1636</v>
      </c>
      <c r="S318" s="364" t="s">
        <v>1749</v>
      </c>
      <c r="T318" s="364" t="s">
        <v>1749</v>
      </c>
      <c r="U318" s="364">
        <v>6318.46</v>
      </c>
      <c r="V318" s="364">
        <v>0</v>
      </c>
    </row>
    <row r="319" spans="2:22" x14ac:dyDescent="0.25">
      <c r="B319" s="54" t="s">
        <v>312</v>
      </c>
      <c r="C319" s="364" t="s">
        <v>322</v>
      </c>
      <c r="D319" s="364">
        <v>100</v>
      </c>
      <c r="E319" s="364" t="s">
        <v>425</v>
      </c>
      <c r="F319" s="364" t="s">
        <v>426</v>
      </c>
      <c r="G319" s="364" t="s">
        <v>934</v>
      </c>
      <c r="H319" s="364" t="s">
        <v>1641</v>
      </c>
      <c r="I319" s="364">
        <v>35</v>
      </c>
      <c r="J319" s="364">
        <v>83101</v>
      </c>
      <c r="K319" s="364">
        <v>1</v>
      </c>
      <c r="L319" s="364">
        <v>7</v>
      </c>
      <c r="M319" s="364">
        <v>3</v>
      </c>
      <c r="N319" s="364" t="s">
        <v>750</v>
      </c>
      <c r="O319" s="364">
        <v>0</v>
      </c>
      <c r="P319" s="364">
        <v>8</v>
      </c>
      <c r="Q319" s="364">
        <v>2</v>
      </c>
      <c r="R319" s="364" t="s">
        <v>1636</v>
      </c>
      <c r="S319" s="364" t="s">
        <v>1749</v>
      </c>
      <c r="T319" s="364" t="s">
        <v>1749</v>
      </c>
      <c r="U319" s="364">
        <v>6919.09</v>
      </c>
      <c r="V319" s="364">
        <v>0</v>
      </c>
    </row>
    <row r="320" spans="2:22" x14ac:dyDescent="0.25">
      <c r="B320" s="54" t="s">
        <v>312</v>
      </c>
      <c r="C320" s="364" t="s">
        <v>322</v>
      </c>
      <c r="D320" s="364">
        <v>100</v>
      </c>
      <c r="E320" s="364" t="s">
        <v>1541</v>
      </c>
      <c r="F320" s="364" t="s">
        <v>1542</v>
      </c>
      <c r="G320" s="364" t="s">
        <v>1543</v>
      </c>
      <c r="H320" s="364" t="s">
        <v>752</v>
      </c>
      <c r="I320" s="364">
        <v>35</v>
      </c>
      <c r="J320" s="364">
        <v>83101</v>
      </c>
      <c r="K320" s="364">
        <v>1</v>
      </c>
      <c r="L320" s="364">
        <v>7</v>
      </c>
      <c r="M320" s="364">
        <v>3</v>
      </c>
      <c r="N320" s="364" t="s">
        <v>753</v>
      </c>
      <c r="O320" s="364">
        <v>0</v>
      </c>
      <c r="P320" s="364">
        <v>80</v>
      </c>
      <c r="Q320" s="364">
        <v>2</v>
      </c>
      <c r="R320" s="364" t="s">
        <v>1636</v>
      </c>
      <c r="S320" s="364" t="s">
        <v>1749</v>
      </c>
      <c r="T320" s="364" t="s">
        <v>1749</v>
      </c>
      <c r="U320" s="364">
        <v>5183.4799999999996</v>
      </c>
      <c r="V320" s="364">
        <v>0</v>
      </c>
    </row>
    <row r="321" spans="2:22" x14ac:dyDescent="0.25">
      <c r="B321" s="54" t="s">
        <v>312</v>
      </c>
      <c r="C321" s="364" t="s">
        <v>322</v>
      </c>
      <c r="D321" s="364">
        <v>100</v>
      </c>
      <c r="E321" s="364" t="s">
        <v>515</v>
      </c>
      <c r="F321" s="364" t="s">
        <v>516</v>
      </c>
      <c r="G321" s="364" t="s">
        <v>936</v>
      </c>
      <c r="H321" s="364" t="s">
        <v>1637</v>
      </c>
      <c r="I321" s="364">
        <v>35</v>
      </c>
      <c r="J321" s="364">
        <v>83101</v>
      </c>
      <c r="K321" s="364">
        <v>1</v>
      </c>
      <c r="L321" s="364">
        <v>7</v>
      </c>
      <c r="M321" s="364">
        <v>3</v>
      </c>
      <c r="N321" s="364" t="s">
        <v>324</v>
      </c>
      <c r="O321" s="364">
        <v>0</v>
      </c>
      <c r="P321" s="364">
        <v>81</v>
      </c>
      <c r="Q321" s="364">
        <v>2</v>
      </c>
      <c r="R321" s="364" t="s">
        <v>1636</v>
      </c>
      <c r="S321" s="364" t="s">
        <v>1749</v>
      </c>
      <c r="T321" s="364" t="s">
        <v>1749</v>
      </c>
      <c r="U321" s="364">
        <v>7183.91</v>
      </c>
      <c r="V321" s="364">
        <v>0</v>
      </c>
    </row>
    <row r="322" spans="2:22" x14ac:dyDescent="0.25">
      <c r="B322" s="54" t="s">
        <v>312</v>
      </c>
      <c r="C322" s="364" t="s">
        <v>322</v>
      </c>
      <c r="D322" s="364">
        <v>100</v>
      </c>
      <c r="E322" s="364" t="s">
        <v>786</v>
      </c>
      <c r="F322" s="364" t="s">
        <v>787</v>
      </c>
      <c r="G322" s="364" t="s">
        <v>1119</v>
      </c>
      <c r="H322" s="364" t="s">
        <v>1645</v>
      </c>
      <c r="I322" s="364">
        <v>35</v>
      </c>
      <c r="J322" s="364">
        <v>83101</v>
      </c>
      <c r="K322" s="364">
        <v>1</v>
      </c>
      <c r="L322" s="364">
        <v>7</v>
      </c>
      <c r="M322" s="364">
        <v>3</v>
      </c>
      <c r="N322" s="364" t="s">
        <v>758</v>
      </c>
      <c r="O322" s="364">
        <v>0</v>
      </c>
      <c r="P322" s="364">
        <v>82</v>
      </c>
      <c r="Q322" s="364">
        <v>2</v>
      </c>
      <c r="R322" s="364" t="s">
        <v>1636</v>
      </c>
      <c r="S322" s="364" t="s">
        <v>1749</v>
      </c>
      <c r="T322" s="364" t="s">
        <v>1749</v>
      </c>
      <c r="U322" s="364">
        <v>5183.4799999999996</v>
      </c>
      <c r="V322" s="364">
        <v>0</v>
      </c>
    </row>
    <row r="323" spans="2:22" x14ac:dyDescent="0.25">
      <c r="B323" s="54" t="s">
        <v>312</v>
      </c>
      <c r="C323" s="364" t="s">
        <v>322</v>
      </c>
      <c r="D323" s="364">
        <v>100</v>
      </c>
      <c r="E323" s="364" t="s">
        <v>796</v>
      </c>
      <c r="F323" s="364" t="s">
        <v>797</v>
      </c>
      <c r="G323" s="364" t="s">
        <v>1120</v>
      </c>
      <c r="H323" s="364" t="s">
        <v>752</v>
      </c>
      <c r="I323" s="364">
        <v>35</v>
      </c>
      <c r="J323" s="364">
        <v>83101</v>
      </c>
      <c r="K323" s="364">
        <v>1</v>
      </c>
      <c r="L323" s="364">
        <v>7</v>
      </c>
      <c r="M323" s="364">
        <v>3</v>
      </c>
      <c r="N323" s="364" t="s">
        <v>753</v>
      </c>
      <c r="O323" s="364">
        <v>0</v>
      </c>
      <c r="P323" s="364">
        <v>83</v>
      </c>
      <c r="Q323" s="364">
        <v>2</v>
      </c>
      <c r="R323" s="364" t="s">
        <v>1636</v>
      </c>
      <c r="S323" s="364" t="s">
        <v>1749</v>
      </c>
      <c r="T323" s="364" t="s">
        <v>1749</v>
      </c>
      <c r="U323" s="364">
        <v>5607.92</v>
      </c>
      <c r="V323" s="364">
        <v>0</v>
      </c>
    </row>
    <row r="324" spans="2:22" x14ac:dyDescent="0.25">
      <c r="B324" s="54" t="s">
        <v>312</v>
      </c>
      <c r="C324" s="364" t="s">
        <v>322</v>
      </c>
      <c r="D324" s="364">
        <v>100</v>
      </c>
      <c r="E324" s="364" t="s">
        <v>818</v>
      </c>
      <c r="F324" s="364" t="s">
        <v>819</v>
      </c>
      <c r="G324" s="364" t="s">
        <v>1113</v>
      </c>
      <c r="H324" s="364" t="s">
        <v>1639</v>
      </c>
      <c r="I324" s="364">
        <v>35</v>
      </c>
      <c r="J324" s="364">
        <v>83101</v>
      </c>
      <c r="K324" s="364">
        <v>1</v>
      </c>
      <c r="L324" s="364">
        <v>7</v>
      </c>
      <c r="M324" s="364">
        <v>4</v>
      </c>
      <c r="N324" s="364" t="s">
        <v>748</v>
      </c>
      <c r="O324" s="364">
        <v>0</v>
      </c>
      <c r="P324" s="364">
        <v>84</v>
      </c>
      <c r="Q324" s="364">
        <v>2</v>
      </c>
      <c r="R324" s="364" t="s">
        <v>1636</v>
      </c>
      <c r="S324" s="364" t="s">
        <v>1749</v>
      </c>
      <c r="T324" s="364" t="s">
        <v>1749</v>
      </c>
      <c r="U324" s="364">
        <v>5452.62</v>
      </c>
      <c r="V324" s="364">
        <v>0</v>
      </c>
    </row>
    <row r="325" spans="2:22" x14ac:dyDescent="0.25">
      <c r="B325" s="54" t="s">
        <v>312</v>
      </c>
      <c r="C325" s="364" t="s">
        <v>322</v>
      </c>
      <c r="D325" s="364">
        <v>100</v>
      </c>
      <c r="E325" s="364" t="s">
        <v>313</v>
      </c>
      <c r="F325" s="364" t="s">
        <v>314</v>
      </c>
      <c r="G325" s="364" t="s">
        <v>913</v>
      </c>
      <c r="H325" s="364" t="s">
        <v>1639</v>
      </c>
      <c r="I325" s="364">
        <v>35</v>
      </c>
      <c r="J325" s="364">
        <v>83101</v>
      </c>
      <c r="K325" s="364">
        <v>1</v>
      </c>
      <c r="L325" s="364">
        <v>7</v>
      </c>
      <c r="M325" s="364">
        <v>3</v>
      </c>
      <c r="N325" s="364" t="s">
        <v>748</v>
      </c>
      <c r="O325" s="364">
        <v>0</v>
      </c>
      <c r="P325" s="364">
        <v>85</v>
      </c>
      <c r="Q325" s="364">
        <v>2</v>
      </c>
      <c r="R325" s="364" t="s">
        <v>1636</v>
      </c>
      <c r="S325" s="364" t="s">
        <v>1749</v>
      </c>
      <c r="T325" s="364" t="s">
        <v>1749</v>
      </c>
      <c r="U325" s="364">
        <v>7367.56</v>
      </c>
      <c r="V325" s="364">
        <v>0</v>
      </c>
    </row>
    <row r="326" spans="2:22" x14ac:dyDescent="0.25">
      <c r="B326" s="54" t="s">
        <v>312</v>
      </c>
      <c r="C326" s="364" t="s">
        <v>322</v>
      </c>
      <c r="D326" s="364">
        <v>100</v>
      </c>
      <c r="E326" s="364" t="s">
        <v>816</v>
      </c>
      <c r="F326" s="364" t="s">
        <v>817</v>
      </c>
      <c r="G326" s="364" t="s">
        <v>1123</v>
      </c>
      <c r="H326" s="364" t="s">
        <v>1639</v>
      </c>
      <c r="I326" s="364">
        <v>35</v>
      </c>
      <c r="J326" s="364">
        <v>83101</v>
      </c>
      <c r="K326" s="364">
        <v>1</v>
      </c>
      <c r="L326" s="364">
        <v>7</v>
      </c>
      <c r="M326" s="364">
        <v>3</v>
      </c>
      <c r="N326" s="364" t="s">
        <v>748</v>
      </c>
      <c r="O326" s="364">
        <v>0</v>
      </c>
      <c r="P326" s="364">
        <v>86</v>
      </c>
      <c r="Q326" s="364">
        <v>2</v>
      </c>
      <c r="R326" s="364" t="s">
        <v>1636</v>
      </c>
      <c r="S326" s="364" t="s">
        <v>1749</v>
      </c>
      <c r="T326" s="364" t="s">
        <v>1749</v>
      </c>
      <c r="U326" s="364">
        <v>5858.01</v>
      </c>
      <c r="V326" s="364">
        <v>0</v>
      </c>
    </row>
    <row r="327" spans="2:22" x14ac:dyDescent="0.25">
      <c r="B327" s="54" t="s">
        <v>312</v>
      </c>
      <c r="C327" s="364" t="s">
        <v>322</v>
      </c>
      <c r="D327" s="364">
        <v>100</v>
      </c>
      <c r="E327" s="364" t="s">
        <v>801</v>
      </c>
      <c r="F327" s="364" t="s">
        <v>802</v>
      </c>
      <c r="G327" s="364" t="s">
        <v>1108</v>
      </c>
      <c r="H327" s="364" t="s">
        <v>1638</v>
      </c>
      <c r="I327" s="364">
        <v>35</v>
      </c>
      <c r="J327" s="364">
        <v>83101</v>
      </c>
      <c r="K327" s="364">
        <v>1</v>
      </c>
      <c r="L327" s="364">
        <v>7</v>
      </c>
      <c r="M327" s="364">
        <v>3</v>
      </c>
      <c r="N327" s="364" t="s">
        <v>754</v>
      </c>
      <c r="O327" s="364">
        <v>0</v>
      </c>
      <c r="P327" s="364">
        <v>87</v>
      </c>
      <c r="Q327" s="364">
        <v>2</v>
      </c>
      <c r="R327" s="364" t="s">
        <v>1636</v>
      </c>
      <c r="S327" s="364" t="s">
        <v>1749</v>
      </c>
      <c r="T327" s="364" t="s">
        <v>1749</v>
      </c>
      <c r="U327" s="364">
        <v>5183.4799999999996</v>
      </c>
      <c r="V327" s="364">
        <v>0</v>
      </c>
    </row>
    <row r="328" spans="2:22" x14ac:dyDescent="0.25">
      <c r="B328" s="54" t="s">
        <v>312</v>
      </c>
      <c r="C328" s="364" t="s">
        <v>322</v>
      </c>
      <c r="D328" s="364">
        <v>100</v>
      </c>
      <c r="E328" s="364" t="s">
        <v>467</v>
      </c>
      <c r="F328" s="364" t="s">
        <v>468</v>
      </c>
      <c r="G328" s="364" t="s">
        <v>1327</v>
      </c>
      <c r="H328" s="364" t="s">
        <v>1639</v>
      </c>
      <c r="I328" s="364">
        <v>35</v>
      </c>
      <c r="J328" s="364">
        <v>83101</v>
      </c>
      <c r="K328" s="364">
        <v>1</v>
      </c>
      <c r="L328" s="364">
        <v>7</v>
      </c>
      <c r="M328" s="364">
        <v>3</v>
      </c>
      <c r="N328" s="364" t="s">
        <v>748</v>
      </c>
      <c r="O328" s="364">
        <v>0</v>
      </c>
      <c r="P328" s="364">
        <v>88</v>
      </c>
      <c r="Q328" s="364">
        <v>2</v>
      </c>
      <c r="R328" s="364" t="s">
        <v>1636</v>
      </c>
      <c r="S328" s="364" t="s">
        <v>1749</v>
      </c>
      <c r="T328" s="364" t="s">
        <v>1749</v>
      </c>
      <c r="U328" s="364">
        <v>7297.05</v>
      </c>
      <c r="V328" s="364">
        <v>0</v>
      </c>
    </row>
    <row r="329" spans="2:22" x14ac:dyDescent="0.25">
      <c r="B329" s="54" t="s">
        <v>312</v>
      </c>
      <c r="C329" s="364" t="s">
        <v>322</v>
      </c>
      <c r="D329" s="364">
        <v>100</v>
      </c>
      <c r="E329" s="364" t="s">
        <v>666</v>
      </c>
      <c r="F329" s="364" t="s">
        <v>667</v>
      </c>
      <c r="G329" s="364" t="s">
        <v>1068</v>
      </c>
      <c r="H329" s="364" t="s">
        <v>1637</v>
      </c>
      <c r="I329" s="364">
        <v>35</v>
      </c>
      <c r="J329" s="364">
        <v>83101</v>
      </c>
      <c r="K329" s="364">
        <v>1</v>
      </c>
      <c r="L329" s="364">
        <v>7</v>
      </c>
      <c r="M329" s="364">
        <v>3</v>
      </c>
      <c r="N329" s="364" t="s">
        <v>324</v>
      </c>
      <c r="O329" s="364">
        <v>0</v>
      </c>
      <c r="P329" s="364">
        <v>89</v>
      </c>
      <c r="Q329" s="364">
        <v>2</v>
      </c>
      <c r="R329" s="364" t="s">
        <v>1636</v>
      </c>
      <c r="S329" s="364" t="s">
        <v>1749</v>
      </c>
      <c r="T329" s="364" t="s">
        <v>1749</v>
      </c>
      <c r="U329" s="364">
        <v>6332.24</v>
      </c>
      <c r="V329" s="364">
        <v>0</v>
      </c>
    </row>
    <row r="330" spans="2:22" x14ac:dyDescent="0.25">
      <c r="B330" s="54" t="s">
        <v>312</v>
      </c>
      <c r="C330" s="364" t="s">
        <v>322</v>
      </c>
      <c r="D330" s="364">
        <v>100</v>
      </c>
      <c r="E330" s="364" t="s">
        <v>419</v>
      </c>
      <c r="F330" s="364" t="s">
        <v>420</v>
      </c>
      <c r="G330" s="364" t="s">
        <v>995</v>
      </c>
      <c r="H330" s="364" t="s">
        <v>1643</v>
      </c>
      <c r="I330" s="364">
        <v>35</v>
      </c>
      <c r="J330" s="364">
        <v>83101</v>
      </c>
      <c r="K330" s="364">
        <v>1</v>
      </c>
      <c r="L330" s="364">
        <v>7</v>
      </c>
      <c r="M330" s="364">
        <v>3</v>
      </c>
      <c r="N330" s="364" t="s">
        <v>746</v>
      </c>
      <c r="O330" s="364">
        <v>0</v>
      </c>
      <c r="P330" s="364">
        <v>9</v>
      </c>
      <c r="Q330" s="364">
        <v>2</v>
      </c>
      <c r="R330" s="364" t="s">
        <v>1636</v>
      </c>
      <c r="S330" s="364" t="s">
        <v>1749</v>
      </c>
      <c r="T330" s="364" t="s">
        <v>1749</v>
      </c>
      <c r="U330" s="364">
        <v>6588.94</v>
      </c>
      <c r="V330" s="364">
        <v>0</v>
      </c>
    </row>
    <row r="331" spans="2:22" x14ac:dyDescent="0.25">
      <c r="B331" s="54" t="s">
        <v>312</v>
      </c>
      <c r="C331" s="364" t="s">
        <v>322</v>
      </c>
      <c r="D331" s="364">
        <v>100</v>
      </c>
      <c r="E331" s="364" t="s">
        <v>415</v>
      </c>
      <c r="F331" s="364" t="s">
        <v>416</v>
      </c>
      <c r="G331" s="364" t="s">
        <v>961</v>
      </c>
      <c r="H331" s="364" t="s">
        <v>1643</v>
      </c>
      <c r="I331" s="364">
        <v>35</v>
      </c>
      <c r="J331" s="364">
        <v>83101</v>
      </c>
      <c r="K331" s="364">
        <v>1</v>
      </c>
      <c r="L331" s="364">
        <v>7</v>
      </c>
      <c r="M331" s="364">
        <v>3</v>
      </c>
      <c r="N331" s="364" t="s">
        <v>746</v>
      </c>
      <c r="O331" s="364">
        <v>0</v>
      </c>
      <c r="P331" s="364">
        <v>90</v>
      </c>
      <c r="Q331" s="364">
        <v>2</v>
      </c>
      <c r="R331" s="364" t="s">
        <v>1636</v>
      </c>
      <c r="S331" s="364" t="s">
        <v>1749</v>
      </c>
      <c r="T331" s="364" t="s">
        <v>1749</v>
      </c>
      <c r="U331" s="364">
        <v>6274.23</v>
      </c>
      <c r="V331" s="364">
        <v>0</v>
      </c>
    </row>
    <row r="332" spans="2:22" x14ac:dyDescent="0.25">
      <c r="B332" s="54" t="s">
        <v>312</v>
      </c>
      <c r="C332" s="364" t="s">
        <v>322</v>
      </c>
      <c r="D332" s="364">
        <v>100</v>
      </c>
      <c r="E332" s="364" t="s">
        <v>1524</v>
      </c>
      <c r="F332" s="364" t="s">
        <v>1525</v>
      </c>
      <c r="G332" s="364" t="s">
        <v>1526</v>
      </c>
      <c r="H332" s="364" t="s">
        <v>1647</v>
      </c>
      <c r="I332" s="364">
        <v>35</v>
      </c>
      <c r="J332" s="364">
        <v>83101</v>
      </c>
      <c r="K332" s="364">
        <v>1</v>
      </c>
      <c r="L332" s="364">
        <v>7</v>
      </c>
      <c r="M332" s="364">
        <v>6</v>
      </c>
      <c r="N332" s="364" t="s">
        <v>760</v>
      </c>
      <c r="O332" s="364">
        <v>0</v>
      </c>
      <c r="P332" s="364">
        <v>9000</v>
      </c>
      <c r="Q332" s="364">
        <v>2</v>
      </c>
      <c r="R332" s="364" t="s">
        <v>1636</v>
      </c>
      <c r="S332" s="364" t="s">
        <v>1749</v>
      </c>
      <c r="T332" s="364" t="s">
        <v>1749</v>
      </c>
      <c r="U332" s="364">
        <v>6604.43</v>
      </c>
      <c r="V332" s="364">
        <v>0</v>
      </c>
    </row>
    <row r="333" spans="2:22" x14ac:dyDescent="0.25">
      <c r="B333" s="54" t="s">
        <v>312</v>
      </c>
      <c r="C333" s="364" t="s">
        <v>322</v>
      </c>
      <c r="D333" s="364">
        <v>100</v>
      </c>
      <c r="E333" s="364" t="s">
        <v>1514</v>
      </c>
      <c r="F333" s="364" t="s">
        <v>1515</v>
      </c>
      <c r="G333" s="364" t="s">
        <v>1516</v>
      </c>
      <c r="H333" s="364" t="s">
        <v>1647</v>
      </c>
      <c r="I333" s="364">
        <v>35</v>
      </c>
      <c r="J333" s="364">
        <v>83101</v>
      </c>
      <c r="K333" s="364">
        <v>1</v>
      </c>
      <c r="L333" s="364">
        <v>7</v>
      </c>
      <c r="M333" s="364">
        <v>6</v>
      </c>
      <c r="N333" s="364" t="s">
        <v>760</v>
      </c>
      <c r="O333" s="364">
        <v>0</v>
      </c>
      <c r="P333" s="364">
        <v>9001</v>
      </c>
      <c r="Q333" s="364">
        <v>2</v>
      </c>
      <c r="R333" s="364" t="s">
        <v>1636</v>
      </c>
      <c r="S333" s="364" t="s">
        <v>1749</v>
      </c>
      <c r="T333" s="364" t="s">
        <v>1749</v>
      </c>
      <c r="U333" s="364">
        <v>6604.43</v>
      </c>
      <c r="V333" s="364">
        <v>0</v>
      </c>
    </row>
    <row r="334" spans="2:22" x14ac:dyDescent="0.25">
      <c r="B334" s="54" t="s">
        <v>312</v>
      </c>
      <c r="C334" s="364" t="s">
        <v>322</v>
      </c>
      <c r="D334" s="364">
        <v>100</v>
      </c>
      <c r="E334" s="364" t="s">
        <v>1527</v>
      </c>
      <c r="F334" s="364" t="s">
        <v>1528</v>
      </c>
      <c r="G334" s="364" t="s">
        <v>1529</v>
      </c>
      <c r="H334" s="364" t="s">
        <v>1647</v>
      </c>
      <c r="I334" s="364">
        <v>35</v>
      </c>
      <c r="J334" s="364">
        <v>83101</v>
      </c>
      <c r="K334" s="364">
        <v>1</v>
      </c>
      <c r="L334" s="364">
        <v>7</v>
      </c>
      <c r="M334" s="364">
        <v>6</v>
      </c>
      <c r="N334" s="364" t="s">
        <v>760</v>
      </c>
      <c r="O334" s="364">
        <v>0</v>
      </c>
      <c r="P334" s="364">
        <v>9002</v>
      </c>
      <c r="Q334" s="364">
        <v>2</v>
      </c>
      <c r="R334" s="364" t="s">
        <v>1636</v>
      </c>
      <c r="S334" s="364" t="s">
        <v>1749</v>
      </c>
      <c r="T334" s="364" t="s">
        <v>1749</v>
      </c>
      <c r="U334" s="364">
        <v>6604.43</v>
      </c>
      <c r="V334" s="364">
        <v>0</v>
      </c>
    </row>
    <row r="335" spans="2:22" x14ac:dyDescent="0.25">
      <c r="B335" s="54" t="s">
        <v>312</v>
      </c>
      <c r="C335" s="364" t="s">
        <v>322</v>
      </c>
      <c r="D335" s="364">
        <v>100</v>
      </c>
      <c r="E335" s="364" t="s">
        <v>1520</v>
      </c>
      <c r="F335" s="364" t="s">
        <v>1521</v>
      </c>
      <c r="G335" s="364" t="s">
        <v>1530</v>
      </c>
      <c r="H335" s="364" t="s">
        <v>1647</v>
      </c>
      <c r="I335" s="364">
        <v>35</v>
      </c>
      <c r="J335" s="364">
        <v>83101</v>
      </c>
      <c r="K335" s="364">
        <v>1</v>
      </c>
      <c r="L335" s="364">
        <v>7</v>
      </c>
      <c r="M335" s="364">
        <v>4</v>
      </c>
      <c r="N335" s="364" t="s">
        <v>760</v>
      </c>
      <c r="O335" s="364">
        <v>0</v>
      </c>
      <c r="P335" s="364">
        <v>9003</v>
      </c>
      <c r="Q335" s="364">
        <v>2</v>
      </c>
      <c r="R335" s="364" t="s">
        <v>1636</v>
      </c>
      <c r="S335" s="364" t="s">
        <v>1749</v>
      </c>
      <c r="T335" s="364" t="s">
        <v>1749</v>
      </c>
      <c r="U335" s="364">
        <v>6604.43</v>
      </c>
      <c r="V335" s="364">
        <v>0</v>
      </c>
    </row>
    <row r="336" spans="2:22" x14ac:dyDescent="0.25">
      <c r="B336" s="54" t="s">
        <v>312</v>
      </c>
      <c r="C336" s="364" t="s">
        <v>322</v>
      </c>
      <c r="D336" s="364">
        <v>100</v>
      </c>
      <c r="E336" s="364" t="s">
        <v>1517</v>
      </c>
      <c r="F336" s="364" t="s">
        <v>1518</v>
      </c>
      <c r="G336" s="364" t="s">
        <v>1519</v>
      </c>
      <c r="H336" s="364" t="s">
        <v>1647</v>
      </c>
      <c r="I336" s="364">
        <v>35</v>
      </c>
      <c r="J336" s="364">
        <v>83101</v>
      </c>
      <c r="K336" s="364">
        <v>1</v>
      </c>
      <c r="L336" s="364">
        <v>7</v>
      </c>
      <c r="M336" s="364">
        <v>4</v>
      </c>
      <c r="N336" s="364" t="s">
        <v>760</v>
      </c>
      <c r="O336" s="364">
        <v>0</v>
      </c>
      <c r="P336" s="364">
        <v>9004</v>
      </c>
      <c r="Q336" s="364">
        <v>2</v>
      </c>
      <c r="R336" s="364" t="s">
        <v>1636</v>
      </c>
      <c r="S336" s="364" t="s">
        <v>1749</v>
      </c>
      <c r="T336" s="364" t="s">
        <v>1749</v>
      </c>
      <c r="U336" s="364">
        <v>6604.43</v>
      </c>
      <c r="V336" s="364">
        <v>0</v>
      </c>
    </row>
    <row r="337" spans="2:22" x14ac:dyDescent="0.25">
      <c r="B337" s="54" t="s">
        <v>312</v>
      </c>
      <c r="C337" s="364" t="s">
        <v>322</v>
      </c>
      <c r="D337" s="364">
        <v>100</v>
      </c>
      <c r="E337" s="364" t="s">
        <v>1600</v>
      </c>
      <c r="F337" s="364" t="s">
        <v>1601</v>
      </c>
      <c r="G337" s="364" t="s">
        <v>1602</v>
      </c>
      <c r="H337" s="364" t="s">
        <v>1647</v>
      </c>
      <c r="I337" s="364">
        <v>35</v>
      </c>
      <c r="J337" s="364">
        <v>83101</v>
      </c>
      <c r="K337" s="364">
        <v>1</v>
      </c>
      <c r="L337" s="364">
        <v>7</v>
      </c>
      <c r="M337" s="364">
        <v>9</v>
      </c>
      <c r="N337" s="364" t="s">
        <v>760</v>
      </c>
      <c r="O337" s="364">
        <v>0</v>
      </c>
      <c r="P337" s="364">
        <v>9007</v>
      </c>
      <c r="Q337" s="364">
        <v>2</v>
      </c>
      <c r="R337" s="364" t="s">
        <v>1636</v>
      </c>
      <c r="S337" s="364" t="s">
        <v>1749</v>
      </c>
      <c r="T337" s="364" t="s">
        <v>1749</v>
      </c>
      <c r="U337" s="364">
        <v>6604.43</v>
      </c>
      <c r="V337" s="364">
        <v>0</v>
      </c>
    </row>
    <row r="338" spans="2:22" x14ac:dyDescent="0.25">
      <c r="B338" s="54" t="s">
        <v>312</v>
      </c>
      <c r="C338" s="364" t="s">
        <v>322</v>
      </c>
      <c r="D338" s="364">
        <v>100</v>
      </c>
      <c r="E338" s="364" t="s">
        <v>1544</v>
      </c>
      <c r="F338" s="364" t="s">
        <v>1545</v>
      </c>
      <c r="G338" s="364" t="s">
        <v>1546</v>
      </c>
      <c r="H338" s="364" t="s">
        <v>1647</v>
      </c>
      <c r="I338" s="364">
        <v>35</v>
      </c>
      <c r="J338" s="364">
        <v>83101</v>
      </c>
      <c r="K338" s="364">
        <v>1</v>
      </c>
      <c r="L338" s="364">
        <v>7</v>
      </c>
      <c r="M338" s="364">
        <v>9</v>
      </c>
      <c r="N338" s="364" t="s">
        <v>760</v>
      </c>
      <c r="O338" s="364">
        <v>0</v>
      </c>
      <c r="P338" s="364">
        <v>9008</v>
      </c>
      <c r="Q338" s="364">
        <v>2</v>
      </c>
      <c r="R338" s="364" t="s">
        <v>1636</v>
      </c>
      <c r="S338" s="364" t="s">
        <v>1749</v>
      </c>
      <c r="T338" s="364" t="s">
        <v>1749</v>
      </c>
      <c r="U338" s="364">
        <v>6604.43</v>
      </c>
      <c r="V338" s="364">
        <v>0</v>
      </c>
    </row>
    <row r="339" spans="2:22" x14ac:dyDescent="0.25">
      <c r="B339" s="54" t="s">
        <v>312</v>
      </c>
      <c r="C339" s="364" t="s">
        <v>322</v>
      </c>
      <c r="D339" s="364">
        <v>100</v>
      </c>
      <c r="E339" s="364" t="s">
        <v>1618</v>
      </c>
      <c r="F339" s="364" t="s">
        <v>1619</v>
      </c>
      <c r="G339" s="364" t="s">
        <v>1620</v>
      </c>
      <c r="H339" s="364" t="s">
        <v>1647</v>
      </c>
      <c r="I339" s="364">
        <v>35</v>
      </c>
      <c r="J339" s="364">
        <v>83101</v>
      </c>
      <c r="K339" s="364">
        <v>1</v>
      </c>
      <c r="L339" s="364">
        <v>7</v>
      </c>
      <c r="M339" s="364">
        <v>9</v>
      </c>
      <c r="N339" s="364" t="s">
        <v>760</v>
      </c>
      <c r="O339" s="364">
        <v>0</v>
      </c>
      <c r="P339" s="364">
        <v>9009</v>
      </c>
      <c r="Q339" s="364">
        <v>2</v>
      </c>
      <c r="R339" s="364" t="s">
        <v>1636</v>
      </c>
      <c r="S339" s="364" t="s">
        <v>1749</v>
      </c>
      <c r="T339" s="364" t="s">
        <v>1749</v>
      </c>
      <c r="U339" s="364">
        <v>6604.43</v>
      </c>
      <c r="V339" s="364">
        <v>0</v>
      </c>
    </row>
    <row r="340" spans="2:22" x14ac:dyDescent="0.25">
      <c r="B340" s="54" t="s">
        <v>312</v>
      </c>
      <c r="C340" s="364" t="s">
        <v>322</v>
      </c>
      <c r="D340" s="364">
        <v>100</v>
      </c>
      <c r="E340" s="364" t="s">
        <v>524</v>
      </c>
      <c r="F340" s="364" t="s">
        <v>525</v>
      </c>
      <c r="G340" s="364" t="s">
        <v>1012</v>
      </c>
      <c r="H340" s="364" t="s">
        <v>1637</v>
      </c>
      <c r="I340" s="364">
        <v>35</v>
      </c>
      <c r="J340" s="364">
        <v>83101</v>
      </c>
      <c r="K340" s="364">
        <v>1</v>
      </c>
      <c r="L340" s="364">
        <v>7</v>
      </c>
      <c r="M340" s="364">
        <v>3</v>
      </c>
      <c r="N340" s="364" t="s">
        <v>324</v>
      </c>
      <c r="O340" s="364">
        <v>0</v>
      </c>
      <c r="P340" s="364">
        <v>91</v>
      </c>
      <c r="Q340" s="364">
        <v>2</v>
      </c>
      <c r="R340" s="364" t="s">
        <v>1636</v>
      </c>
      <c r="S340" s="364" t="s">
        <v>1749</v>
      </c>
      <c r="T340" s="364" t="s">
        <v>1749</v>
      </c>
      <c r="U340" s="364">
        <v>7742.67</v>
      </c>
      <c r="V340" s="364">
        <v>0</v>
      </c>
    </row>
    <row r="341" spans="2:22" x14ac:dyDescent="0.25">
      <c r="B341" s="54" t="s">
        <v>312</v>
      </c>
      <c r="C341" s="364" t="s">
        <v>322</v>
      </c>
      <c r="D341" s="364">
        <v>100</v>
      </c>
      <c r="E341" s="364" t="s">
        <v>365</v>
      </c>
      <c r="F341" s="364" t="s">
        <v>366</v>
      </c>
      <c r="G341" s="364" t="s">
        <v>1055</v>
      </c>
      <c r="H341" s="364" t="s">
        <v>752</v>
      </c>
      <c r="I341" s="364">
        <v>35</v>
      </c>
      <c r="J341" s="364">
        <v>83101</v>
      </c>
      <c r="K341" s="364">
        <v>1</v>
      </c>
      <c r="L341" s="364">
        <v>7</v>
      </c>
      <c r="M341" s="364">
        <v>3</v>
      </c>
      <c r="N341" s="364" t="s">
        <v>753</v>
      </c>
      <c r="O341" s="364">
        <v>0</v>
      </c>
      <c r="P341" s="364">
        <v>93</v>
      </c>
      <c r="Q341" s="364">
        <v>2</v>
      </c>
      <c r="R341" s="364" t="s">
        <v>1636</v>
      </c>
      <c r="S341" s="364" t="s">
        <v>1749</v>
      </c>
      <c r="T341" s="364" t="s">
        <v>1749</v>
      </c>
      <c r="U341" s="364">
        <v>5720.72</v>
      </c>
      <c r="V341" s="364">
        <v>0</v>
      </c>
    </row>
    <row r="342" spans="2:22" x14ac:dyDescent="0.25">
      <c r="B342" s="54" t="s">
        <v>312</v>
      </c>
      <c r="C342" s="364" t="s">
        <v>322</v>
      </c>
      <c r="D342" s="364">
        <v>100</v>
      </c>
      <c r="E342" s="364" t="s">
        <v>1394</v>
      </c>
      <c r="F342" s="364" t="s">
        <v>1395</v>
      </c>
      <c r="G342" s="364" t="s">
        <v>1396</v>
      </c>
      <c r="H342" s="364" t="s">
        <v>1639</v>
      </c>
      <c r="I342" s="364">
        <v>35</v>
      </c>
      <c r="J342" s="364">
        <v>83101</v>
      </c>
      <c r="K342" s="364">
        <v>1</v>
      </c>
      <c r="L342" s="364">
        <v>7</v>
      </c>
      <c r="M342" s="364">
        <v>3</v>
      </c>
      <c r="N342" s="364" t="s">
        <v>748</v>
      </c>
      <c r="O342" s="364">
        <v>0</v>
      </c>
      <c r="P342" s="364">
        <v>94</v>
      </c>
      <c r="Q342" s="364">
        <v>2</v>
      </c>
      <c r="R342" s="364" t="s">
        <v>1636</v>
      </c>
      <c r="S342" s="364" t="s">
        <v>1749</v>
      </c>
      <c r="T342" s="364" t="s">
        <v>1749</v>
      </c>
      <c r="U342" s="364">
        <v>5858.01</v>
      </c>
      <c r="V342" s="364">
        <v>0</v>
      </c>
    </row>
    <row r="343" spans="2:22" x14ac:dyDescent="0.25">
      <c r="B343" s="54" t="s">
        <v>312</v>
      </c>
      <c r="C343" s="364" t="s">
        <v>322</v>
      </c>
      <c r="D343" s="364">
        <v>100</v>
      </c>
      <c r="E343" s="364" t="s">
        <v>587</v>
      </c>
      <c r="F343" s="364" t="s">
        <v>588</v>
      </c>
      <c r="G343" s="364" t="s">
        <v>1050</v>
      </c>
      <c r="H343" s="364" t="s">
        <v>1637</v>
      </c>
      <c r="I343" s="364">
        <v>35</v>
      </c>
      <c r="J343" s="364">
        <v>83101</v>
      </c>
      <c r="K343" s="364">
        <v>1</v>
      </c>
      <c r="L343" s="364">
        <v>7</v>
      </c>
      <c r="M343" s="364">
        <v>3</v>
      </c>
      <c r="N343" s="364" t="s">
        <v>324</v>
      </c>
      <c r="O343" s="364">
        <v>0</v>
      </c>
      <c r="P343" s="364">
        <v>95</v>
      </c>
      <c r="Q343" s="364">
        <v>2</v>
      </c>
      <c r="R343" s="364" t="s">
        <v>1636</v>
      </c>
      <c r="S343" s="364" t="s">
        <v>1749</v>
      </c>
      <c r="T343" s="364" t="s">
        <v>1749</v>
      </c>
      <c r="U343" s="364">
        <v>6873.94</v>
      </c>
      <c r="V343" s="364">
        <v>0</v>
      </c>
    </row>
    <row r="344" spans="2:22" x14ac:dyDescent="0.25">
      <c r="B344" s="54" t="s">
        <v>312</v>
      </c>
      <c r="C344" s="364" t="s">
        <v>322</v>
      </c>
      <c r="D344" s="364">
        <v>100</v>
      </c>
      <c r="E344" s="364" t="s">
        <v>1400</v>
      </c>
      <c r="F344" s="364" t="s">
        <v>1401</v>
      </c>
      <c r="G344" s="364" t="s">
        <v>1402</v>
      </c>
      <c r="H344" s="364" t="s">
        <v>752</v>
      </c>
      <c r="I344" s="364">
        <v>35</v>
      </c>
      <c r="J344" s="364">
        <v>83101</v>
      </c>
      <c r="K344" s="364">
        <v>1</v>
      </c>
      <c r="L344" s="364">
        <v>7</v>
      </c>
      <c r="M344" s="364">
        <v>3</v>
      </c>
      <c r="N344" s="364" t="s">
        <v>753</v>
      </c>
      <c r="O344" s="364">
        <v>0</v>
      </c>
      <c r="P344" s="364">
        <v>96</v>
      </c>
      <c r="Q344" s="364">
        <v>2</v>
      </c>
      <c r="R344" s="364" t="s">
        <v>1636</v>
      </c>
      <c r="S344" s="364" t="s">
        <v>1749</v>
      </c>
      <c r="T344" s="364" t="s">
        <v>1749</v>
      </c>
      <c r="U344" s="364">
        <v>5557.92</v>
      </c>
      <c r="V344" s="364">
        <v>0</v>
      </c>
    </row>
    <row r="345" spans="2:22" x14ac:dyDescent="0.25">
      <c r="B345" s="54" t="s">
        <v>312</v>
      </c>
      <c r="C345" s="364" t="s">
        <v>322</v>
      </c>
      <c r="D345" s="364">
        <v>100</v>
      </c>
      <c r="E345" s="364" t="s">
        <v>679</v>
      </c>
      <c r="F345" s="364" t="s">
        <v>680</v>
      </c>
      <c r="G345" s="364" t="s">
        <v>1073</v>
      </c>
      <c r="H345" s="364" t="s">
        <v>1637</v>
      </c>
      <c r="I345" s="364">
        <v>35</v>
      </c>
      <c r="J345" s="364">
        <v>83101</v>
      </c>
      <c r="K345" s="364">
        <v>1</v>
      </c>
      <c r="L345" s="364">
        <v>7</v>
      </c>
      <c r="M345" s="364">
        <v>3</v>
      </c>
      <c r="N345" s="364" t="s">
        <v>324</v>
      </c>
      <c r="O345" s="364">
        <v>0</v>
      </c>
      <c r="P345" s="364">
        <v>97</v>
      </c>
      <c r="Q345" s="364">
        <v>2</v>
      </c>
      <c r="R345" s="364" t="s">
        <v>1636</v>
      </c>
      <c r="S345" s="364" t="s">
        <v>1749</v>
      </c>
      <c r="T345" s="364" t="s">
        <v>1749</v>
      </c>
      <c r="U345" s="364">
        <v>6272.24</v>
      </c>
      <c r="V345" s="364">
        <v>0</v>
      </c>
    </row>
    <row r="346" spans="2:22" x14ac:dyDescent="0.25">
      <c r="B346" s="54" t="s">
        <v>312</v>
      </c>
      <c r="C346" s="364" t="s">
        <v>322</v>
      </c>
      <c r="D346" s="364">
        <v>100</v>
      </c>
      <c r="E346" s="364" t="s">
        <v>1596</v>
      </c>
      <c r="F346" s="364" t="s">
        <v>1597</v>
      </c>
      <c r="G346" s="364" t="s">
        <v>1598</v>
      </c>
      <c r="H346" s="364" t="s">
        <v>1637</v>
      </c>
      <c r="I346" s="364">
        <v>35</v>
      </c>
      <c r="J346" s="364">
        <v>83101</v>
      </c>
      <c r="K346" s="364">
        <v>1</v>
      </c>
      <c r="L346" s="364">
        <v>7</v>
      </c>
      <c r="M346" s="364">
        <v>3</v>
      </c>
      <c r="N346" s="364" t="s">
        <v>324</v>
      </c>
      <c r="O346" s="364">
        <v>0</v>
      </c>
      <c r="P346" s="364">
        <v>98</v>
      </c>
      <c r="Q346" s="364">
        <v>2</v>
      </c>
      <c r="R346" s="364" t="s">
        <v>1636</v>
      </c>
      <c r="S346" s="364" t="s">
        <v>1749</v>
      </c>
      <c r="T346" s="364" t="s">
        <v>1749</v>
      </c>
      <c r="U346" s="364">
        <v>6272.24</v>
      </c>
      <c r="V346" s="364">
        <v>0</v>
      </c>
    </row>
    <row r="347" spans="2:22" x14ac:dyDescent="0.25">
      <c r="B347" s="54" t="s">
        <v>312</v>
      </c>
      <c r="C347" s="364" t="s">
        <v>322</v>
      </c>
      <c r="D347" s="364">
        <v>100</v>
      </c>
      <c r="E347" s="364" t="s">
        <v>1424</v>
      </c>
      <c r="F347" s="364" t="s">
        <v>1425</v>
      </c>
      <c r="G347" s="364" t="s">
        <v>1426</v>
      </c>
      <c r="H347" s="364" t="s">
        <v>752</v>
      </c>
      <c r="I347" s="364">
        <v>35</v>
      </c>
      <c r="J347" s="364">
        <v>83101</v>
      </c>
      <c r="K347" s="364">
        <v>1</v>
      </c>
      <c r="L347" s="364">
        <v>7</v>
      </c>
      <c r="M347" s="364">
        <v>3</v>
      </c>
      <c r="N347" s="364" t="s">
        <v>753</v>
      </c>
      <c r="O347" s="364">
        <v>0</v>
      </c>
      <c r="P347" s="364">
        <v>99</v>
      </c>
      <c r="Q347" s="364">
        <v>2</v>
      </c>
      <c r="R347" s="364" t="s">
        <v>1636</v>
      </c>
      <c r="S347" s="364" t="s">
        <v>1749</v>
      </c>
      <c r="T347" s="364" t="s">
        <v>1749</v>
      </c>
      <c r="U347" s="364">
        <v>5183.4799999999996</v>
      </c>
      <c r="V347" s="364">
        <v>0</v>
      </c>
    </row>
    <row r="348" spans="2:22" x14ac:dyDescent="0.25">
      <c r="B348" s="54"/>
      <c r="C348" s="364"/>
      <c r="D348" s="364"/>
      <c r="E348" s="364"/>
      <c r="F348" s="364"/>
      <c r="G348" s="364"/>
      <c r="H348" s="364"/>
      <c r="I348" s="364"/>
      <c r="J348" s="364"/>
      <c r="K348" s="364"/>
      <c r="L348" s="364"/>
      <c r="M348" s="364"/>
      <c r="N348" s="364"/>
      <c r="O348" s="364"/>
      <c r="P348" s="364"/>
      <c r="Q348" s="364"/>
      <c r="R348" s="379"/>
      <c r="S348" s="364"/>
      <c r="T348" s="364"/>
      <c r="U348" s="364"/>
      <c r="V348" s="364"/>
    </row>
    <row r="349" spans="2:22" x14ac:dyDescent="0.25">
      <c r="B349" s="106" t="s">
        <v>136</v>
      </c>
      <c r="C349" s="140">
        <f>SUM(Tabla12[Código de Pago])</f>
        <v>332</v>
      </c>
      <c r="D349" s="275"/>
      <c r="E349" s="140"/>
      <c r="F349" s="140"/>
      <c r="G349" s="142"/>
      <c r="H349" s="143"/>
      <c r="I349" s="141"/>
      <c r="J349" s="141"/>
      <c r="K349" s="141"/>
      <c r="L349" s="141"/>
      <c r="M349" s="2"/>
      <c r="N349" s="85" t="s">
        <v>137</v>
      </c>
      <c r="P349" s="269">
        <f>C349</f>
        <v>332</v>
      </c>
      <c r="Q349" s="143"/>
      <c r="R349" s="141"/>
      <c r="S349" s="448" t="s">
        <v>193</v>
      </c>
      <c r="T349" s="448"/>
      <c r="U349" s="117">
        <f>SUBTOTAL(109,Tabla12[Percepciones pagadas en el Periodo de Comisión con Presupuesto Federal*])</f>
        <v>2388788.2100000018</v>
      </c>
      <c r="V349" s="144"/>
    </row>
    <row r="350" spans="2:22" x14ac:dyDescent="0.25">
      <c r="B350" s="145"/>
      <c r="C350" s="137"/>
      <c r="D350" s="136"/>
      <c r="E350" s="137"/>
      <c r="F350" s="137"/>
      <c r="G350" s="138"/>
      <c r="H350" s="139"/>
      <c r="I350" s="136"/>
      <c r="J350" s="136"/>
      <c r="K350" s="136"/>
      <c r="L350" s="136"/>
      <c r="M350" s="136"/>
      <c r="N350" s="136"/>
      <c r="O350" s="136"/>
      <c r="P350" s="136"/>
      <c r="Q350" s="139"/>
      <c r="R350" s="136"/>
      <c r="S350" s="59"/>
      <c r="T350" s="59"/>
      <c r="U350" s="59"/>
      <c r="V350" s="146"/>
    </row>
    <row r="351" spans="2:22" x14ac:dyDescent="0.25">
      <c r="B351" s="145"/>
      <c r="C351" s="137"/>
      <c r="D351" s="136"/>
      <c r="E351" s="137"/>
      <c r="F351" s="137"/>
      <c r="G351" s="138"/>
      <c r="H351" s="139"/>
      <c r="I351" s="136"/>
      <c r="J351" s="136"/>
      <c r="K351" s="136"/>
      <c r="L351" s="136"/>
      <c r="M351" s="136"/>
      <c r="N351" s="136"/>
      <c r="O351" s="136"/>
      <c r="P351" s="136"/>
      <c r="Q351" s="139"/>
      <c r="R351" s="136"/>
      <c r="S351" s="118" t="s">
        <v>197</v>
      </c>
      <c r="T351" s="118"/>
      <c r="U351" s="118"/>
      <c r="V351" s="155">
        <f>SUM(V16:V350)</f>
        <v>0</v>
      </c>
    </row>
    <row r="352" spans="2:22" x14ac:dyDescent="0.25">
      <c r="B352" s="147"/>
      <c r="C352" s="148"/>
      <c r="D352" s="149"/>
      <c r="E352" s="148"/>
      <c r="F352" s="148"/>
      <c r="G352" s="150"/>
      <c r="H352" s="151"/>
      <c r="I352" s="149"/>
      <c r="J352" s="149"/>
      <c r="K352" s="149"/>
      <c r="L352" s="149"/>
      <c r="M352" s="149"/>
      <c r="N352" s="149"/>
      <c r="O352" s="149"/>
      <c r="P352" s="149"/>
      <c r="Q352" s="151"/>
      <c r="R352" s="149"/>
      <c r="S352" s="151"/>
      <c r="T352" s="151"/>
      <c r="U352" s="152"/>
      <c r="V352" s="153"/>
    </row>
    <row r="353" spans="2:22" x14ac:dyDescent="0.25">
      <c r="B353" s="47" t="s">
        <v>166</v>
      </c>
      <c r="C353" s="50"/>
      <c r="D353" s="50"/>
      <c r="E353" s="50"/>
      <c r="F353" s="137"/>
      <c r="G353" s="138"/>
      <c r="H353" s="139"/>
      <c r="I353" s="136"/>
      <c r="J353" s="136"/>
      <c r="K353" s="136"/>
      <c r="L353" s="136"/>
      <c r="M353" s="136"/>
      <c r="N353" s="136"/>
      <c r="O353" s="136"/>
      <c r="P353" s="136"/>
      <c r="Q353" s="139"/>
      <c r="R353" s="136"/>
      <c r="S353" s="139"/>
      <c r="T353" s="139"/>
      <c r="U353" s="290"/>
      <c r="V353" s="291"/>
    </row>
    <row r="354" spans="2:22" x14ac:dyDescent="0.25">
      <c r="B354" s="47" t="s">
        <v>192</v>
      </c>
      <c r="C354" s="77"/>
      <c r="D354" s="77"/>
      <c r="E354" s="77"/>
      <c r="F354" s="225"/>
      <c r="G354" s="225"/>
      <c r="H354" s="77"/>
      <c r="I354" s="77"/>
      <c r="J354" s="77"/>
      <c r="K354" s="77"/>
      <c r="L354" s="77"/>
      <c r="M354" s="77"/>
      <c r="N354" s="77"/>
      <c r="O354" s="77"/>
      <c r="P354" s="77"/>
      <c r="Q354" s="77"/>
      <c r="R354" s="77"/>
      <c r="S354" s="77"/>
      <c r="T354" s="77"/>
      <c r="U354" s="77"/>
      <c r="V354" s="50"/>
    </row>
    <row r="355" spans="2:22" x14ac:dyDescent="0.25">
      <c r="B355" s="50"/>
      <c r="C355" s="50"/>
      <c r="D355" s="50"/>
      <c r="E355" s="50"/>
      <c r="F355" s="50"/>
      <c r="G355" s="50"/>
      <c r="H355" s="50"/>
      <c r="I355" s="50"/>
      <c r="J355" s="50"/>
      <c r="K355" s="50"/>
      <c r="L355" s="50"/>
      <c r="M355" s="50"/>
      <c r="N355" s="50"/>
      <c r="O355" s="50"/>
      <c r="P355" s="50"/>
      <c r="Q355" s="50"/>
      <c r="R355" s="50"/>
      <c r="S355" s="50"/>
      <c r="T355" s="50"/>
      <c r="U355" s="50"/>
      <c r="V355" s="50"/>
    </row>
    <row r="361" spans="2:22" x14ac:dyDescent="0.25">
      <c r="B361" s="255"/>
      <c r="C361" s="255"/>
      <c r="D361" s="255"/>
      <c r="E361" s="255"/>
      <c r="F361" s="255"/>
      <c r="G361" s="255"/>
      <c r="H361" s="255"/>
      <c r="I361" s="255"/>
      <c r="J361" s="255"/>
      <c r="K361" s="255"/>
      <c r="L361" s="255"/>
      <c r="M361" s="255"/>
      <c r="N361" s="255"/>
      <c r="O361" s="255"/>
      <c r="P361" s="255"/>
      <c r="Q361" s="255"/>
      <c r="R361" s="255"/>
      <c r="S361" s="255"/>
      <c r="T361" s="255"/>
      <c r="U361" s="255"/>
      <c r="V361" s="255"/>
    </row>
    <row r="362" spans="2:22" x14ac:dyDescent="0.25">
      <c r="B362" s="255"/>
      <c r="C362" s="255"/>
      <c r="D362" s="255"/>
      <c r="E362" s="255"/>
      <c r="F362" s="255"/>
      <c r="G362" s="255"/>
      <c r="H362" s="255"/>
      <c r="I362" s="255"/>
      <c r="J362" s="255"/>
      <c r="K362" s="255"/>
      <c r="L362" s="255"/>
      <c r="M362" s="255"/>
      <c r="N362" s="255"/>
      <c r="O362" s="255"/>
      <c r="P362" s="255"/>
      <c r="Q362" s="255"/>
      <c r="R362" s="255"/>
      <c r="S362" s="255"/>
      <c r="T362" s="255"/>
      <c r="U362" s="255"/>
      <c r="V362" s="255"/>
    </row>
  </sheetData>
  <mergeCells count="16">
    <mergeCell ref="V12:V13"/>
    <mergeCell ref="I12:I13"/>
    <mergeCell ref="J12:P12"/>
    <mergeCell ref="Q12:Q13"/>
    <mergeCell ref="R12:R13"/>
    <mergeCell ref="B9:I9"/>
    <mergeCell ref="B12:B13"/>
    <mergeCell ref="C12:C13"/>
    <mergeCell ref="F12:F13"/>
    <mergeCell ref="U12:U13"/>
    <mergeCell ref="S349:T349"/>
    <mergeCell ref="G12:G13"/>
    <mergeCell ref="H12:H13"/>
    <mergeCell ref="S12:T12"/>
    <mergeCell ref="D12:D13"/>
    <mergeCell ref="E12:E13"/>
  </mergeCells>
  <dataValidations disablePrompts="1" count="1">
    <dataValidation allowBlank="1" showInputMessage="1" showErrorMessage="1" sqref="B9:I9 T9"/>
  </dataValidations>
  <printOptions horizontalCentered="1"/>
  <pageMargins left="0.23622047244094491" right="0.23622047244094491" top="0.15748031496062992" bottom="1.3779527559055118" header="0" footer="0"/>
  <pageSetup paperSize="14" scale="42" fitToHeight="0" orientation="landscape" r:id="rId1"/>
  <headerFooter>
    <oddFooter>&amp;L&amp;G&amp;C&amp;D&amp;R&amp;P de &amp;N</oddFooter>
  </headerFooter>
  <drawing r:id="rId2"/>
  <legacyDrawing r:id="rId3"/>
  <legacyDrawingHF r:id="rId4"/>
  <tableParts count="1">
    <tablePart r:id="rId5"/>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5" tint="-0.249977111117893"/>
    <pageSetUpPr fitToPage="1"/>
  </sheetPr>
  <dimension ref="A1:T25"/>
  <sheetViews>
    <sheetView showGridLines="0" zoomScaleNormal="100" zoomScalePageLayoutView="110" workbookViewId="0">
      <selection activeCell="A19" sqref="A19"/>
    </sheetView>
  </sheetViews>
  <sheetFormatPr baseColWidth="10" defaultColWidth="11" defaultRowHeight="15" x14ac:dyDescent="0.25"/>
  <cols>
    <col min="1" max="1" width="2.42578125" style="1" customWidth="1"/>
    <col min="2" max="2" width="16.5703125" style="1" customWidth="1"/>
    <col min="3" max="3" width="17.42578125" style="1" customWidth="1"/>
    <col min="4" max="4" width="23" style="1" customWidth="1"/>
    <col min="5" max="5" width="48.5703125" style="1" customWidth="1"/>
    <col min="6" max="6" width="17" style="1" bestFit="1" customWidth="1"/>
    <col min="7" max="7" width="21.28515625" style="1" bestFit="1" customWidth="1"/>
    <col min="8" max="8" width="8.28515625" style="1" customWidth="1"/>
    <col min="9" max="9" width="9.140625" style="1" customWidth="1"/>
    <col min="10" max="10" width="8.5703125" style="1" customWidth="1"/>
    <col min="11" max="11" width="11.42578125" style="1" customWidth="1"/>
    <col min="12" max="12" width="9.7109375" style="1" customWidth="1"/>
    <col min="13" max="13" width="13" style="1" customWidth="1"/>
    <col min="14" max="14" width="10.85546875" style="1" customWidth="1"/>
    <col min="15" max="15" width="10.5703125" style="1" customWidth="1"/>
    <col min="16" max="16" width="10" style="1" customWidth="1"/>
    <col min="17" max="17" width="11.140625" style="1" customWidth="1"/>
    <col min="18" max="18" width="10.5703125" style="1" customWidth="1"/>
    <col min="19" max="19" width="12.85546875" style="1" customWidth="1"/>
    <col min="20" max="16384" width="11" style="1"/>
  </cols>
  <sheetData>
    <row r="1" spans="1:20" ht="18" customHeight="1" x14ac:dyDescent="0.5">
      <c r="B1" s="8"/>
      <c r="C1" s="4"/>
      <c r="D1" s="4"/>
      <c r="E1" s="4"/>
      <c r="G1" s="4"/>
      <c r="H1" s="4"/>
      <c r="I1" s="4"/>
      <c r="J1" s="4"/>
      <c r="K1" s="4"/>
      <c r="L1" s="4"/>
      <c r="M1" s="4"/>
      <c r="N1" s="4"/>
      <c r="O1" s="4"/>
      <c r="P1" s="3"/>
      <c r="Q1" s="3"/>
      <c r="R1" s="3"/>
      <c r="S1" s="3"/>
      <c r="T1" s="3"/>
    </row>
    <row r="2" spans="1:20" ht="18" customHeight="1" x14ac:dyDescent="0.5">
      <c r="B2" s="8"/>
      <c r="C2" s="4"/>
      <c r="D2" s="4"/>
      <c r="E2" s="4"/>
      <c r="G2" s="4"/>
      <c r="H2" s="4"/>
      <c r="I2" s="4"/>
      <c r="J2" s="4"/>
      <c r="K2" s="4"/>
      <c r="L2" s="4"/>
      <c r="M2" s="4"/>
      <c r="N2" s="4"/>
      <c r="O2" s="4"/>
      <c r="P2" s="3"/>
      <c r="Q2" s="3"/>
      <c r="R2" s="3"/>
      <c r="S2" s="3"/>
      <c r="T2" s="3"/>
    </row>
    <row r="3" spans="1:20" ht="18" customHeight="1" x14ac:dyDescent="0.5">
      <c r="B3" s="8"/>
      <c r="C3" s="4"/>
      <c r="D3" s="4"/>
      <c r="E3" s="4"/>
      <c r="G3" s="4"/>
      <c r="H3" s="4"/>
      <c r="I3" s="4"/>
      <c r="J3" s="4"/>
      <c r="K3" s="4"/>
      <c r="L3" s="4"/>
      <c r="M3" s="4"/>
      <c r="N3" s="4"/>
      <c r="O3" s="4"/>
      <c r="P3" s="3"/>
      <c r="Q3" s="3"/>
      <c r="R3" s="3"/>
      <c r="S3" s="3"/>
      <c r="T3" s="3"/>
    </row>
    <row r="4" spans="1:20" ht="18" customHeight="1" x14ac:dyDescent="0.5">
      <c r="B4" s="8"/>
      <c r="C4" s="4"/>
      <c r="D4" s="4"/>
      <c r="E4" s="4"/>
      <c r="G4" s="4"/>
      <c r="H4" s="4"/>
      <c r="I4" s="4"/>
      <c r="J4" s="4"/>
      <c r="K4" s="4"/>
      <c r="L4" s="4"/>
      <c r="M4" s="4"/>
      <c r="N4" s="4"/>
      <c r="O4" s="4"/>
      <c r="P4" s="3"/>
      <c r="Q4" s="3"/>
      <c r="R4" s="3"/>
      <c r="S4" s="3"/>
      <c r="T4" s="3"/>
    </row>
    <row r="5" spans="1:20" ht="18" customHeight="1" x14ac:dyDescent="0.5">
      <c r="B5" s="8"/>
      <c r="C5" s="4"/>
      <c r="D5" s="4"/>
      <c r="E5" s="4"/>
      <c r="G5" s="4"/>
      <c r="H5" s="4"/>
      <c r="I5" s="4"/>
      <c r="J5" s="4"/>
      <c r="K5" s="4"/>
      <c r="L5" s="4"/>
      <c r="M5" s="4"/>
      <c r="N5" s="4"/>
      <c r="O5" s="4"/>
      <c r="P5" s="3"/>
      <c r="Q5" s="3"/>
      <c r="R5" s="3"/>
      <c r="S5" s="3"/>
      <c r="T5" s="3"/>
    </row>
    <row r="6" spans="1:20" ht="18" customHeight="1" x14ac:dyDescent="0.5">
      <c r="B6" s="8"/>
      <c r="C6" s="4"/>
      <c r="D6" s="4"/>
      <c r="E6" s="4"/>
      <c r="G6" s="4"/>
      <c r="H6" s="4"/>
      <c r="I6" s="4"/>
      <c r="J6" s="4"/>
      <c r="K6" s="4"/>
      <c r="L6" s="4"/>
      <c r="M6" s="4"/>
      <c r="N6" s="4"/>
      <c r="O6" s="4"/>
      <c r="P6" s="3"/>
      <c r="Q6" s="3"/>
      <c r="R6" s="3"/>
      <c r="S6" s="3"/>
      <c r="T6" s="3"/>
    </row>
    <row r="7" spans="1:20" ht="18" customHeight="1" x14ac:dyDescent="0.5">
      <c r="B7" s="8"/>
      <c r="C7" s="4"/>
      <c r="D7" s="4"/>
      <c r="E7" s="4"/>
      <c r="G7" s="4"/>
      <c r="H7" s="4"/>
      <c r="I7" s="4"/>
      <c r="J7" s="4"/>
      <c r="K7" s="4"/>
      <c r="L7" s="4"/>
      <c r="M7" s="4"/>
      <c r="N7" s="4"/>
      <c r="O7" s="4"/>
      <c r="P7" s="3"/>
      <c r="Q7" s="3"/>
      <c r="R7" s="3"/>
      <c r="S7" s="3"/>
      <c r="T7" s="3"/>
    </row>
    <row r="8" spans="1:20" s="40" customFormat="1" ht="18" customHeight="1" x14ac:dyDescent="0.3">
      <c r="B8" s="41" t="s">
        <v>172</v>
      </c>
      <c r="C8" s="42"/>
      <c r="D8" s="42"/>
      <c r="E8" s="42"/>
      <c r="F8" s="42"/>
      <c r="G8" s="42"/>
      <c r="H8" s="42"/>
      <c r="I8" s="42"/>
      <c r="J8" s="42"/>
      <c r="K8" s="42"/>
      <c r="L8" s="42"/>
      <c r="M8" s="42"/>
      <c r="N8" s="42"/>
      <c r="O8" s="42"/>
      <c r="P8" s="42"/>
      <c r="Q8" s="42"/>
      <c r="R8" s="386" t="str">
        <f>'A Y  II D3'!W9</f>
        <v>Entidad Federativa:</v>
      </c>
      <c r="S8" s="385" t="str">
        <f>'A Y  II D3'!X9</f>
        <v>GUANAJUATO</v>
      </c>
    </row>
    <row r="9" spans="1:20" s="40" customFormat="1" ht="17.100000000000001" customHeight="1" x14ac:dyDescent="0.3">
      <c r="B9" s="450" t="str">
        <f>'A Y  II D3'!B10:N10</f>
        <v>Fondo de Aportaciones para la Educación Tecnológica y de Adultos/Instituto Nacional para la Educación de los Adultos (FAETA/INEA)</v>
      </c>
      <c r="C9" s="451"/>
      <c r="D9" s="451"/>
      <c r="E9" s="451"/>
      <c r="F9" s="451"/>
      <c r="G9" s="451"/>
      <c r="H9" s="451"/>
      <c r="I9" s="451"/>
      <c r="J9" s="451"/>
      <c r="K9" s="44"/>
      <c r="L9" s="44"/>
      <c r="M9" s="44"/>
      <c r="N9" s="44"/>
      <c r="O9" s="44"/>
      <c r="P9" s="44"/>
      <c r="Q9" s="262"/>
      <c r="R9" s="44" t="str">
        <f>'A Y  II D3'!X10</f>
        <v>2do. Trimestre 2020</v>
      </c>
      <c r="S9" s="45"/>
    </row>
    <row r="10" spans="1:20" ht="28.5" customHeight="1" x14ac:dyDescent="0.25">
      <c r="B10" s="37"/>
      <c r="C10" s="38"/>
      <c r="D10" s="38"/>
      <c r="E10" s="38"/>
      <c r="F10" s="38"/>
      <c r="G10" s="38"/>
      <c r="H10" s="38"/>
      <c r="I10" s="38"/>
      <c r="J10" s="38"/>
      <c r="K10" s="38"/>
      <c r="L10" s="38"/>
      <c r="M10" s="38"/>
      <c r="N10" s="38"/>
      <c r="O10" s="38"/>
      <c r="P10" s="38"/>
      <c r="Q10" s="38"/>
      <c r="R10" s="38"/>
      <c r="S10" s="39"/>
    </row>
    <row r="11" spans="1:20" ht="5.0999999999999996" customHeight="1" x14ac:dyDescent="0.35">
      <c r="B11" s="5"/>
      <c r="C11" s="9"/>
      <c r="D11" s="9"/>
      <c r="E11" s="9"/>
      <c r="F11" s="9"/>
      <c r="G11" s="5"/>
    </row>
    <row r="12" spans="1:20" ht="37.5" customHeight="1" x14ac:dyDescent="0.25">
      <c r="A12" s="481"/>
      <c r="B12" s="444" t="s">
        <v>0</v>
      </c>
      <c r="C12" s="475" t="s">
        <v>17</v>
      </c>
      <c r="D12" s="475" t="s">
        <v>18</v>
      </c>
      <c r="E12" s="475" t="s">
        <v>37</v>
      </c>
      <c r="F12" s="452" t="s">
        <v>174</v>
      </c>
      <c r="G12" s="453" t="s">
        <v>36</v>
      </c>
      <c r="H12" s="453"/>
      <c r="I12" s="453"/>
      <c r="J12" s="453"/>
      <c r="K12" s="453"/>
      <c r="L12" s="453"/>
      <c r="M12" s="453"/>
      <c r="N12" s="452" t="s">
        <v>88</v>
      </c>
      <c r="O12" s="452" t="s">
        <v>89</v>
      </c>
      <c r="P12" s="452" t="s">
        <v>75</v>
      </c>
      <c r="Q12" s="452" t="s">
        <v>175</v>
      </c>
      <c r="R12" s="452" t="s">
        <v>177</v>
      </c>
      <c r="S12" s="452" t="s">
        <v>176</v>
      </c>
    </row>
    <row r="13" spans="1:20" ht="55.5" customHeight="1" x14ac:dyDescent="0.25">
      <c r="A13" s="481"/>
      <c r="B13" s="444"/>
      <c r="C13" s="476"/>
      <c r="D13" s="476"/>
      <c r="E13" s="476"/>
      <c r="F13" s="453"/>
      <c r="G13" s="283" t="s">
        <v>33</v>
      </c>
      <c r="H13" s="283" t="s">
        <v>32</v>
      </c>
      <c r="I13" s="283" t="s">
        <v>31</v>
      </c>
      <c r="J13" s="283" t="s">
        <v>30</v>
      </c>
      <c r="K13" s="283" t="s">
        <v>29</v>
      </c>
      <c r="L13" s="284" t="s">
        <v>54</v>
      </c>
      <c r="M13" s="283" t="s">
        <v>55</v>
      </c>
      <c r="N13" s="452"/>
      <c r="O13" s="453"/>
      <c r="P13" s="453"/>
      <c r="Q13" s="453"/>
      <c r="R13" s="452"/>
      <c r="S13" s="452"/>
    </row>
    <row r="14" spans="1:20" ht="5.0999999999999996" customHeight="1" x14ac:dyDescent="0.25">
      <c r="B14" s="369"/>
    </row>
    <row r="15" spans="1:20" ht="45" hidden="1" x14ac:dyDescent="0.25">
      <c r="B15" s="369" t="s">
        <v>0</v>
      </c>
      <c r="C15" s="370" t="s">
        <v>17</v>
      </c>
      <c r="D15" s="370" t="s">
        <v>18</v>
      </c>
      <c r="E15" s="371" t="s">
        <v>173</v>
      </c>
      <c r="F15" s="370" t="s">
        <v>174</v>
      </c>
      <c r="G15" s="372" t="s">
        <v>33</v>
      </c>
      <c r="H15" s="373" t="s">
        <v>32</v>
      </c>
      <c r="I15" s="372" t="s">
        <v>31</v>
      </c>
      <c r="J15" s="372" t="s">
        <v>30</v>
      </c>
      <c r="K15" s="372" t="s">
        <v>29</v>
      </c>
      <c r="L15" s="374" t="s">
        <v>28</v>
      </c>
      <c r="M15" s="372" t="s">
        <v>27</v>
      </c>
      <c r="N15" s="370" t="s">
        <v>88</v>
      </c>
      <c r="O15" s="370" t="s">
        <v>89</v>
      </c>
      <c r="P15" s="370" t="s">
        <v>75</v>
      </c>
      <c r="Q15" s="370" t="s">
        <v>175</v>
      </c>
      <c r="R15" s="370" t="s">
        <v>177</v>
      </c>
      <c r="S15" s="370" t="s">
        <v>176</v>
      </c>
    </row>
    <row r="16" spans="1:20" s="255" customFormat="1" x14ac:dyDescent="0.25">
      <c r="B16" s="364" t="s">
        <v>312</v>
      </c>
      <c r="C16" s="364" t="s">
        <v>445</v>
      </c>
      <c r="D16" s="364" t="s">
        <v>446</v>
      </c>
      <c r="E16" s="364" t="s">
        <v>1751</v>
      </c>
      <c r="F16" s="364">
        <v>1</v>
      </c>
      <c r="G16" s="364" t="s">
        <v>1750</v>
      </c>
      <c r="H16" s="364">
        <v>83101</v>
      </c>
      <c r="I16" s="364">
        <v>1</v>
      </c>
      <c r="J16" s="364">
        <v>7</v>
      </c>
      <c r="K16" s="364">
        <v>3</v>
      </c>
      <c r="L16" s="364" t="s">
        <v>1636</v>
      </c>
      <c r="M16" s="364">
        <v>62</v>
      </c>
      <c r="N16" s="364">
        <v>70</v>
      </c>
      <c r="O16" s="364">
        <v>7</v>
      </c>
      <c r="P16" s="364">
        <v>2</v>
      </c>
      <c r="Q16" s="364">
        <v>2</v>
      </c>
      <c r="R16" s="364">
        <v>202011</v>
      </c>
      <c r="S16" s="364">
        <v>202011</v>
      </c>
    </row>
    <row r="17" spans="2:19" x14ac:dyDescent="0.25">
      <c r="B17" s="364" t="s">
        <v>312</v>
      </c>
      <c r="C17" s="364" t="s">
        <v>1328</v>
      </c>
      <c r="D17" s="364" t="s">
        <v>674</v>
      </c>
      <c r="E17" s="364" t="s">
        <v>1752</v>
      </c>
      <c r="F17" s="364">
        <v>1</v>
      </c>
      <c r="G17" s="364" t="s">
        <v>1683</v>
      </c>
      <c r="H17" s="364">
        <v>83101</v>
      </c>
      <c r="I17" s="364">
        <v>1</v>
      </c>
      <c r="J17" s="364">
        <v>7</v>
      </c>
      <c r="K17" s="364">
        <v>3</v>
      </c>
      <c r="L17" s="364" t="s">
        <v>1636</v>
      </c>
      <c r="M17" s="364">
        <v>165</v>
      </c>
      <c r="N17" s="364">
        <v>82</v>
      </c>
      <c r="O17" s="364">
        <v>7</v>
      </c>
      <c r="P17" s="364">
        <v>2</v>
      </c>
      <c r="Q17" s="364">
        <v>2</v>
      </c>
      <c r="R17" s="364">
        <v>202012</v>
      </c>
      <c r="S17" s="364">
        <v>202012</v>
      </c>
    </row>
    <row r="18" spans="2:19" x14ac:dyDescent="0.25">
      <c r="B18" s="364" t="s">
        <v>312</v>
      </c>
      <c r="C18" s="364" t="s">
        <v>1671</v>
      </c>
      <c r="D18" s="364" t="s">
        <v>1672</v>
      </c>
      <c r="E18" s="364" t="s">
        <v>1682</v>
      </c>
      <c r="F18" s="364">
        <v>1</v>
      </c>
      <c r="G18" s="364" t="s">
        <v>1683</v>
      </c>
      <c r="H18" s="364">
        <v>83101</v>
      </c>
      <c r="I18" s="364">
        <v>1</v>
      </c>
      <c r="J18" s="364">
        <v>7</v>
      </c>
      <c r="K18" s="364">
        <v>3</v>
      </c>
      <c r="L18" s="364" t="s">
        <v>1636</v>
      </c>
      <c r="M18" s="364">
        <v>300</v>
      </c>
      <c r="N18" s="364">
        <v>82</v>
      </c>
      <c r="O18" s="364">
        <v>7</v>
      </c>
      <c r="P18" s="364">
        <v>2</v>
      </c>
      <c r="Q18" s="364">
        <v>1</v>
      </c>
      <c r="R18" s="364">
        <v>202012</v>
      </c>
      <c r="S18" s="364">
        <v>202012</v>
      </c>
    </row>
    <row r="19" spans="2:19" x14ac:dyDescent="0.25">
      <c r="B19" s="364"/>
      <c r="C19" s="364"/>
      <c r="D19" s="364"/>
      <c r="E19" s="364"/>
      <c r="F19" s="364"/>
      <c r="G19" s="271"/>
      <c r="H19" s="364"/>
      <c r="I19" s="364"/>
      <c r="J19" s="364"/>
      <c r="K19" s="364"/>
      <c r="L19" s="364"/>
      <c r="M19" s="364"/>
      <c r="N19" s="364"/>
      <c r="O19" s="364"/>
      <c r="P19" s="364"/>
      <c r="Q19" s="364"/>
      <c r="R19" s="364"/>
      <c r="S19" s="364"/>
    </row>
    <row r="20" spans="2:19" x14ac:dyDescent="0.25">
      <c r="B20" s="253" t="s">
        <v>136</v>
      </c>
      <c r="C20" s="269">
        <f>SUM(Tabla13[Origen Presupuestal
 de la plazas])</f>
        <v>3</v>
      </c>
      <c r="E20" s="140"/>
      <c r="F20" s="140"/>
      <c r="G20" s="142"/>
      <c r="H20" s="143"/>
      <c r="I20" s="141"/>
      <c r="J20" s="141"/>
      <c r="K20" s="85" t="s">
        <v>137</v>
      </c>
      <c r="L20" s="105"/>
      <c r="M20" s="252">
        <f>C20</f>
        <v>3</v>
      </c>
      <c r="N20" s="143"/>
      <c r="O20" s="141"/>
      <c r="P20" s="154"/>
      <c r="Q20" s="154"/>
      <c r="R20" s="156"/>
      <c r="S20" s="144"/>
    </row>
    <row r="21" spans="2:19" x14ac:dyDescent="0.25">
      <c r="B21" s="145"/>
      <c r="C21" s="137"/>
      <c r="D21" s="136"/>
      <c r="E21" s="137"/>
      <c r="F21" s="137"/>
      <c r="G21" s="138"/>
      <c r="H21" s="139"/>
      <c r="I21" s="136"/>
      <c r="J21" s="136"/>
      <c r="K21" s="136"/>
      <c r="L21" s="136"/>
      <c r="M21" s="136"/>
      <c r="N21" s="139"/>
      <c r="O21" s="136"/>
      <c r="P21" s="59"/>
      <c r="Q21" s="59"/>
      <c r="R21" s="59"/>
      <c r="S21" s="146"/>
    </row>
    <row r="22" spans="2:19" x14ac:dyDescent="0.25">
      <c r="B22" s="145"/>
      <c r="C22" s="137"/>
      <c r="D22" s="136"/>
      <c r="E22" s="137"/>
      <c r="F22" s="137"/>
      <c r="G22" s="138"/>
      <c r="H22" s="139"/>
      <c r="I22" s="136"/>
      <c r="J22" s="136"/>
      <c r="K22" s="136"/>
      <c r="L22" s="136"/>
      <c r="M22" s="136"/>
      <c r="N22" s="139"/>
      <c r="O22" s="136"/>
      <c r="P22" s="118"/>
      <c r="Q22" s="118"/>
      <c r="R22" s="118"/>
      <c r="S22" s="157"/>
    </row>
    <row r="23" spans="2:19" x14ac:dyDescent="0.25">
      <c r="B23" s="147"/>
      <c r="C23" s="148"/>
      <c r="D23" s="149"/>
      <c r="E23" s="239"/>
      <c r="F23" s="148"/>
      <c r="G23" s="150"/>
      <c r="H23" s="151"/>
      <c r="I23" s="149"/>
      <c r="J23" s="149"/>
      <c r="K23" s="149"/>
      <c r="L23" s="149"/>
      <c r="M23" s="149"/>
      <c r="N23" s="151"/>
      <c r="O23" s="149"/>
      <c r="P23" s="151"/>
      <c r="Q23" s="151"/>
      <c r="R23" s="152"/>
      <c r="S23" s="153"/>
    </row>
    <row r="24" spans="2:19" x14ac:dyDescent="0.25">
      <c r="B24" s="47" t="s">
        <v>152</v>
      </c>
      <c r="C24" s="50"/>
      <c r="D24" s="50"/>
      <c r="E24" s="223"/>
      <c r="F24" s="50"/>
      <c r="G24" s="50"/>
      <c r="H24" s="50"/>
      <c r="I24" s="50"/>
      <c r="J24" s="50"/>
      <c r="K24" s="50"/>
      <c r="L24" s="50"/>
      <c r="M24" s="50"/>
      <c r="N24" s="50"/>
      <c r="O24" s="50"/>
      <c r="P24" s="50"/>
      <c r="Q24" s="50"/>
      <c r="R24" s="50"/>
      <c r="S24" s="50"/>
    </row>
    <row r="25" spans="2:19" x14ac:dyDescent="0.25">
      <c r="B25" s="50"/>
      <c r="C25" s="50"/>
      <c r="D25" s="50"/>
      <c r="E25" s="223"/>
      <c r="F25" s="50"/>
      <c r="G25" s="50"/>
      <c r="H25" s="50"/>
      <c r="I25" s="50"/>
      <c r="J25" s="50"/>
      <c r="K25" s="50"/>
      <c r="L25" s="50"/>
      <c r="M25" s="50"/>
      <c r="N25" s="50"/>
      <c r="O25" s="50"/>
      <c r="P25" s="50"/>
      <c r="Q25" s="50"/>
      <c r="R25" s="50"/>
      <c r="S25" s="50"/>
    </row>
  </sheetData>
  <mergeCells count="14">
    <mergeCell ref="Q12:Q13"/>
    <mergeCell ref="P12:P13"/>
    <mergeCell ref="R12:R13"/>
    <mergeCell ref="S12:S13"/>
    <mergeCell ref="G12:M12"/>
    <mergeCell ref="N12:N13"/>
    <mergeCell ref="O12:O13"/>
    <mergeCell ref="B9:J9"/>
    <mergeCell ref="A12:A13"/>
    <mergeCell ref="B12:B13"/>
    <mergeCell ref="F12:F13"/>
    <mergeCell ref="C12:C13"/>
    <mergeCell ref="D12:D13"/>
    <mergeCell ref="E12:E13"/>
  </mergeCells>
  <dataValidations disablePrompts="1" count="1">
    <dataValidation allowBlank="1" showInputMessage="1" showErrorMessage="1" sqref="B9:J9 P9:Q9"/>
  </dataValidations>
  <printOptions horizontalCentered="1"/>
  <pageMargins left="0.23622047244094491" right="0.23622047244094491" top="0.15748031496062992" bottom="1.5748031496062993" header="0" footer="0"/>
  <pageSetup paperSize="14" scale="47" fitToHeight="0" orientation="landscape" r:id="rId1"/>
  <headerFooter>
    <oddFooter>&amp;L&amp;G&amp;C&amp;D&amp;R&amp;P de &amp;N</oddFooter>
  </headerFooter>
  <drawing r:id="rId2"/>
  <legacyDrawing r:id="rId3"/>
  <legacyDrawingHF r:id="rId4"/>
  <tableParts count="1">
    <tablePart r:id="rId5"/>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5" tint="-0.499984740745262"/>
    <pageSetUpPr fitToPage="1"/>
  </sheetPr>
  <dimension ref="A1:HO28"/>
  <sheetViews>
    <sheetView showGridLines="0" zoomScale="80" zoomScaleNormal="80" zoomScalePageLayoutView="85" workbookViewId="0">
      <selection activeCell="H46" sqref="H46"/>
    </sheetView>
  </sheetViews>
  <sheetFormatPr baseColWidth="10" defaultColWidth="11.42578125" defaultRowHeight="15" x14ac:dyDescent="0.25"/>
  <cols>
    <col min="1" max="1" width="2.42578125" style="12" customWidth="1"/>
    <col min="2" max="2" width="14.7109375" style="12" customWidth="1"/>
    <col min="3" max="3" width="18" style="12" customWidth="1"/>
    <col min="4" max="4" width="24.42578125" style="12" customWidth="1"/>
    <col min="5" max="5" width="44.28515625" style="12" customWidth="1"/>
    <col min="6" max="6" width="13.85546875" style="12" customWidth="1"/>
    <col min="7" max="7" width="10.5703125" style="12" customWidth="1"/>
    <col min="8" max="8" width="11.85546875" style="12" customWidth="1"/>
    <col min="9" max="9" width="10.42578125" style="12" customWidth="1"/>
    <col min="10" max="10" width="9.28515625" style="12" customWidth="1"/>
    <col min="11" max="11" width="8" style="12" customWidth="1"/>
    <col min="12" max="12" width="12.7109375" style="12" customWidth="1"/>
    <col min="13" max="13" width="9.7109375" style="12" customWidth="1"/>
    <col min="14" max="14" width="8.85546875" style="12" customWidth="1"/>
    <col min="15" max="16" width="11.7109375" style="12" customWidth="1"/>
    <col min="17" max="17" width="13.28515625" style="12" customWidth="1"/>
    <col min="18" max="226" width="11.42578125" style="12"/>
    <col min="227" max="227" width="3.7109375" style="12" customWidth="1"/>
    <col min="228" max="228" width="16.7109375" style="12" customWidth="1"/>
    <col min="229" max="229" width="17.140625" style="12" customWidth="1"/>
    <col min="230" max="230" width="22.42578125" style="12" bestFit="1" customWidth="1"/>
    <col min="231" max="231" width="38.140625" style="12" bestFit="1" customWidth="1"/>
    <col min="232" max="232" width="13.42578125" style="12" customWidth="1"/>
    <col min="233" max="233" width="14.7109375" style="12" customWidth="1"/>
    <col min="234" max="234" width="12.42578125" style="12" customWidth="1"/>
    <col min="235" max="235" width="10" style="12" customWidth="1"/>
    <col min="236" max="236" width="9.7109375" style="12" customWidth="1"/>
    <col min="237" max="237" width="10.7109375" style="12" customWidth="1"/>
    <col min="238" max="238" width="9.140625" style="12" customWidth="1"/>
    <col min="239" max="239" width="10.140625" style="12" customWidth="1"/>
    <col min="240" max="240" width="9.42578125" style="12" customWidth="1"/>
    <col min="241" max="242" width="13" style="12" customWidth="1"/>
    <col min="243" max="243" width="18.28515625" style="12" customWidth="1"/>
    <col min="244" max="16384" width="11.42578125" style="12"/>
  </cols>
  <sheetData>
    <row r="1" spans="1:223" ht="15" customHeight="1" x14ac:dyDescent="0.25"/>
    <row r="2" spans="1:223" ht="15" customHeight="1" x14ac:dyDescent="0.25"/>
    <row r="3" spans="1:223" ht="15" customHeight="1" x14ac:dyDescent="0.25"/>
    <row r="4" spans="1:223" ht="15" customHeight="1" x14ac:dyDescent="0.25"/>
    <row r="5" spans="1:223" ht="15" customHeight="1" x14ac:dyDescent="0.25"/>
    <row r="6" spans="1:223" ht="15" customHeight="1" x14ac:dyDescent="0.25"/>
    <row r="7" spans="1:223" ht="15" customHeight="1" x14ac:dyDescent="0.25"/>
    <row r="8" spans="1:223" ht="15" customHeight="1" x14ac:dyDescent="0.25"/>
    <row r="9" spans="1:223" ht="18.75" x14ac:dyDescent="0.3">
      <c r="B9" s="41" t="s">
        <v>143</v>
      </c>
      <c r="C9" s="42"/>
      <c r="D9" s="42"/>
      <c r="E9" s="42"/>
      <c r="F9" s="42"/>
      <c r="G9" s="42"/>
      <c r="H9" s="42"/>
      <c r="I9" s="42"/>
      <c r="J9" s="42"/>
      <c r="K9" s="42"/>
      <c r="L9" s="42"/>
      <c r="M9" s="42"/>
      <c r="N9" s="42"/>
      <c r="O9" s="42"/>
      <c r="P9" s="386" t="str">
        <f>'A Y  II D3'!W9</f>
        <v>Entidad Federativa:</v>
      </c>
      <c r="Q9" s="385" t="str">
        <f>'A Y  II D3'!X9</f>
        <v>GUANAJUATO</v>
      </c>
    </row>
    <row r="10" spans="1:223" ht="18.75" x14ac:dyDescent="0.3">
      <c r="B10" s="450" t="str">
        <f>'A Y  II D3'!B10:N10</f>
        <v>Fondo de Aportaciones para la Educación Tecnológica y de Adultos/Instituto Nacional para la Educación de los Adultos (FAETA/INEA)</v>
      </c>
      <c r="C10" s="451"/>
      <c r="D10" s="451"/>
      <c r="E10" s="451"/>
      <c r="F10" s="451"/>
      <c r="G10" s="451"/>
      <c r="H10" s="451"/>
      <c r="I10" s="451"/>
      <c r="J10" s="451"/>
      <c r="K10" s="44"/>
      <c r="L10" s="44"/>
      <c r="M10" s="44"/>
      <c r="N10" s="44"/>
      <c r="O10" s="262"/>
      <c r="P10" s="44" t="str">
        <f>'A Y  II D3'!X10</f>
        <v>2do. Trimestre 2020</v>
      </c>
      <c r="Q10" s="45"/>
    </row>
    <row r="11" spans="1:223" x14ac:dyDescent="0.25">
      <c r="B11" s="37"/>
      <c r="C11" s="38"/>
      <c r="D11" s="38"/>
      <c r="E11" s="38"/>
      <c r="F11" s="38"/>
      <c r="G11" s="38"/>
      <c r="H11" s="38"/>
      <c r="I11" s="38"/>
      <c r="J11" s="38"/>
      <c r="K11" s="38"/>
      <c r="L11" s="38"/>
      <c r="M11" s="38"/>
      <c r="N11" s="38"/>
      <c r="O11" s="38"/>
      <c r="P11" s="38"/>
      <c r="Q11" s="46"/>
    </row>
    <row r="12" spans="1:223" ht="5.0999999999999996" customHeight="1" x14ac:dyDescent="0.35">
      <c r="B12" s="13"/>
      <c r="C12" s="13"/>
      <c r="D12" s="14"/>
      <c r="E12" s="14"/>
      <c r="F12" s="14"/>
      <c r="G12" s="14"/>
      <c r="H12" s="14"/>
      <c r="I12" s="14"/>
      <c r="J12" s="14"/>
      <c r="K12" s="14"/>
      <c r="L12" s="14"/>
      <c r="M12" s="14"/>
      <c r="N12" s="14"/>
      <c r="O12" s="15"/>
      <c r="P12" s="15"/>
    </row>
    <row r="13" spans="1:223" ht="15" customHeight="1" x14ac:dyDescent="0.25">
      <c r="A13" s="482"/>
      <c r="B13" s="444" t="s">
        <v>0</v>
      </c>
      <c r="C13" s="473" t="s">
        <v>44</v>
      </c>
      <c r="D13" s="473" t="s">
        <v>18</v>
      </c>
      <c r="E13" s="473" t="s">
        <v>59</v>
      </c>
      <c r="F13" s="475" t="s">
        <v>14</v>
      </c>
      <c r="G13" s="473" t="s">
        <v>142</v>
      </c>
      <c r="H13" s="483" t="s">
        <v>61</v>
      </c>
      <c r="I13" s="484"/>
      <c r="J13" s="484"/>
      <c r="K13" s="484"/>
      <c r="L13" s="484"/>
      <c r="M13" s="484"/>
      <c r="N13" s="485"/>
      <c r="O13" s="486" t="s">
        <v>62</v>
      </c>
      <c r="P13" s="487"/>
      <c r="Q13" s="473" t="s">
        <v>63</v>
      </c>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row>
    <row r="14" spans="1:223" ht="69.75" customHeight="1" x14ac:dyDescent="0.25">
      <c r="A14" s="482"/>
      <c r="B14" s="444"/>
      <c r="C14" s="474"/>
      <c r="D14" s="474"/>
      <c r="E14" s="474"/>
      <c r="F14" s="476"/>
      <c r="G14" s="474"/>
      <c r="H14" s="283" t="s">
        <v>33</v>
      </c>
      <c r="I14" s="283" t="s">
        <v>32</v>
      </c>
      <c r="J14" s="283" t="s">
        <v>31</v>
      </c>
      <c r="K14" s="283" t="s">
        <v>30</v>
      </c>
      <c r="L14" s="283" t="s">
        <v>29</v>
      </c>
      <c r="M14" s="284" t="s">
        <v>54</v>
      </c>
      <c r="N14" s="283" t="s">
        <v>55</v>
      </c>
      <c r="O14" s="286" t="s">
        <v>56</v>
      </c>
      <c r="P14" s="286" t="s">
        <v>57</v>
      </c>
      <c r="Q14" s="474"/>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row>
    <row r="15" spans="1:223" ht="6" customHeight="1" x14ac:dyDescent="0.25">
      <c r="B15" s="16"/>
      <c r="C15" s="17"/>
      <c r="D15" s="17"/>
      <c r="E15" s="17"/>
      <c r="F15" s="17"/>
      <c r="G15" s="17"/>
      <c r="H15" s="17"/>
      <c r="I15" s="17"/>
      <c r="J15" s="17"/>
      <c r="K15" s="17"/>
      <c r="L15" s="17"/>
      <c r="M15" s="17"/>
      <c r="N15" s="17"/>
      <c r="O15" s="18"/>
      <c r="P15" s="19"/>
    </row>
    <row r="16" spans="1:223" ht="63.75" hidden="1" x14ac:dyDescent="0.25">
      <c r="B16" s="213" t="s">
        <v>0</v>
      </c>
      <c r="C16" s="213" t="s">
        <v>44</v>
      </c>
      <c r="D16" s="213" t="s">
        <v>18</v>
      </c>
      <c r="E16" s="213" t="s">
        <v>59</v>
      </c>
      <c r="F16" s="213" t="s">
        <v>60</v>
      </c>
      <c r="G16" s="213" t="s">
        <v>142</v>
      </c>
      <c r="H16" s="198" t="s">
        <v>33</v>
      </c>
      <c r="I16" s="198" t="s">
        <v>32</v>
      </c>
      <c r="J16" s="198" t="s">
        <v>31</v>
      </c>
      <c r="K16" s="198" t="s">
        <v>30</v>
      </c>
      <c r="L16" s="198" t="s">
        <v>29</v>
      </c>
      <c r="M16" s="198" t="s">
        <v>54</v>
      </c>
      <c r="N16" s="198" t="s">
        <v>55</v>
      </c>
      <c r="O16" s="198" t="s">
        <v>231</v>
      </c>
      <c r="P16" s="198" t="s">
        <v>232</v>
      </c>
      <c r="Q16" s="213" t="s">
        <v>63</v>
      </c>
    </row>
    <row r="17" spans="2:17" x14ac:dyDescent="0.25">
      <c r="B17" s="348"/>
      <c r="C17" s="349"/>
      <c r="D17" s="349"/>
      <c r="E17" s="350"/>
      <c r="F17" s="349"/>
      <c r="G17" s="349"/>
      <c r="H17" s="351"/>
      <c r="I17" s="352"/>
      <c r="J17" s="351"/>
      <c r="K17" s="351"/>
      <c r="L17" s="351"/>
      <c r="M17" s="351"/>
      <c r="N17" s="351"/>
      <c r="O17" s="351"/>
      <c r="P17" s="351"/>
      <c r="Q17" s="353"/>
    </row>
    <row r="18" spans="2:17" x14ac:dyDescent="0.25">
      <c r="B18" s="348"/>
      <c r="C18" s="349"/>
      <c r="D18" s="349"/>
      <c r="E18" s="350"/>
      <c r="F18" s="349"/>
      <c r="G18" s="349"/>
      <c r="H18" s="351"/>
      <c r="I18" s="352"/>
      <c r="J18" s="351"/>
      <c r="K18" s="351"/>
      <c r="L18" s="351"/>
      <c r="M18" s="351"/>
      <c r="N18" s="351"/>
      <c r="O18" s="351"/>
      <c r="P18" s="351"/>
      <c r="Q18" s="353"/>
    </row>
    <row r="19" spans="2:17" x14ac:dyDescent="0.25">
      <c r="B19" s="348"/>
      <c r="C19" s="349"/>
      <c r="D19" s="349"/>
      <c r="E19" s="350"/>
      <c r="F19" s="349"/>
      <c r="G19" s="349"/>
      <c r="H19" s="351"/>
      <c r="I19" s="352"/>
      <c r="J19" s="351"/>
      <c r="K19" s="351"/>
      <c r="L19" s="351"/>
      <c r="M19" s="351"/>
      <c r="N19" s="351"/>
      <c r="O19" s="351"/>
      <c r="P19" s="351"/>
      <c r="Q19" s="353"/>
    </row>
    <row r="20" spans="2:17" x14ac:dyDescent="0.25">
      <c r="B20" s="348"/>
      <c r="C20" s="349"/>
      <c r="D20" s="349"/>
      <c r="E20" s="350"/>
      <c r="F20" s="349"/>
      <c r="G20" s="349"/>
      <c r="H20" s="351"/>
      <c r="I20" s="352"/>
      <c r="J20" s="351"/>
      <c r="K20" s="351"/>
      <c r="L20" s="351"/>
      <c r="M20" s="351"/>
      <c r="N20" s="351"/>
      <c r="O20" s="351"/>
      <c r="P20" s="351"/>
      <c r="Q20" s="353"/>
    </row>
    <row r="21" spans="2:17" x14ac:dyDescent="0.25">
      <c r="B21" s="314"/>
      <c r="C21" s="312"/>
      <c r="D21" s="312"/>
      <c r="E21" s="315"/>
      <c r="F21" s="312"/>
      <c r="G21" s="312"/>
      <c r="H21" s="316"/>
      <c r="I21" s="313"/>
      <c r="J21" s="316"/>
      <c r="K21" s="316"/>
      <c r="L21" s="316"/>
      <c r="M21" s="316"/>
      <c r="N21" s="316"/>
      <c r="O21" s="316"/>
      <c r="P21" s="316"/>
      <c r="Q21" s="317"/>
    </row>
    <row r="22" spans="2:17" x14ac:dyDescent="0.25">
      <c r="B22" s="106" t="s">
        <v>136</v>
      </c>
      <c r="C22" s="269"/>
      <c r="D22" s="85"/>
      <c r="E22" s="85"/>
      <c r="F22" s="85"/>
      <c r="G22" s="85"/>
      <c r="H22" s="85"/>
      <c r="I22" s="105"/>
      <c r="J22" s="85"/>
      <c r="L22" s="85" t="s">
        <v>137</v>
      </c>
      <c r="M22" s="105"/>
      <c r="N22" s="269"/>
      <c r="O22" s="118"/>
      <c r="P22" s="156"/>
      <c r="Q22" s="108"/>
    </row>
    <row r="23" spans="2:17" x14ac:dyDescent="0.25">
      <c r="B23" s="68"/>
      <c r="C23" s="69"/>
      <c r="D23" s="69"/>
      <c r="E23" s="69"/>
      <c r="F23" s="69"/>
      <c r="G23" s="69"/>
      <c r="H23" s="69"/>
      <c r="I23" s="69"/>
      <c r="J23" s="69"/>
      <c r="K23" s="82"/>
      <c r="L23" s="59"/>
      <c r="M23" s="59"/>
      <c r="N23" s="59"/>
      <c r="O23" s="59"/>
      <c r="P23" s="59"/>
      <c r="Q23" s="67"/>
    </row>
    <row r="24" spans="2:17" x14ac:dyDescent="0.25">
      <c r="B24" s="68"/>
      <c r="C24" s="69"/>
      <c r="D24" s="69"/>
      <c r="E24" s="69"/>
      <c r="F24" s="69"/>
      <c r="G24" s="69"/>
      <c r="H24" s="69"/>
      <c r="I24" s="69"/>
      <c r="J24" s="69"/>
      <c r="K24" s="82"/>
      <c r="L24" s="59"/>
      <c r="M24" s="59"/>
      <c r="N24" s="448"/>
      <c r="O24" s="448"/>
      <c r="P24" s="59"/>
      <c r="Q24" s="157"/>
    </row>
    <row r="25" spans="2:17" x14ac:dyDescent="0.25">
      <c r="B25" s="70"/>
      <c r="C25" s="71"/>
      <c r="D25" s="71"/>
      <c r="E25" s="71"/>
      <c r="F25" s="71"/>
      <c r="G25" s="71"/>
      <c r="H25" s="71"/>
      <c r="I25" s="71"/>
      <c r="J25" s="71"/>
      <c r="K25" s="71"/>
      <c r="L25" s="71"/>
      <c r="M25" s="71"/>
      <c r="N25" s="71"/>
      <c r="O25" s="71"/>
      <c r="P25" s="71"/>
      <c r="Q25" s="72"/>
    </row>
    <row r="26" spans="2:17" x14ac:dyDescent="0.25">
      <c r="B26" s="47" t="s">
        <v>152</v>
      </c>
      <c r="C26" s="48"/>
      <c r="D26" s="48"/>
      <c r="E26" s="224"/>
      <c r="F26" s="48"/>
      <c r="G26" s="48"/>
      <c r="H26" s="48"/>
      <c r="I26" s="48"/>
      <c r="J26" s="48"/>
      <c r="K26" s="48"/>
      <c r="L26" s="48"/>
      <c r="M26" s="48"/>
      <c r="N26" s="48"/>
      <c r="O26" s="48"/>
      <c r="P26" s="48"/>
      <c r="Q26" s="48"/>
    </row>
    <row r="27" spans="2:17" x14ac:dyDescent="0.25">
      <c r="B27" s="292" t="s">
        <v>239</v>
      </c>
      <c r="C27" s="292"/>
      <c r="D27" s="292"/>
      <c r="E27" s="292"/>
      <c r="F27" s="293"/>
      <c r="G27" s="293"/>
      <c r="H27" s="293"/>
      <c r="I27" s="293"/>
      <c r="J27" s="293"/>
    </row>
    <row r="28" spans="2:17" x14ac:dyDescent="0.25">
      <c r="B28" s="53"/>
      <c r="C28" s="48"/>
      <c r="D28" s="48"/>
    </row>
  </sheetData>
  <sheetProtection formatCells="0" formatColumns="0" formatRows="0" insertColumns="0" insertRows="0" insertHyperlinks="0" deleteColumns="0" deleteRows="0"/>
  <mergeCells count="12">
    <mergeCell ref="Q13:Q14"/>
    <mergeCell ref="F13:F14"/>
    <mergeCell ref="E13:E14"/>
    <mergeCell ref="D13:D14"/>
    <mergeCell ref="B10:J10"/>
    <mergeCell ref="N24:O24"/>
    <mergeCell ref="A13:A14"/>
    <mergeCell ref="G13:G14"/>
    <mergeCell ref="H13:N13"/>
    <mergeCell ref="O13:P13"/>
    <mergeCell ref="C13:C14"/>
    <mergeCell ref="B13:B14"/>
  </mergeCells>
  <dataValidations disablePrompts="1" count="1">
    <dataValidation allowBlank="1" showInputMessage="1" showErrorMessage="1" sqref="O10 B10:J10"/>
  </dataValidations>
  <printOptions horizontalCentered="1"/>
  <pageMargins left="0.23622047244094491" right="0.23622047244094491" top="0.15748031496062992" bottom="1.4960629921259843" header="0" footer="0"/>
  <pageSetup paperSize="14" scale="54" fitToHeight="0" orientation="landscape" r:id="rId1"/>
  <headerFooter>
    <oddFooter>&amp;L&amp;G&amp;C&amp;D&amp;R&amp;P de &amp;N</oddFooter>
  </headerFooter>
  <drawing r:id="rId2"/>
  <legacyDrawing r:id="rId3"/>
  <legacyDrawingHF r:id="rId4"/>
  <tableParts count="1">
    <tablePart r:id="rId5"/>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5" tint="-0.249977111117893"/>
    <pageSetUpPr fitToPage="1"/>
  </sheetPr>
  <dimension ref="A1:IS28"/>
  <sheetViews>
    <sheetView showGridLines="0" zoomScale="80" zoomScaleNormal="80" zoomScalePageLayoutView="70" workbookViewId="0">
      <selection activeCell="F31" sqref="F31"/>
    </sheetView>
  </sheetViews>
  <sheetFormatPr baseColWidth="10" defaultColWidth="11.42578125" defaultRowHeight="15" x14ac:dyDescent="0.25"/>
  <cols>
    <col min="1" max="1" width="3.7109375" style="12" customWidth="1"/>
    <col min="2" max="2" width="18.28515625" style="12" customWidth="1"/>
    <col min="3" max="3" width="15.85546875" style="12" customWidth="1"/>
    <col min="4" max="4" width="23" style="12" customWidth="1"/>
    <col min="5" max="5" width="48.28515625" style="12" customWidth="1"/>
    <col min="6" max="6" width="29.85546875" style="12" customWidth="1"/>
    <col min="7" max="7" width="12" style="12" customWidth="1"/>
    <col min="8" max="8" width="8" style="12" customWidth="1"/>
    <col min="9" max="9" width="9.5703125" style="12" customWidth="1"/>
    <col min="10" max="10" width="9.140625" style="12" customWidth="1"/>
    <col min="11" max="11" width="10.140625" style="12" customWidth="1"/>
    <col min="12" max="12" width="9.140625" style="12" customWidth="1"/>
    <col min="13" max="13" width="13.140625" style="12" customWidth="1"/>
    <col min="14" max="15" width="12.28515625" style="12" customWidth="1"/>
    <col min="16" max="17" width="15.28515625" style="12" customWidth="1"/>
    <col min="18" max="18" width="22.28515625" style="12" customWidth="1"/>
    <col min="19" max="16384" width="11.42578125" style="12"/>
  </cols>
  <sheetData>
    <row r="1" spans="1:253" ht="15" customHeight="1" x14ac:dyDescent="0.25"/>
    <row r="2" spans="1:253" ht="15" customHeight="1" x14ac:dyDescent="0.25"/>
    <row r="3" spans="1:253" ht="15" customHeight="1" x14ac:dyDescent="0.25"/>
    <row r="4" spans="1:253" ht="15" customHeight="1" x14ac:dyDescent="0.25"/>
    <row r="5" spans="1:253" ht="15" customHeight="1" x14ac:dyDescent="0.25"/>
    <row r="6" spans="1:253" ht="15" customHeight="1" x14ac:dyDescent="0.25"/>
    <row r="7" spans="1:253" ht="15" customHeight="1" x14ac:dyDescent="0.25"/>
    <row r="8" spans="1:253" ht="15" customHeight="1" x14ac:dyDescent="0.25"/>
    <row r="9" spans="1:253" ht="18.75" x14ac:dyDescent="0.3">
      <c r="B9" s="41" t="s">
        <v>146</v>
      </c>
      <c r="C9" s="42"/>
      <c r="D9" s="42"/>
      <c r="E9" s="42"/>
      <c r="F9" s="42"/>
      <c r="G9" s="42"/>
      <c r="H9" s="42"/>
      <c r="I9" s="42"/>
      <c r="J9" s="42"/>
      <c r="K9" s="42"/>
      <c r="L9" s="42"/>
      <c r="M9" s="42"/>
      <c r="N9" s="42"/>
      <c r="O9" s="42"/>
      <c r="P9" s="42"/>
      <c r="Q9" s="264" t="str">
        <f>'A Y  II D3'!W9</f>
        <v>Entidad Federativa:</v>
      </c>
      <c r="R9" s="43" t="str">
        <f>'A Y  II D3'!X9</f>
        <v>GUANAJUATO</v>
      </c>
    </row>
    <row r="10" spans="1:253" ht="18.75" x14ac:dyDescent="0.3">
      <c r="B10" s="450" t="str">
        <f>'A Y  II D3'!B10:N10</f>
        <v>Fondo de Aportaciones para la Educación Tecnológica y de Adultos/Instituto Nacional para la Educación de los Adultos (FAETA/INEA)</v>
      </c>
      <c r="C10" s="451"/>
      <c r="D10" s="451"/>
      <c r="E10" s="451"/>
      <c r="F10" s="451"/>
      <c r="G10" s="451"/>
      <c r="H10" s="451"/>
      <c r="I10" s="259"/>
      <c r="J10" s="44"/>
      <c r="K10" s="44"/>
      <c r="L10" s="44"/>
      <c r="M10" s="44"/>
      <c r="N10" s="44"/>
      <c r="O10" s="44"/>
      <c r="P10" s="44"/>
      <c r="Q10" s="262"/>
      <c r="R10" s="45" t="str">
        <f>'A Y  II D3'!X10</f>
        <v>2do. Trimestre 2020</v>
      </c>
    </row>
    <row r="11" spans="1:253" x14ac:dyDescent="0.25">
      <c r="B11" s="37"/>
      <c r="C11" s="38"/>
      <c r="D11" s="38"/>
      <c r="E11" s="38"/>
      <c r="F11" s="38"/>
      <c r="G11" s="38"/>
      <c r="H11" s="38"/>
      <c r="I11" s="38"/>
      <c r="J11" s="38"/>
      <c r="K11" s="38"/>
      <c r="L11" s="38"/>
      <c r="M11" s="38"/>
      <c r="N11" s="38"/>
      <c r="O11" s="38"/>
      <c r="P11" s="38"/>
      <c r="Q11" s="38"/>
      <c r="R11" s="46"/>
    </row>
    <row r="12" spans="1:253" ht="5.0999999999999996" customHeight="1" x14ac:dyDescent="0.35">
      <c r="B12" s="13"/>
      <c r="C12" s="13"/>
      <c r="D12" s="14"/>
      <c r="E12" s="14"/>
      <c r="F12" s="14"/>
      <c r="G12" s="14"/>
      <c r="H12" s="14"/>
      <c r="I12" s="14"/>
      <c r="J12" s="14"/>
      <c r="K12" s="14"/>
      <c r="L12" s="14"/>
      <c r="M12" s="14"/>
      <c r="N12" s="15"/>
      <c r="O12" s="15"/>
      <c r="P12" s="15"/>
    </row>
    <row r="13" spans="1:253" ht="15" customHeight="1" x14ac:dyDescent="0.25">
      <c r="A13" s="16"/>
      <c r="B13" s="444" t="s">
        <v>0</v>
      </c>
      <c r="C13" s="479" t="s">
        <v>44</v>
      </c>
      <c r="D13" s="479" t="s">
        <v>18</v>
      </c>
      <c r="E13" s="479" t="s">
        <v>59</v>
      </c>
      <c r="F13" s="444" t="s">
        <v>45</v>
      </c>
      <c r="G13" s="480" t="s">
        <v>36</v>
      </c>
      <c r="H13" s="480"/>
      <c r="I13" s="480"/>
      <c r="J13" s="480"/>
      <c r="K13" s="480"/>
      <c r="L13" s="480"/>
      <c r="M13" s="480"/>
      <c r="N13" s="479" t="s">
        <v>65</v>
      </c>
      <c r="O13" s="479"/>
      <c r="P13" s="479" t="s">
        <v>144</v>
      </c>
      <c r="Q13" s="479" t="s">
        <v>145</v>
      </c>
      <c r="R13" s="444" t="s">
        <v>47</v>
      </c>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row>
    <row r="14" spans="1:253" ht="90.75" customHeight="1" x14ac:dyDescent="0.25">
      <c r="A14" s="16"/>
      <c r="B14" s="444"/>
      <c r="C14" s="479"/>
      <c r="D14" s="479"/>
      <c r="E14" s="479"/>
      <c r="F14" s="444"/>
      <c r="G14" s="283" t="s">
        <v>33</v>
      </c>
      <c r="H14" s="283" t="s">
        <v>32</v>
      </c>
      <c r="I14" s="283" t="s">
        <v>31</v>
      </c>
      <c r="J14" s="283" t="s">
        <v>30</v>
      </c>
      <c r="K14" s="283" t="s">
        <v>29</v>
      </c>
      <c r="L14" s="284" t="s">
        <v>54</v>
      </c>
      <c r="M14" s="283" t="s">
        <v>55</v>
      </c>
      <c r="N14" s="61" t="s">
        <v>56</v>
      </c>
      <c r="O14" s="286" t="s">
        <v>57</v>
      </c>
      <c r="P14" s="479"/>
      <c r="Q14" s="479"/>
      <c r="R14" s="444"/>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row>
    <row r="15" spans="1:253" ht="5.0999999999999996" customHeight="1" x14ac:dyDescent="0.25">
      <c r="B15" s="16"/>
      <c r="C15" s="17"/>
      <c r="D15" s="17"/>
      <c r="E15" s="17"/>
      <c r="F15" s="17"/>
      <c r="G15" s="17"/>
      <c r="H15" s="17"/>
      <c r="I15" s="17"/>
      <c r="J15" s="17"/>
      <c r="K15" s="17"/>
      <c r="L15" s="17"/>
      <c r="M15" s="17"/>
      <c r="N15" s="18"/>
      <c r="O15" s="19"/>
      <c r="P15" s="19"/>
    </row>
    <row r="16" spans="1:253" ht="76.5" hidden="1" x14ac:dyDescent="0.25">
      <c r="B16" s="213" t="s">
        <v>0</v>
      </c>
      <c r="C16" s="213" t="s">
        <v>44</v>
      </c>
      <c r="D16" s="213" t="s">
        <v>18</v>
      </c>
      <c r="E16" s="213" t="s">
        <v>59</v>
      </c>
      <c r="F16" s="213" t="s">
        <v>45</v>
      </c>
      <c r="G16" s="198" t="s">
        <v>33</v>
      </c>
      <c r="H16" s="198" t="s">
        <v>32</v>
      </c>
      <c r="I16" s="198" t="s">
        <v>31</v>
      </c>
      <c r="J16" s="198" t="s">
        <v>30</v>
      </c>
      <c r="K16" s="198" t="s">
        <v>29</v>
      </c>
      <c r="L16" s="198" t="s">
        <v>54</v>
      </c>
      <c r="M16" s="198" t="s">
        <v>55</v>
      </c>
      <c r="N16" s="198" t="s">
        <v>211</v>
      </c>
      <c r="O16" s="198" t="s">
        <v>212</v>
      </c>
      <c r="P16" s="213" t="s">
        <v>144</v>
      </c>
      <c r="Q16" s="213" t="s">
        <v>145</v>
      </c>
      <c r="R16" s="213" t="s">
        <v>47</v>
      </c>
    </row>
    <row r="17" spans="2:18" x14ac:dyDescent="0.25">
      <c r="B17" s="354"/>
      <c r="C17" s="355"/>
      <c r="D17" s="355"/>
      <c r="E17" s="355"/>
      <c r="F17" s="355"/>
      <c r="G17" s="351"/>
      <c r="H17" s="352"/>
      <c r="I17" s="351"/>
      <c r="J17" s="351"/>
      <c r="K17" s="349"/>
      <c r="L17" s="356"/>
      <c r="M17" s="357"/>
      <c r="N17" s="358"/>
      <c r="O17" s="358"/>
      <c r="P17" s="355"/>
      <c r="Q17" s="355"/>
      <c r="R17" s="355"/>
    </row>
    <row r="18" spans="2:18" x14ac:dyDescent="0.25">
      <c r="B18" s="354"/>
      <c r="C18" s="355"/>
      <c r="D18" s="355"/>
      <c r="E18" s="355"/>
      <c r="F18" s="355"/>
      <c r="G18" s="351"/>
      <c r="H18" s="352"/>
      <c r="I18" s="351"/>
      <c r="J18" s="351"/>
      <c r="K18" s="349"/>
      <c r="L18" s="356"/>
      <c r="M18" s="357"/>
      <c r="N18" s="358"/>
      <c r="O18" s="358"/>
      <c r="P18" s="355"/>
      <c r="Q18" s="355"/>
      <c r="R18" s="355"/>
    </row>
    <row r="19" spans="2:18" x14ac:dyDescent="0.25">
      <c r="B19" s="354"/>
      <c r="C19" s="355"/>
      <c r="D19" s="355"/>
      <c r="E19" s="355"/>
      <c r="F19" s="355"/>
      <c r="G19" s="351"/>
      <c r="H19" s="352"/>
      <c r="I19" s="351"/>
      <c r="J19" s="351"/>
      <c r="K19" s="349"/>
      <c r="L19" s="356"/>
      <c r="M19" s="357"/>
      <c r="N19" s="358"/>
      <c r="O19" s="358"/>
      <c r="P19" s="355"/>
      <c r="Q19" s="355"/>
      <c r="R19" s="355"/>
    </row>
    <row r="20" spans="2:18" x14ac:dyDescent="0.25">
      <c r="B20" s="354"/>
      <c r="C20" s="355"/>
      <c r="D20" s="355"/>
      <c r="E20" s="355"/>
      <c r="F20" s="355"/>
      <c r="G20" s="351"/>
      <c r="H20" s="352"/>
      <c r="I20" s="351"/>
      <c r="J20" s="351"/>
      <c r="K20" s="349"/>
      <c r="L20" s="356"/>
      <c r="M20" s="357"/>
      <c r="N20" s="358"/>
      <c r="O20" s="358"/>
      <c r="P20" s="355"/>
      <c r="Q20" s="355"/>
      <c r="R20" s="355"/>
    </row>
    <row r="21" spans="2:18" x14ac:dyDescent="0.25">
      <c r="B21" s="281"/>
      <c r="C21" s="280"/>
      <c r="D21" s="280"/>
      <c r="E21" s="280"/>
      <c r="F21" s="280"/>
      <c r="G21" s="246"/>
      <c r="H21" s="247"/>
      <c r="I21" s="246"/>
      <c r="J21" s="246"/>
      <c r="K21" s="245"/>
      <c r="L21" s="248"/>
      <c r="M21" s="274"/>
      <c r="N21" s="279"/>
      <c r="O21" s="279"/>
      <c r="P21" s="280"/>
      <c r="Q21" s="280"/>
      <c r="R21" s="280"/>
    </row>
    <row r="22" spans="2:18" x14ac:dyDescent="0.25">
      <c r="B22" s="253" t="s">
        <v>136</v>
      </c>
      <c r="C22" s="269"/>
      <c r="D22" s="85"/>
      <c r="E22" s="85"/>
      <c r="F22" s="85"/>
      <c r="G22" s="85"/>
      <c r="H22" s="85"/>
      <c r="I22" s="105"/>
      <c r="J22" s="85"/>
      <c r="K22" s="85" t="s">
        <v>137</v>
      </c>
      <c r="L22" s="105"/>
      <c r="M22" s="269"/>
      <c r="N22" s="448" t="s">
        <v>193</v>
      </c>
      <c r="O22" s="448"/>
      <c r="P22" s="117"/>
      <c r="Q22" s="107"/>
      <c r="R22" s="158"/>
    </row>
    <row r="23" spans="2:18" x14ac:dyDescent="0.25">
      <c r="B23" s="68"/>
      <c r="C23" s="69"/>
      <c r="D23" s="69"/>
      <c r="E23" s="69"/>
      <c r="F23" s="69"/>
      <c r="G23" s="69"/>
      <c r="H23" s="69"/>
      <c r="I23" s="69"/>
      <c r="J23" s="69"/>
      <c r="K23" s="82"/>
      <c r="L23" s="59"/>
      <c r="M23" s="59"/>
      <c r="N23" s="59"/>
      <c r="O23" s="59"/>
      <c r="P23" s="59"/>
      <c r="Q23" s="59"/>
      <c r="R23" s="159"/>
    </row>
    <row r="24" spans="2:18" x14ac:dyDescent="0.25">
      <c r="B24" s="68"/>
      <c r="C24" s="69"/>
      <c r="D24" s="69"/>
      <c r="E24" s="69"/>
      <c r="F24" s="69"/>
      <c r="G24" s="69"/>
      <c r="H24" s="69"/>
      <c r="I24" s="69"/>
      <c r="J24" s="69"/>
      <c r="K24" s="82"/>
      <c r="L24" s="59"/>
      <c r="M24" s="59"/>
      <c r="N24" s="448" t="s">
        <v>194</v>
      </c>
      <c r="O24" s="448"/>
      <c r="P24" s="59"/>
      <c r="Q24" s="251"/>
      <c r="R24" s="159"/>
    </row>
    <row r="25" spans="2:18" x14ac:dyDescent="0.25">
      <c r="B25" s="70"/>
      <c r="C25" s="71"/>
      <c r="D25" s="71"/>
      <c r="E25" s="71"/>
      <c r="F25" s="71"/>
      <c r="G25" s="71"/>
      <c r="H25" s="71"/>
      <c r="I25" s="71"/>
      <c r="J25" s="71"/>
      <c r="K25" s="71"/>
      <c r="L25" s="71"/>
      <c r="M25" s="71"/>
      <c r="N25" s="71"/>
      <c r="O25" s="71"/>
      <c r="P25" s="71"/>
      <c r="Q25" s="71"/>
      <c r="R25" s="160"/>
    </row>
    <row r="26" spans="2:18" x14ac:dyDescent="0.25">
      <c r="B26" s="47" t="s">
        <v>305</v>
      </c>
      <c r="C26" s="25"/>
      <c r="D26" s="25"/>
      <c r="E26" s="25"/>
      <c r="F26" s="59"/>
      <c r="G26" s="59"/>
      <c r="H26" s="59"/>
      <c r="I26" s="59"/>
      <c r="J26" s="59"/>
      <c r="K26" s="59"/>
      <c r="L26" s="59"/>
      <c r="M26" s="59"/>
      <c r="N26" s="59"/>
      <c r="O26" s="59"/>
      <c r="P26" s="59"/>
      <c r="Q26" s="59"/>
      <c r="R26" s="21"/>
    </row>
    <row r="27" spans="2:18" x14ac:dyDescent="0.25">
      <c r="B27" s="47" t="s">
        <v>152</v>
      </c>
      <c r="C27" s="48"/>
      <c r="D27" s="48"/>
      <c r="E27" s="223"/>
      <c r="F27" s="48"/>
      <c r="G27" s="48"/>
      <c r="H27" s="48"/>
      <c r="I27" s="48"/>
      <c r="J27" s="48"/>
      <c r="K27" s="48"/>
      <c r="L27" s="48"/>
      <c r="M27" s="48"/>
      <c r="N27" s="48"/>
      <c r="O27" s="48"/>
      <c r="P27" s="48"/>
      <c r="Q27" s="48"/>
      <c r="R27" s="48"/>
    </row>
    <row r="28" spans="2:18" x14ac:dyDescent="0.25">
      <c r="B28" s="48"/>
      <c r="C28" s="48"/>
      <c r="D28" s="48"/>
      <c r="E28" s="48"/>
      <c r="F28" s="48"/>
      <c r="G28" s="48"/>
      <c r="H28" s="48"/>
      <c r="I28" s="48"/>
      <c r="J28" s="48"/>
      <c r="K28" s="48"/>
      <c r="L28" s="48"/>
      <c r="M28" s="48"/>
      <c r="N28" s="48"/>
      <c r="O28" s="48"/>
      <c r="P28" s="48"/>
      <c r="Q28" s="48"/>
      <c r="R28" s="48"/>
    </row>
  </sheetData>
  <mergeCells count="13">
    <mergeCell ref="N22:O22"/>
    <mergeCell ref="B10:H10"/>
    <mergeCell ref="N24:O24"/>
    <mergeCell ref="R13:R14"/>
    <mergeCell ref="B13:B14"/>
    <mergeCell ref="C13:C14"/>
    <mergeCell ref="D13:D14"/>
    <mergeCell ref="E13:E14"/>
    <mergeCell ref="F13:F14"/>
    <mergeCell ref="G13:M13"/>
    <mergeCell ref="N13:O13"/>
    <mergeCell ref="P13:P14"/>
    <mergeCell ref="Q13:Q14"/>
  </mergeCells>
  <dataValidations disablePrompts="1" count="1">
    <dataValidation allowBlank="1" showInputMessage="1" showErrorMessage="1" sqref="Q10 B10:H10"/>
  </dataValidations>
  <printOptions horizontalCentered="1"/>
  <pageMargins left="0.23622047244094491" right="0.23622047244094491" top="0.15748031496062992" bottom="1.1811023622047245" header="0" footer="0"/>
  <pageSetup paperSize="14" scale="46" fitToHeight="0" orientation="landscape" r:id="rId1"/>
  <headerFooter>
    <oddFooter>&amp;L&amp;G&amp;C&amp;D&amp;R&amp;P de &amp;N</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16</vt:i4>
      </vt:variant>
    </vt:vector>
  </HeadingPairs>
  <TitlesOfParts>
    <vt:vector size="34" baseType="lpstr">
      <vt:lpstr>Caratula Resumen</vt:lpstr>
      <vt:lpstr>A Y  II D3</vt:lpstr>
      <vt:lpstr>A Y II D4</vt:lpstr>
      <vt:lpstr>B)</vt:lpstr>
      <vt:lpstr>II B) Y 1</vt:lpstr>
      <vt:lpstr>II C y 1_</vt:lpstr>
      <vt:lpstr>II D) 2</vt:lpstr>
      <vt:lpstr>II D) 4</vt:lpstr>
      <vt:lpstr>II D) 4 A</vt:lpstr>
      <vt:lpstr>II D) 6</vt:lpstr>
      <vt:lpstr>II D) 7 1</vt:lpstr>
      <vt:lpstr>II D) 7 2 </vt:lpstr>
      <vt:lpstr>II D) 7 3</vt:lpstr>
      <vt:lpstr>E)</vt:lpstr>
      <vt:lpstr>F) 1</vt:lpstr>
      <vt:lpstr>F) 2</vt:lpstr>
      <vt:lpstr>G)</vt:lpstr>
      <vt:lpstr>Listas</vt:lpstr>
      <vt:lpstr>'A Y  II D3'!Títulos_a_imprimir</vt:lpstr>
      <vt:lpstr>'A Y II D4'!Títulos_a_imprimir</vt:lpstr>
      <vt:lpstr>'B)'!Títulos_a_imprimir</vt:lpstr>
      <vt:lpstr>'E)'!Títulos_a_imprimir</vt:lpstr>
      <vt:lpstr>'F) 1'!Títulos_a_imprimir</vt:lpstr>
      <vt:lpstr>'F) 2'!Títulos_a_imprimir</vt:lpstr>
      <vt:lpstr>'G)'!Títulos_a_imprimir</vt:lpstr>
      <vt:lpstr>'II B) Y 1'!Títulos_a_imprimir</vt:lpstr>
      <vt:lpstr>'II C y 1_'!Títulos_a_imprimir</vt:lpstr>
      <vt:lpstr>'II D) 2'!Títulos_a_imprimir</vt:lpstr>
      <vt:lpstr>'II D) 4'!Títulos_a_imprimir</vt:lpstr>
      <vt:lpstr>'II D) 4 A'!Títulos_a_imprimir</vt:lpstr>
      <vt:lpstr>'II D) 6'!Títulos_a_imprimir</vt:lpstr>
      <vt:lpstr>'II D) 7 1'!Títulos_a_imprimir</vt:lpstr>
      <vt:lpstr>'II D) 7 2 '!Títulos_a_imprimir</vt:lpstr>
      <vt:lpstr>'II D) 7 3'!Títulos_a_imprimir</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Montserrat Bataller</dc:creator>
  <cp:lastModifiedBy>Personal</cp:lastModifiedBy>
  <cp:lastPrinted>2020-07-06T14:47:14Z</cp:lastPrinted>
  <dcterms:created xsi:type="dcterms:W3CDTF">2013-02-12T18:26:48Z</dcterms:created>
  <dcterms:modified xsi:type="dcterms:W3CDTF">2020-07-29T15:33:19Z</dcterms:modified>
</cp:coreProperties>
</file>