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455" windowHeight="7590" tabRatio="799"/>
  </bookViews>
  <sheets>
    <sheet name="FORMATO GENERAL FASP ' 20" sheetId="1" r:id="rId1"/>
    <sheet name="FORMATO ESPECÍFICO FASP '20" sheetId="2" r:id="rId2"/>
    <sheet name="FORMATO GENERAL FORTASEG '20" sheetId="4" r:id="rId3"/>
    <sheet name="FORMATO ESPECÍFICO FORTASEG '20" sheetId="5" r:id="rId4"/>
  </sheets>
  <definedNames>
    <definedName name="_xlnm._FilterDatabase" localSheetId="1" hidden="1">'FORMATO ESPECÍFICO FASP ''20'!$A$12:$AZ$451</definedName>
    <definedName name="_xlnm._FilterDatabase" localSheetId="3" hidden="1">'FORMATO ESPECÍFICO FORTASEG ''20'!$A$10:$AZ$156</definedName>
    <definedName name="_xlnm._FilterDatabase" localSheetId="0" hidden="1">'FORMATO GENERAL FASP '' 20'!$A$12:$S$181</definedName>
    <definedName name="_xlnm._FilterDatabase" localSheetId="2" hidden="1">'FORMATO GENERAL FORTASEG ''20'!$B$11:$S$11</definedName>
    <definedName name="_xlnm.Print_Area" localSheetId="1">'FORMATO ESPECÍFICO FASP ''20'!$A$3:$AZ$451</definedName>
    <definedName name="_xlnm.Print_Area" localSheetId="3">'FORMATO ESPECÍFICO FORTASEG ''20'!$A$2:$AZ$158</definedName>
    <definedName name="_xlnm.Print_Area" localSheetId="0">'FORMATO GENERAL FASP '' 20'!$A$2:$S$181</definedName>
    <definedName name="_xlnm.Print_Area" localSheetId="2">'FORMATO GENERAL FORTASEG ''20'!$B$1:$S$20</definedName>
    <definedName name="Print_Area" localSheetId="3">'FORMATO ESPECÍFICO FORTASEG ''20'!$A$1:$AZ$158</definedName>
    <definedName name="Print_Area" localSheetId="2">'FORMATO GENERAL FORTASEG ''20'!$B$1:$S$18</definedName>
    <definedName name="Print_Titles" localSheetId="3">'FORMATO ESPECÍFICO FORTASEG ''20'!$A:$H,'FORMATO ESPECÍFICO FORTASEG ''20'!$1:$9</definedName>
    <definedName name="Print_Titles" localSheetId="2">'FORMATO GENERAL FORTASEG ''20'!$8:$10</definedName>
    <definedName name="SUBSEMUN" localSheetId="3">'FORMATO ESPECÍFICO FORTASEG ''20'!$A:$H,'FORMATO ESPECÍFICO FORTASEG ''20'!$1:$9</definedName>
    <definedName name="_xlnm.Print_Titles" localSheetId="1">'FORMATO ESPECÍFICO FASP ''20'!$A:$J,'FORMATO ESPECÍFICO FASP ''20'!$3:$12</definedName>
    <definedName name="_xlnm.Print_Titles" localSheetId="3">'FORMATO ESPECÍFICO FORTASEG ''20'!$A:$H,'FORMATO ESPECÍFICO FORTASEG ''20'!$1:$9</definedName>
    <definedName name="_xlnm.Print_Titles" localSheetId="0">'FORMATO GENERAL FASP '' 20'!$2:$11</definedName>
  </definedNames>
  <calcPr calcId="145621"/>
</workbook>
</file>

<file path=xl/calcChain.xml><?xml version="1.0" encoding="utf-8"?>
<calcChain xmlns="http://schemas.openxmlformats.org/spreadsheetml/2006/main">
  <c r="U114" i="5" l="1"/>
  <c r="V113" i="5"/>
  <c r="AK113" i="5" s="1"/>
  <c r="AM113" i="5" s="1"/>
  <c r="AQ113" i="5" s="1"/>
  <c r="U113" i="5"/>
  <c r="R113" i="5"/>
  <c r="U112" i="5"/>
  <c r="R112" i="5"/>
  <c r="V112" i="5" s="1"/>
  <c r="AK112" i="5" s="1"/>
  <c r="AM112" i="5" s="1"/>
  <c r="AQ112" i="5" s="1"/>
  <c r="AQ111" i="5"/>
  <c r="AM111" i="5"/>
  <c r="AK111" i="5"/>
  <c r="V111" i="5"/>
  <c r="U111" i="5"/>
  <c r="R111" i="5"/>
  <c r="AM110" i="5"/>
  <c r="AQ110" i="5" s="1"/>
  <c r="AK110" i="5"/>
  <c r="V110" i="5"/>
  <c r="U110" i="5"/>
  <c r="R110" i="5"/>
  <c r="V109" i="5"/>
  <c r="AK109" i="5" s="1"/>
  <c r="AM109" i="5" s="1"/>
  <c r="AQ109" i="5" s="1"/>
  <c r="U109" i="5"/>
  <c r="R109" i="5"/>
  <c r="U108" i="5"/>
  <c r="R108" i="5"/>
  <c r="V108" i="5" s="1"/>
  <c r="AK108" i="5" s="1"/>
  <c r="AM108" i="5" s="1"/>
  <c r="AQ108" i="5" s="1"/>
  <c r="AQ107" i="5"/>
  <c r="AM107" i="5"/>
  <c r="AK107" i="5"/>
  <c r="V107" i="5"/>
  <c r="U107" i="5"/>
  <c r="R107" i="5"/>
  <c r="AM106" i="5"/>
  <c r="AQ106" i="5" s="1"/>
  <c r="AK106" i="5"/>
  <c r="V106" i="5"/>
  <c r="U106" i="5"/>
  <c r="R106" i="5"/>
  <c r="V105" i="5"/>
  <c r="AK105" i="5" s="1"/>
  <c r="AM105" i="5" s="1"/>
  <c r="AQ105" i="5" s="1"/>
  <c r="U105" i="5"/>
  <c r="R105" i="5"/>
  <c r="U104" i="5"/>
  <c r="R104" i="5"/>
  <c r="V104" i="5" s="1"/>
  <c r="AK104" i="5" s="1"/>
  <c r="AM104" i="5" s="1"/>
  <c r="AQ104" i="5" s="1"/>
  <c r="AQ103" i="5"/>
  <c r="AM103" i="5"/>
  <c r="AK103" i="5"/>
  <c r="V103" i="5"/>
  <c r="U103" i="5"/>
  <c r="R103" i="5"/>
  <c r="AM102" i="5"/>
  <c r="AQ102" i="5" s="1"/>
  <c r="AK102" i="5"/>
  <c r="V102" i="5"/>
  <c r="U102" i="5"/>
  <c r="R102" i="5"/>
  <c r="V101" i="5"/>
  <c r="AK101" i="5" s="1"/>
  <c r="AM101" i="5" s="1"/>
  <c r="AQ101" i="5" s="1"/>
  <c r="U101" i="5"/>
  <c r="R101" i="5"/>
  <c r="U100" i="5"/>
  <c r="R100" i="5"/>
  <c r="V100" i="5" s="1"/>
  <c r="AK100" i="5" s="1"/>
  <c r="AM100" i="5" s="1"/>
  <c r="AQ100" i="5" s="1"/>
  <c r="AQ99" i="5"/>
  <c r="AM99" i="5"/>
  <c r="AK99" i="5"/>
  <c r="V99" i="5"/>
  <c r="U99" i="5"/>
  <c r="R99" i="5"/>
  <c r="AM98" i="5"/>
  <c r="AQ98" i="5" s="1"/>
  <c r="AK98" i="5"/>
  <c r="V98" i="5"/>
  <c r="U98" i="5"/>
  <c r="R98" i="5"/>
  <c r="V97" i="5"/>
  <c r="AK97" i="5" s="1"/>
  <c r="AM97" i="5" s="1"/>
  <c r="AQ97" i="5" s="1"/>
  <c r="U97" i="5"/>
  <c r="R97" i="5"/>
  <c r="U96" i="5"/>
  <c r="R96" i="5"/>
  <c r="V96" i="5" s="1"/>
  <c r="AK96" i="5" s="1"/>
  <c r="AM96" i="5" s="1"/>
  <c r="AQ96" i="5" s="1"/>
  <c r="AQ95" i="5"/>
  <c r="AM95" i="5"/>
  <c r="AK95" i="5"/>
  <c r="V95" i="5"/>
  <c r="U95" i="5"/>
  <c r="R95" i="5"/>
  <c r="AM94" i="5"/>
  <c r="AQ94" i="5" s="1"/>
  <c r="AK94" i="5"/>
  <c r="V94" i="5"/>
  <c r="U94" i="5"/>
  <c r="R94" i="5"/>
  <c r="V93" i="5"/>
  <c r="AK93" i="5" s="1"/>
  <c r="AM93" i="5" s="1"/>
  <c r="AQ93" i="5" s="1"/>
  <c r="U93" i="5"/>
  <c r="R93" i="5"/>
  <c r="U92" i="5"/>
  <c r="R92" i="5"/>
  <c r="V92" i="5" s="1"/>
  <c r="AK92" i="5" s="1"/>
  <c r="AM92" i="5" s="1"/>
  <c r="AQ92" i="5" s="1"/>
  <c r="AQ91" i="5"/>
  <c r="AM91" i="5"/>
  <c r="AK91" i="5"/>
  <c r="V91" i="5"/>
  <c r="U91" i="5"/>
  <c r="R91" i="5"/>
  <c r="AM90" i="5"/>
  <c r="AQ90" i="5" s="1"/>
  <c r="AK90" i="5"/>
  <c r="V90" i="5"/>
  <c r="U90" i="5"/>
  <c r="R90" i="5"/>
  <c r="V89" i="5"/>
  <c r="AK89" i="5" s="1"/>
  <c r="AM89" i="5" s="1"/>
  <c r="AQ89" i="5" s="1"/>
  <c r="U89" i="5"/>
  <c r="R89" i="5"/>
  <c r="U88" i="5"/>
  <c r="R88" i="5"/>
  <c r="V88" i="5" s="1"/>
  <c r="AK88" i="5" s="1"/>
  <c r="AM88" i="5" s="1"/>
  <c r="AQ88" i="5" s="1"/>
  <c r="AQ87" i="5"/>
  <c r="AM87" i="5"/>
  <c r="AK87" i="5"/>
  <c r="V87" i="5"/>
  <c r="U87" i="5"/>
  <c r="R87" i="5"/>
  <c r="AM86" i="5"/>
  <c r="AQ86" i="5" s="1"/>
  <c r="AK86" i="5"/>
  <c r="V86" i="5"/>
  <c r="U86" i="5"/>
  <c r="R86" i="5"/>
  <c r="V85" i="5"/>
  <c r="AK85" i="5" s="1"/>
  <c r="AM85" i="5" s="1"/>
  <c r="AQ85" i="5" s="1"/>
  <c r="U85" i="5"/>
  <c r="R85" i="5"/>
  <c r="U84" i="5"/>
  <c r="R84" i="5"/>
  <c r="V84" i="5" s="1"/>
  <c r="AK84" i="5" s="1"/>
  <c r="AM84" i="5" s="1"/>
  <c r="AQ84" i="5" s="1"/>
  <c r="AQ83" i="5"/>
  <c r="AM83" i="5"/>
  <c r="AK83" i="5"/>
  <c r="V83" i="5"/>
  <c r="U83" i="5"/>
  <c r="R83" i="5"/>
  <c r="AM82" i="5"/>
  <c r="AQ82" i="5" s="1"/>
  <c r="AK82" i="5"/>
  <c r="V82" i="5"/>
  <c r="U82" i="5"/>
  <c r="R82" i="5"/>
  <c r="V81" i="5"/>
  <c r="AK81" i="5" s="1"/>
  <c r="AM81" i="5" s="1"/>
  <c r="AQ81" i="5" s="1"/>
  <c r="U81" i="5"/>
  <c r="R81" i="5"/>
  <c r="U80" i="5"/>
  <c r="R80" i="5"/>
  <c r="V80" i="5" s="1"/>
  <c r="AK80" i="5" s="1"/>
  <c r="AM80" i="5" s="1"/>
  <c r="AQ80" i="5" s="1"/>
  <c r="AQ79" i="5"/>
  <c r="AM79" i="5"/>
  <c r="AK79" i="5"/>
  <c r="V79" i="5"/>
  <c r="U79" i="5"/>
  <c r="R79" i="5"/>
  <c r="AM78" i="5"/>
  <c r="AQ78" i="5" s="1"/>
  <c r="AK78" i="5"/>
  <c r="V78" i="5"/>
  <c r="U78" i="5"/>
  <c r="R78" i="5"/>
  <c r="V77" i="5"/>
  <c r="AK77" i="5" s="1"/>
  <c r="AM77" i="5" s="1"/>
  <c r="AQ77" i="5" s="1"/>
  <c r="U77" i="5"/>
  <c r="R77" i="5"/>
  <c r="U76" i="5"/>
  <c r="R76" i="5"/>
  <c r="V76" i="5" s="1"/>
  <c r="AK76" i="5" s="1"/>
  <c r="AM76" i="5" s="1"/>
  <c r="AQ76" i="5" s="1"/>
  <c r="AQ75" i="5"/>
  <c r="AM75" i="5"/>
  <c r="AK75" i="5"/>
  <c r="V75" i="5"/>
  <c r="U75" i="5"/>
  <c r="R75" i="5"/>
  <c r="AM74" i="5"/>
  <c r="AQ74" i="5" s="1"/>
  <c r="AK74" i="5"/>
  <c r="V74" i="5"/>
  <c r="U74" i="5"/>
  <c r="R74" i="5"/>
  <c r="V73" i="5"/>
  <c r="AK73" i="5" s="1"/>
  <c r="AM73" i="5" s="1"/>
  <c r="AQ73" i="5" s="1"/>
  <c r="U73" i="5"/>
  <c r="R73" i="5"/>
  <c r="U72" i="5"/>
  <c r="R72" i="5"/>
  <c r="V72" i="5" s="1"/>
  <c r="AK72" i="5" s="1"/>
  <c r="AM72" i="5" s="1"/>
  <c r="AQ72" i="5" s="1"/>
  <c r="AQ71" i="5"/>
  <c r="AM71" i="5"/>
  <c r="AK71" i="5"/>
  <c r="V71" i="5"/>
  <c r="U71" i="5"/>
  <c r="R71" i="5"/>
  <c r="AM70" i="5"/>
  <c r="AQ70" i="5" s="1"/>
  <c r="AK70" i="5"/>
  <c r="V70" i="5"/>
  <c r="U70" i="5"/>
  <c r="R70" i="5"/>
  <c r="V69" i="5"/>
  <c r="AK69" i="5" s="1"/>
  <c r="AM69" i="5" s="1"/>
  <c r="AQ69" i="5" s="1"/>
  <c r="U69" i="5"/>
  <c r="R69" i="5"/>
  <c r="U68" i="5"/>
  <c r="R68" i="5"/>
  <c r="V68" i="5" s="1"/>
  <c r="AK68" i="5" s="1"/>
  <c r="AM68" i="5" s="1"/>
  <c r="AQ68" i="5" s="1"/>
  <c r="AQ67" i="5"/>
  <c r="AM67" i="5"/>
  <c r="AK67" i="5"/>
  <c r="V67" i="5"/>
  <c r="U67" i="5"/>
  <c r="R67" i="5"/>
  <c r="AM66" i="5"/>
  <c r="AQ66" i="5" s="1"/>
  <c r="AK66" i="5"/>
  <c r="V66" i="5"/>
  <c r="U66" i="5"/>
  <c r="R66" i="5"/>
  <c r="V65" i="5"/>
  <c r="AK65" i="5" s="1"/>
  <c r="AM65" i="5" s="1"/>
  <c r="AQ65" i="5" s="1"/>
  <c r="U65" i="5"/>
  <c r="R65" i="5"/>
  <c r="U64" i="5"/>
  <c r="R64" i="5"/>
  <c r="V64" i="5" s="1"/>
  <c r="AK64" i="5" s="1"/>
  <c r="AM64" i="5" s="1"/>
  <c r="AQ64" i="5" s="1"/>
  <c r="AQ63" i="5"/>
  <c r="AM63" i="5"/>
  <c r="AK63" i="5"/>
  <c r="V63" i="5"/>
  <c r="U63" i="5"/>
  <c r="R63" i="5"/>
  <c r="AM62" i="5"/>
  <c r="AQ62" i="5" s="1"/>
  <c r="AK62" i="5"/>
  <c r="V62" i="5"/>
  <c r="U62" i="5"/>
  <c r="R62" i="5"/>
  <c r="U61" i="5"/>
  <c r="V61" i="5" s="1"/>
  <c r="AK61" i="5" s="1"/>
  <c r="AM61" i="5" s="1"/>
  <c r="AQ61" i="5" s="1"/>
  <c r="R61" i="5"/>
  <c r="U60" i="5"/>
  <c r="R60" i="5"/>
  <c r="V60" i="5" s="1"/>
  <c r="AK60" i="5" s="1"/>
  <c r="AM60" i="5" s="1"/>
  <c r="AQ60" i="5" s="1"/>
  <c r="AQ59" i="5"/>
  <c r="AM59" i="5"/>
  <c r="AK59" i="5"/>
  <c r="V59" i="5"/>
  <c r="U59" i="5"/>
  <c r="R59" i="5"/>
  <c r="AK58" i="5"/>
  <c r="AM58" i="5" s="1"/>
  <c r="AQ58" i="5" s="1"/>
  <c r="V58" i="5"/>
  <c r="U58" i="5"/>
  <c r="R58" i="5"/>
  <c r="U57" i="5"/>
  <c r="V57" i="5" s="1"/>
  <c r="AK57" i="5" s="1"/>
  <c r="AM57" i="5" s="1"/>
  <c r="AQ57" i="5" s="1"/>
  <c r="R57" i="5"/>
  <c r="U56" i="5"/>
  <c r="R56" i="5"/>
  <c r="V56" i="5" s="1"/>
  <c r="AK56" i="5" s="1"/>
  <c r="AM56" i="5" s="1"/>
  <c r="AQ56" i="5" s="1"/>
  <c r="AQ55" i="5"/>
  <c r="AM55" i="5"/>
  <c r="AK55" i="5"/>
  <c r="V55" i="5"/>
  <c r="U55" i="5"/>
  <c r="R55" i="5"/>
  <c r="AK54" i="5"/>
  <c r="AM54" i="5" s="1"/>
  <c r="AQ54" i="5" s="1"/>
  <c r="V54" i="5"/>
  <c r="U54" i="5"/>
  <c r="R54" i="5"/>
  <c r="U53" i="5"/>
  <c r="V53" i="5" s="1"/>
  <c r="AK53" i="5" s="1"/>
  <c r="AM53" i="5" s="1"/>
  <c r="AQ53" i="5" s="1"/>
  <c r="R53" i="5"/>
  <c r="U52" i="5"/>
  <c r="R52" i="5"/>
  <c r="V52" i="5" s="1"/>
  <c r="AK52" i="5" s="1"/>
  <c r="AM52" i="5" s="1"/>
  <c r="AQ52" i="5" s="1"/>
  <c r="AQ51" i="5"/>
  <c r="AM51" i="5"/>
  <c r="AK51" i="5"/>
  <c r="V51" i="5"/>
  <c r="U51" i="5"/>
  <c r="R51" i="5"/>
  <c r="AK50" i="5"/>
  <c r="AM50" i="5" s="1"/>
  <c r="AQ50" i="5" s="1"/>
  <c r="V50" i="5"/>
  <c r="U50" i="5"/>
  <c r="R50" i="5"/>
  <c r="U49" i="5"/>
  <c r="V49" i="5" s="1"/>
  <c r="AK49" i="5" s="1"/>
  <c r="AM49" i="5" s="1"/>
  <c r="AQ49" i="5" s="1"/>
  <c r="R49" i="5"/>
  <c r="U48" i="5"/>
  <c r="R48" i="5"/>
  <c r="V48" i="5" s="1"/>
  <c r="AK48" i="5" s="1"/>
  <c r="AM48" i="5" s="1"/>
  <c r="AQ48" i="5" s="1"/>
  <c r="AQ47" i="5"/>
  <c r="AM47" i="5"/>
  <c r="AK47" i="5"/>
  <c r="V47" i="5"/>
  <c r="U47" i="5"/>
  <c r="R47" i="5"/>
  <c r="AK46" i="5"/>
  <c r="AM46" i="5" s="1"/>
  <c r="AQ46" i="5" s="1"/>
  <c r="V46" i="5"/>
  <c r="U46" i="5"/>
  <c r="R46" i="5"/>
  <c r="U45" i="5"/>
  <c r="V45" i="5" s="1"/>
  <c r="AK45" i="5" s="1"/>
  <c r="AM45" i="5" s="1"/>
  <c r="AQ45" i="5" s="1"/>
  <c r="R45" i="5"/>
  <c r="U44" i="5"/>
  <c r="R44" i="5"/>
  <c r="V44" i="5" s="1"/>
  <c r="AK44" i="5" s="1"/>
  <c r="AM44" i="5" s="1"/>
  <c r="AQ44" i="5" s="1"/>
  <c r="AQ43" i="5"/>
  <c r="AM43" i="5"/>
  <c r="AK43" i="5"/>
  <c r="V43" i="5"/>
  <c r="U43" i="5"/>
  <c r="R43" i="5"/>
  <c r="AK42" i="5"/>
  <c r="AM42" i="5" s="1"/>
  <c r="AQ42" i="5" s="1"/>
  <c r="V42" i="5"/>
  <c r="U42" i="5"/>
  <c r="R42" i="5"/>
  <c r="U41" i="5"/>
  <c r="V41" i="5" s="1"/>
  <c r="AK41" i="5" s="1"/>
  <c r="AM41" i="5" s="1"/>
  <c r="AQ41" i="5" s="1"/>
  <c r="R41" i="5"/>
  <c r="U40" i="5"/>
  <c r="R40" i="5"/>
  <c r="V40" i="5" s="1"/>
  <c r="AK40" i="5" s="1"/>
  <c r="AM40" i="5" s="1"/>
  <c r="AQ40" i="5" s="1"/>
  <c r="AQ39" i="5"/>
  <c r="AM39" i="5"/>
  <c r="AK39" i="5"/>
  <c r="V39" i="5"/>
  <c r="U39" i="5"/>
  <c r="R39" i="5"/>
  <c r="AK38" i="5"/>
  <c r="AM38" i="5" s="1"/>
  <c r="AQ38" i="5" s="1"/>
  <c r="V38" i="5"/>
  <c r="U38" i="5"/>
  <c r="R38" i="5"/>
  <c r="U37" i="5"/>
  <c r="V37" i="5" s="1"/>
  <c r="AK37" i="5" s="1"/>
  <c r="AM37" i="5" s="1"/>
  <c r="AQ37" i="5" s="1"/>
  <c r="R37" i="5"/>
  <c r="U36" i="5"/>
  <c r="R36" i="5"/>
  <c r="V36" i="5" s="1"/>
  <c r="AK36" i="5" s="1"/>
  <c r="AM36" i="5" s="1"/>
  <c r="AQ36" i="5" s="1"/>
  <c r="AQ35" i="5"/>
  <c r="AM35" i="5"/>
  <c r="AK35" i="5"/>
  <c r="V35" i="5"/>
  <c r="U35" i="5"/>
  <c r="R35" i="5"/>
  <c r="AK34" i="5"/>
  <c r="AM34" i="5" s="1"/>
  <c r="AQ34" i="5" s="1"/>
  <c r="V34" i="5"/>
  <c r="U34" i="5"/>
  <c r="R34" i="5"/>
  <c r="U33" i="5"/>
  <c r="V33" i="5" s="1"/>
  <c r="AK33" i="5" s="1"/>
  <c r="AM33" i="5" s="1"/>
  <c r="AQ33" i="5" s="1"/>
  <c r="R33" i="5"/>
  <c r="U32" i="5"/>
  <c r="R32" i="5"/>
  <c r="V32" i="5" s="1"/>
  <c r="AK32" i="5" s="1"/>
  <c r="AM32" i="5" s="1"/>
  <c r="AQ32" i="5" s="1"/>
  <c r="AQ31" i="5"/>
  <c r="AM31" i="5"/>
  <c r="AK31" i="5"/>
  <c r="V31" i="5"/>
  <c r="U31" i="5"/>
  <c r="R31" i="5"/>
  <c r="AK30" i="5"/>
  <c r="AM30" i="5" s="1"/>
  <c r="AQ30" i="5" s="1"/>
  <c r="V30" i="5"/>
  <c r="U30" i="5"/>
  <c r="R30" i="5"/>
  <c r="U29" i="5"/>
  <c r="V29" i="5" s="1"/>
  <c r="AK29" i="5" s="1"/>
  <c r="AM29" i="5" s="1"/>
  <c r="AQ29" i="5" s="1"/>
  <c r="R29" i="5"/>
  <c r="U28" i="5"/>
  <c r="R28" i="5"/>
  <c r="V28" i="5" s="1"/>
  <c r="AK28" i="5" s="1"/>
  <c r="AM28" i="5" s="1"/>
  <c r="AQ28" i="5" s="1"/>
  <c r="AQ27" i="5"/>
  <c r="AM27" i="5"/>
  <c r="AK27" i="5"/>
  <c r="V27" i="5"/>
  <c r="U27" i="5"/>
  <c r="R27" i="5"/>
  <c r="AK26" i="5"/>
  <c r="AM26" i="5" s="1"/>
  <c r="AQ26" i="5" s="1"/>
  <c r="V26" i="5"/>
  <c r="U26" i="5"/>
  <c r="R26" i="5"/>
  <c r="U25" i="5"/>
  <c r="V25" i="5" s="1"/>
  <c r="AK25" i="5" s="1"/>
  <c r="AM25" i="5" s="1"/>
  <c r="AQ25" i="5" s="1"/>
  <c r="R25" i="5"/>
  <c r="U24" i="5"/>
  <c r="R24" i="5"/>
  <c r="V24" i="5" s="1"/>
  <c r="AK24" i="5" s="1"/>
  <c r="AM24" i="5" s="1"/>
  <c r="AQ24" i="5" s="1"/>
  <c r="AQ23" i="5"/>
  <c r="AM23" i="5"/>
  <c r="AK23" i="5"/>
  <c r="V23" i="5"/>
  <c r="U23" i="5"/>
  <c r="R23" i="5"/>
  <c r="AK22" i="5"/>
  <c r="AM22" i="5" s="1"/>
  <c r="AQ22" i="5" s="1"/>
  <c r="V22" i="5"/>
  <c r="U22" i="5"/>
  <c r="R22" i="5"/>
  <c r="U21" i="5"/>
  <c r="V21" i="5" s="1"/>
  <c r="AK21" i="5" s="1"/>
  <c r="AM21" i="5" s="1"/>
  <c r="AQ21" i="5" s="1"/>
  <c r="R21" i="5"/>
  <c r="U20" i="5"/>
  <c r="R20" i="5"/>
  <c r="V20" i="5" s="1"/>
  <c r="AK20" i="5" s="1"/>
  <c r="AM20" i="5" s="1"/>
  <c r="AQ20" i="5" s="1"/>
  <c r="AQ19" i="5"/>
  <c r="AM19" i="5"/>
  <c r="AK19" i="5"/>
  <c r="V19" i="5"/>
  <c r="U19" i="5"/>
  <c r="R19" i="5"/>
  <c r="AK18" i="5"/>
  <c r="AM18" i="5" s="1"/>
  <c r="AQ18" i="5" s="1"/>
  <c r="V18" i="5"/>
  <c r="U18" i="5"/>
  <c r="R18" i="5"/>
  <c r="U17" i="5"/>
  <c r="V17" i="5" s="1"/>
  <c r="AK17" i="5" s="1"/>
  <c r="AM17" i="5" s="1"/>
  <c r="AQ17" i="5" s="1"/>
  <c r="R17" i="5"/>
  <c r="U16" i="5"/>
  <c r="R16" i="5"/>
  <c r="V16" i="5" s="1"/>
  <c r="AK16" i="5" s="1"/>
  <c r="AM16" i="5" s="1"/>
  <c r="AQ16" i="5" s="1"/>
  <c r="AQ15" i="5"/>
  <c r="AM15" i="5"/>
  <c r="AK15" i="5"/>
  <c r="V15" i="5"/>
  <c r="U15" i="5"/>
  <c r="R15" i="5"/>
  <c r="AK14" i="5"/>
  <c r="AM14" i="5" s="1"/>
  <c r="AQ14" i="5" s="1"/>
  <c r="V14" i="5"/>
  <c r="U14" i="5"/>
  <c r="R14" i="5"/>
  <c r="U13" i="5"/>
  <c r="V13" i="5" s="1"/>
  <c r="AK13" i="5" s="1"/>
  <c r="AM13" i="5" s="1"/>
  <c r="AQ13" i="5" s="1"/>
  <c r="R13" i="5"/>
  <c r="U12" i="5"/>
  <c r="R12" i="5"/>
  <c r="V12" i="5" s="1"/>
  <c r="AK12" i="5" s="1"/>
  <c r="AM12" i="5" s="1"/>
  <c r="AQ12" i="5" s="1"/>
  <c r="AQ11" i="5"/>
  <c r="AM11" i="5"/>
  <c r="AK11" i="5"/>
  <c r="V11" i="5"/>
  <c r="U11" i="5"/>
  <c r="R11" i="5"/>
  <c r="AK10" i="5"/>
  <c r="AM10" i="5" s="1"/>
  <c r="AQ10" i="5" s="1"/>
  <c r="V10" i="5"/>
  <c r="U10" i="5"/>
  <c r="R10" i="5"/>
  <c r="Q16" i="4"/>
  <c r="S16" i="4" s="1"/>
  <c r="Q12" i="4"/>
  <c r="S12" i="4" s="1"/>
  <c r="Q11" i="4"/>
  <c r="S11" i="4" s="1"/>
  <c r="Q180" i="1" l="1"/>
  <c r="R179" i="1"/>
  <c r="Q179" i="1"/>
  <c r="Q178" i="1"/>
  <c r="R177" i="1"/>
  <c r="Q177" i="1"/>
  <c r="R176" i="1"/>
  <c r="Q176" i="1"/>
  <c r="R175" i="1"/>
  <c r="Q175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0" i="1"/>
  <c r="Q100" i="1"/>
  <c r="R99" i="1"/>
  <c r="Q99" i="1"/>
  <c r="R98" i="1"/>
  <c r="Q98" i="1"/>
  <c r="R97" i="1"/>
  <c r="Q97" i="1"/>
  <c r="R96" i="1"/>
  <c r="Q96" i="1"/>
  <c r="R95" i="1"/>
  <c r="Q95" i="1"/>
  <c r="R92" i="1"/>
  <c r="Q92" i="1"/>
  <c r="R91" i="1"/>
  <c r="Q91" i="1"/>
  <c r="R90" i="1"/>
  <c r="Q90" i="1"/>
  <c r="R89" i="1"/>
  <c r="Q89" i="1"/>
  <c r="R88" i="1"/>
  <c r="Q88" i="1"/>
  <c r="R87" i="1"/>
  <c r="Q87" i="1"/>
  <c r="R85" i="1"/>
  <c r="Q85" i="1"/>
  <c r="R84" i="1"/>
  <c r="Q84" i="1"/>
  <c r="R83" i="1"/>
  <c r="Q83" i="1"/>
  <c r="R82" i="1"/>
  <c r="Q82" i="1"/>
  <c r="R81" i="1"/>
  <c r="Q81" i="1"/>
  <c r="R80" i="1"/>
  <c r="Q80" i="1"/>
  <c r="R78" i="1"/>
  <c r="Q78" i="1"/>
  <c r="R77" i="1"/>
  <c r="Q77" i="1"/>
  <c r="R76" i="1"/>
  <c r="Q76" i="1"/>
  <c r="R75" i="1"/>
  <c r="Q75" i="1"/>
  <c r="R74" i="1"/>
  <c r="Q74" i="1"/>
  <c r="R73" i="1"/>
  <c r="Q73" i="1"/>
  <c r="R71" i="1"/>
  <c r="Q71" i="1"/>
  <c r="R70" i="1"/>
  <c r="Q70" i="1"/>
  <c r="R69" i="1"/>
  <c r="Q69" i="1"/>
  <c r="R68" i="1"/>
  <c r="Q68" i="1"/>
  <c r="R67" i="1"/>
  <c r="Q67" i="1"/>
  <c r="R66" i="1"/>
  <c r="Q66" i="1"/>
  <c r="R64" i="1"/>
  <c r="Q64" i="1"/>
  <c r="R63" i="1"/>
  <c r="Q63" i="1"/>
  <c r="R62" i="1"/>
  <c r="Q62" i="1"/>
  <c r="R61" i="1"/>
  <c r="Q61" i="1"/>
  <c r="R60" i="1"/>
  <c r="Q60" i="1"/>
  <c r="R59" i="1"/>
  <c r="Q59" i="1"/>
  <c r="R57" i="1"/>
  <c r="Q57" i="1"/>
  <c r="R56" i="1"/>
  <c r="Q56" i="1"/>
  <c r="R55" i="1"/>
  <c r="Q55" i="1"/>
  <c r="R54" i="1"/>
  <c r="Q54" i="1"/>
  <c r="R53" i="1"/>
  <c r="Q53" i="1"/>
  <c r="R52" i="1"/>
  <c r="Q52" i="1"/>
  <c r="R50" i="1"/>
  <c r="Q50" i="1"/>
  <c r="R49" i="1"/>
  <c r="Q49" i="1"/>
  <c r="R48" i="1"/>
  <c r="Q48" i="1"/>
  <c r="R47" i="1"/>
  <c r="Q47" i="1"/>
  <c r="R46" i="1"/>
  <c r="Q46" i="1"/>
  <c r="R45" i="1"/>
  <c r="Q45" i="1"/>
  <c r="R42" i="1"/>
  <c r="Q42" i="1"/>
  <c r="R41" i="1"/>
  <c r="Q41" i="1"/>
  <c r="R40" i="1"/>
  <c r="Q40" i="1"/>
  <c r="R39" i="1"/>
  <c r="Q39" i="1"/>
  <c r="R38" i="1"/>
  <c r="Q38" i="1"/>
  <c r="R37" i="1"/>
  <c r="Q37" i="1"/>
  <c r="R35" i="1"/>
  <c r="Q35" i="1"/>
  <c r="R34" i="1"/>
  <c r="Q34" i="1"/>
  <c r="R33" i="1"/>
  <c r="Q33" i="1"/>
  <c r="R32" i="1"/>
  <c r="Q32" i="1"/>
  <c r="R31" i="1"/>
  <c r="Q31" i="1"/>
  <c r="R30" i="1"/>
  <c r="Q30" i="1"/>
  <c r="R27" i="1"/>
  <c r="Q27" i="1"/>
  <c r="R26" i="1"/>
  <c r="Q26" i="1"/>
  <c r="R25" i="1"/>
  <c r="Q25" i="1"/>
  <c r="R24" i="1"/>
  <c r="Q24" i="1"/>
  <c r="R23" i="1"/>
  <c r="Q23" i="1"/>
  <c r="R22" i="1"/>
  <c r="Q22" i="1"/>
  <c r="R20" i="1"/>
  <c r="Q20" i="1"/>
  <c r="R19" i="1"/>
  <c r="Q19" i="1"/>
  <c r="R18" i="1"/>
  <c r="Q18" i="1"/>
  <c r="R17" i="1"/>
  <c r="Q17" i="1"/>
  <c r="R16" i="1"/>
  <c r="Q16" i="1"/>
  <c r="R15" i="1"/>
  <c r="Q15" i="1"/>
  <c r="O159" i="1"/>
  <c r="N159" i="1"/>
  <c r="L159" i="1"/>
  <c r="K159" i="1"/>
  <c r="I159" i="1"/>
  <c r="H159" i="1"/>
  <c r="F159" i="1"/>
  <c r="E159" i="1"/>
  <c r="O138" i="1"/>
  <c r="N138" i="1"/>
  <c r="L138" i="1"/>
  <c r="K138" i="1"/>
  <c r="I138" i="1"/>
  <c r="H138" i="1"/>
  <c r="F138" i="1"/>
  <c r="E138" i="1"/>
  <c r="O152" i="1"/>
  <c r="N152" i="1"/>
  <c r="L152" i="1"/>
  <c r="K152" i="1"/>
  <c r="I152" i="1"/>
  <c r="H152" i="1"/>
  <c r="F152" i="1"/>
  <c r="E152" i="1"/>
  <c r="P158" i="1"/>
  <c r="M158" i="1"/>
  <c r="J158" i="1"/>
  <c r="G158" i="1"/>
  <c r="P157" i="1"/>
  <c r="M157" i="1"/>
  <c r="J157" i="1"/>
  <c r="G157" i="1"/>
  <c r="P156" i="1"/>
  <c r="M156" i="1"/>
  <c r="J156" i="1"/>
  <c r="G156" i="1"/>
  <c r="P155" i="1"/>
  <c r="M155" i="1"/>
  <c r="J155" i="1"/>
  <c r="G155" i="1"/>
  <c r="P154" i="1"/>
  <c r="M154" i="1"/>
  <c r="J154" i="1"/>
  <c r="G154" i="1"/>
  <c r="P153" i="1"/>
  <c r="M153" i="1"/>
  <c r="M152" i="1" s="1"/>
  <c r="J153" i="1"/>
  <c r="G153" i="1"/>
  <c r="P151" i="1"/>
  <c r="M151" i="1"/>
  <c r="J151" i="1"/>
  <c r="G151" i="1"/>
  <c r="P150" i="1"/>
  <c r="M150" i="1"/>
  <c r="J150" i="1"/>
  <c r="G150" i="1"/>
  <c r="P149" i="1"/>
  <c r="M149" i="1"/>
  <c r="J149" i="1"/>
  <c r="G149" i="1"/>
  <c r="P148" i="1"/>
  <c r="M148" i="1"/>
  <c r="J148" i="1"/>
  <c r="G148" i="1"/>
  <c r="P147" i="1"/>
  <c r="M147" i="1"/>
  <c r="J147" i="1"/>
  <c r="G147" i="1"/>
  <c r="P146" i="1"/>
  <c r="M146" i="1"/>
  <c r="J146" i="1"/>
  <c r="G146" i="1"/>
  <c r="O145" i="1"/>
  <c r="N145" i="1"/>
  <c r="L145" i="1"/>
  <c r="L137" i="1" s="1"/>
  <c r="K145" i="1"/>
  <c r="I145" i="1"/>
  <c r="H145" i="1"/>
  <c r="H137" i="1" s="1"/>
  <c r="F145" i="1"/>
  <c r="E145" i="1"/>
  <c r="P144" i="1"/>
  <c r="M144" i="1"/>
  <c r="J144" i="1"/>
  <c r="G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P138" i="1" s="1"/>
  <c r="M139" i="1"/>
  <c r="M138" i="1" s="1"/>
  <c r="J139" i="1"/>
  <c r="G139" i="1"/>
  <c r="P85" i="1"/>
  <c r="J85" i="1"/>
  <c r="G85" i="1"/>
  <c r="P84" i="1"/>
  <c r="J84" i="1"/>
  <c r="G84" i="1"/>
  <c r="P83" i="1"/>
  <c r="J83" i="1"/>
  <c r="G83" i="1"/>
  <c r="P82" i="1"/>
  <c r="J82" i="1"/>
  <c r="G82" i="1"/>
  <c r="P81" i="1"/>
  <c r="M81" i="1"/>
  <c r="M79" i="1" s="1"/>
  <c r="J81" i="1"/>
  <c r="G81" i="1"/>
  <c r="P80" i="1"/>
  <c r="J80" i="1"/>
  <c r="G80" i="1"/>
  <c r="O79" i="1"/>
  <c r="N79" i="1"/>
  <c r="L79" i="1"/>
  <c r="K79" i="1"/>
  <c r="I79" i="1"/>
  <c r="H79" i="1"/>
  <c r="F79" i="1"/>
  <c r="E79" i="1"/>
  <c r="P78" i="1"/>
  <c r="J78" i="1"/>
  <c r="G78" i="1"/>
  <c r="P77" i="1"/>
  <c r="J77" i="1"/>
  <c r="G77" i="1"/>
  <c r="P76" i="1"/>
  <c r="J76" i="1"/>
  <c r="G76" i="1"/>
  <c r="P75" i="1"/>
  <c r="J75" i="1"/>
  <c r="G75" i="1"/>
  <c r="P74" i="1"/>
  <c r="M74" i="1"/>
  <c r="M72" i="1" s="1"/>
  <c r="J74" i="1"/>
  <c r="G74" i="1"/>
  <c r="P73" i="1"/>
  <c r="J73" i="1"/>
  <c r="G73" i="1"/>
  <c r="O72" i="1"/>
  <c r="N72" i="1"/>
  <c r="L72" i="1"/>
  <c r="K72" i="1"/>
  <c r="I72" i="1"/>
  <c r="H72" i="1"/>
  <c r="F72" i="1"/>
  <c r="E72" i="1"/>
  <c r="P71" i="1"/>
  <c r="J71" i="1"/>
  <c r="G71" i="1"/>
  <c r="P70" i="1"/>
  <c r="J70" i="1"/>
  <c r="G70" i="1"/>
  <c r="P69" i="1"/>
  <c r="J69" i="1"/>
  <c r="G69" i="1"/>
  <c r="P68" i="1"/>
  <c r="J68" i="1"/>
  <c r="G68" i="1"/>
  <c r="P67" i="1"/>
  <c r="M67" i="1"/>
  <c r="M65" i="1" s="1"/>
  <c r="J67" i="1"/>
  <c r="G67" i="1"/>
  <c r="P66" i="1"/>
  <c r="J66" i="1"/>
  <c r="G66" i="1"/>
  <c r="O65" i="1"/>
  <c r="N65" i="1"/>
  <c r="L65" i="1"/>
  <c r="K65" i="1"/>
  <c r="I65" i="1"/>
  <c r="H65" i="1"/>
  <c r="F65" i="1"/>
  <c r="E65" i="1"/>
  <c r="P64" i="1"/>
  <c r="J64" i="1"/>
  <c r="G64" i="1"/>
  <c r="P63" i="1"/>
  <c r="J63" i="1"/>
  <c r="G63" i="1"/>
  <c r="P62" i="1"/>
  <c r="J62" i="1"/>
  <c r="G62" i="1"/>
  <c r="P61" i="1"/>
  <c r="J61" i="1"/>
  <c r="G61" i="1"/>
  <c r="P60" i="1"/>
  <c r="M60" i="1"/>
  <c r="M58" i="1" s="1"/>
  <c r="J60" i="1"/>
  <c r="G60" i="1"/>
  <c r="P59" i="1"/>
  <c r="J59" i="1"/>
  <c r="G59" i="1"/>
  <c r="O58" i="1"/>
  <c r="N58" i="1"/>
  <c r="L58" i="1"/>
  <c r="K58" i="1"/>
  <c r="I58" i="1"/>
  <c r="H58" i="1"/>
  <c r="F58" i="1"/>
  <c r="E58" i="1"/>
  <c r="P152" i="1" l="1"/>
  <c r="Q138" i="1"/>
  <c r="G152" i="1"/>
  <c r="J138" i="1"/>
  <c r="F137" i="1"/>
  <c r="I137" i="1"/>
  <c r="O137" i="1"/>
  <c r="R138" i="1"/>
  <c r="N137" i="1"/>
  <c r="G138" i="1"/>
  <c r="E137" i="1"/>
  <c r="Q152" i="1"/>
  <c r="K137" i="1"/>
  <c r="P72" i="1"/>
  <c r="S148" i="1"/>
  <c r="R152" i="1"/>
  <c r="Q72" i="1"/>
  <c r="J79" i="1"/>
  <c r="S82" i="1"/>
  <c r="S140" i="1"/>
  <c r="S151" i="1"/>
  <c r="J152" i="1"/>
  <c r="S139" i="1"/>
  <c r="S141" i="1"/>
  <c r="S143" i="1"/>
  <c r="S150" i="1"/>
  <c r="S153" i="1"/>
  <c r="S155" i="1"/>
  <c r="S157" i="1"/>
  <c r="J145" i="1"/>
  <c r="P145" i="1"/>
  <c r="S154" i="1"/>
  <c r="S156" i="1"/>
  <c r="S158" i="1"/>
  <c r="P65" i="1"/>
  <c r="P58" i="1"/>
  <c r="Q65" i="1"/>
  <c r="P79" i="1"/>
  <c r="Q145" i="1"/>
  <c r="S147" i="1"/>
  <c r="S149" i="1"/>
  <c r="Q58" i="1"/>
  <c r="S142" i="1"/>
  <c r="R145" i="1"/>
  <c r="G145" i="1"/>
  <c r="S146" i="1"/>
  <c r="S144" i="1"/>
  <c r="M145" i="1"/>
  <c r="S73" i="1"/>
  <c r="G72" i="1"/>
  <c r="G79" i="1"/>
  <c r="S84" i="1"/>
  <c r="S66" i="1"/>
  <c r="G65" i="1"/>
  <c r="J58" i="1"/>
  <c r="S60" i="1"/>
  <c r="S61" i="1"/>
  <c r="S64" i="1"/>
  <c r="J65" i="1"/>
  <c r="S67" i="1"/>
  <c r="S68" i="1"/>
  <c r="S71" i="1"/>
  <c r="J72" i="1"/>
  <c r="S74" i="1"/>
  <c r="S75" i="1"/>
  <c r="S78" i="1"/>
  <c r="S80" i="1"/>
  <c r="S83" i="1"/>
  <c r="Q79" i="1"/>
  <c r="G58" i="1"/>
  <c r="S62" i="1"/>
  <c r="S63" i="1"/>
  <c r="R65" i="1"/>
  <c r="S69" i="1"/>
  <c r="S70" i="1"/>
  <c r="R72" i="1"/>
  <c r="S76" i="1"/>
  <c r="S77" i="1"/>
  <c r="R79" i="1"/>
  <c r="S81" i="1"/>
  <c r="S85" i="1"/>
  <c r="R58" i="1"/>
  <c r="S59" i="1"/>
  <c r="M170" i="1"/>
  <c r="S65" i="1" l="1"/>
  <c r="S72" i="1"/>
  <c r="S152" i="1"/>
  <c r="S138" i="1"/>
  <c r="S145" i="1"/>
  <c r="S58" i="1"/>
  <c r="S79" i="1"/>
  <c r="M173" i="1"/>
  <c r="J16" i="1"/>
  <c r="I86" i="1" l="1"/>
  <c r="S19" i="1" l="1"/>
  <c r="S46" i="1" l="1"/>
  <c r="P52" i="1"/>
  <c r="S16" i="1"/>
  <c r="S18" i="1"/>
  <c r="S22" i="1"/>
  <c r="S24" i="1"/>
  <c r="S26" i="1"/>
  <c r="S30" i="1"/>
  <c r="S37" i="1"/>
  <c r="S15" i="1"/>
  <c r="S39" i="1"/>
  <c r="S17" i="1"/>
  <c r="S23" i="1"/>
  <c r="S25" i="1"/>
  <c r="S33" i="1"/>
  <c r="S38" i="1"/>
  <c r="S40" i="1"/>
  <c r="S31" i="1"/>
  <c r="S32" i="1"/>
  <c r="I180" i="1"/>
  <c r="P180" i="1"/>
  <c r="J179" i="1"/>
  <c r="G179" i="1"/>
  <c r="I178" i="1"/>
  <c r="J177" i="1"/>
  <c r="M177" i="1"/>
  <c r="M174" i="1" s="1"/>
  <c r="G177" i="1"/>
  <c r="J176" i="1"/>
  <c r="J175" i="1"/>
  <c r="G175" i="1"/>
  <c r="H174" i="1"/>
  <c r="L174" i="1"/>
  <c r="K174" i="1"/>
  <c r="E174" i="1"/>
  <c r="J173" i="1"/>
  <c r="G173" i="1"/>
  <c r="J172" i="1"/>
  <c r="M172" i="1"/>
  <c r="G172" i="1"/>
  <c r="J171" i="1"/>
  <c r="G171" i="1"/>
  <c r="J170" i="1"/>
  <c r="G170" i="1"/>
  <c r="J169" i="1"/>
  <c r="G169" i="1"/>
  <c r="J168" i="1"/>
  <c r="G168" i="1"/>
  <c r="I167" i="1"/>
  <c r="I166" i="1" s="1"/>
  <c r="H167" i="1"/>
  <c r="H166" i="1" s="1"/>
  <c r="L167" i="1"/>
  <c r="L166" i="1" s="1"/>
  <c r="K167" i="1"/>
  <c r="K166" i="1" s="1"/>
  <c r="F167" i="1"/>
  <c r="F166" i="1" s="1"/>
  <c r="E167" i="1"/>
  <c r="E166" i="1" s="1"/>
  <c r="J165" i="1"/>
  <c r="M165" i="1"/>
  <c r="G165" i="1"/>
  <c r="J164" i="1"/>
  <c r="M164" i="1"/>
  <c r="G164" i="1"/>
  <c r="J163" i="1"/>
  <c r="M163" i="1"/>
  <c r="G163" i="1"/>
  <c r="J162" i="1"/>
  <c r="M162" i="1"/>
  <c r="G162" i="1"/>
  <c r="J161" i="1"/>
  <c r="M161" i="1"/>
  <c r="G161" i="1"/>
  <c r="J160" i="1"/>
  <c r="M160" i="1"/>
  <c r="G160" i="1"/>
  <c r="J136" i="1"/>
  <c r="M136" i="1"/>
  <c r="G136" i="1"/>
  <c r="J135" i="1"/>
  <c r="M135" i="1"/>
  <c r="G135" i="1"/>
  <c r="J134" i="1"/>
  <c r="M134" i="1"/>
  <c r="G134" i="1"/>
  <c r="J133" i="1"/>
  <c r="M133" i="1"/>
  <c r="G133" i="1"/>
  <c r="J132" i="1"/>
  <c r="M132" i="1"/>
  <c r="G132" i="1"/>
  <c r="J131" i="1"/>
  <c r="M131" i="1"/>
  <c r="G131" i="1"/>
  <c r="I130" i="1"/>
  <c r="H130" i="1"/>
  <c r="L130" i="1"/>
  <c r="K130" i="1"/>
  <c r="F130" i="1"/>
  <c r="E130" i="1"/>
  <c r="J129" i="1"/>
  <c r="M129" i="1"/>
  <c r="G129" i="1"/>
  <c r="J128" i="1"/>
  <c r="M128" i="1"/>
  <c r="G128" i="1"/>
  <c r="J127" i="1"/>
  <c r="M127" i="1"/>
  <c r="G127" i="1"/>
  <c r="J126" i="1"/>
  <c r="M126" i="1"/>
  <c r="G126" i="1"/>
  <c r="J125" i="1"/>
  <c r="M125" i="1"/>
  <c r="G125" i="1"/>
  <c r="J124" i="1"/>
  <c r="M124" i="1"/>
  <c r="G124" i="1"/>
  <c r="I123" i="1"/>
  <c r="H123" i="1"/>
  <c r="L123" i="1"/>
  <c r="K123" i="1"/>
  <c r="F123" i="1"/>
  <c r="E123" i="1"/>
  <c r="J122" i="1"/>
  <c r="M122" i="1"/>
  <c r="G122" i="1"/>
  <c r="J121" i="1"/>
  <c r="M121" i="1"/>
  <c r="G121" i="1"/>
  <c r="J120" i="1"/>
  <c r="M120" i="1"/>
  <c r="G120" i="1"/>
  <c r="J119" i="1"/>
  <c r="M119" i="1"/>
  <c r="G119" i="1"/>
  <c r="J118" i="1"/>
  <c r="M118" i="1"/>
  <c r="G118" i="1"/>
  <c r="J117" i="1"/>
  <c r="M117" i="1"/>
  <c r="G117" i="1"/>
  <c r="I116" i="1"/>
  <c r="H116" i="1"/>
  <c r="L116" i="1"/>
  <c r="K116" i="1"/>
  <c r="F116" i="1"/>
  <c r="E116" i="1"/>
  <c r="J114" i="1"/>
  <c r="M114" i="1"/>
  <c r="G114" i="1"/>
  <c r="J113" i="1"/>
  <c r="M113" i="1"/>
  <c r="G113" i="1"/>
  <c r="J112" i="1"/>
  <c r="M112" i="1"/>
  <c r="G112" i="1"/>
  <c r="J111" i="1"/>
  <c r="M111" i="1"/>
  <c r="G111" i="1"/>
  <c r="J110" i="1"/>
  <c r="M110" i="1"/>
  <c r="G110" i="1"/>
  <c r="J109" i="1"/>
  <c r="M109" i="1"/>
  <c r="G109" i="1"/>
  <c r="I108" i="1"/>
  <c r="H108" i="1"/>
  <c r="L108" i="1"/>
  <c r="K108" i="1"/>
  <c r="F108" i="1"/>
  <c r="E108" i="1"/>
  <c r="J107" i="1"/>
  <c r="M107" i="1"/>
  <c r="G107" i="1"/>
  <c r="J106" i="1"/>
  <c r="M106" i="1"/>
  <c r="G106" i="1"/>
  <c r="J105" i="1"/>
  <c r="M105" i="1"/>
  <c r="G105" i="1"/>
  <c r="J104" i="1"/>
  <c r="M104" i="1"/>
  <c r="G104" i="1"/>
  <c r="J103" i="1"/>
  <c r="M103" i="1"/>
  <c r="G103" i="1"/>
  <c r="J102" i="1"/>
  <c r="M102" i="1"/>
  <c r="G102" i="1"/>
  <c r="I101" i="1"/>
  <c r="H101" i="1"/>
  <c r="L101" i="1"/>
  <c r="K101" i="1"/>
  <c r="F101" i="1"/>
  <c r="E101" i="1"/>
  <c r="J100" i="1"/>
  <c r="G100" i="1"/>
  <c r="J99" i="1"/>
  <c r="G99" i="1"/>
  <c r="J98" i="1"/>
  <c r="G98" i="1"/>
  <c r="J97" i="1"/>
  <c r="G97" i="1"/>
  <c r="J96" i="1"/>
  <c r="G96" i="1"/>
  <c r="J95" i="1"/>
  <c r="G95" i="1"/>
  <c r="I94" i="1"/>
  <c r="H94" i="1"/>
  <c r="M94" i="1"/>
  <c r="L94" i="1"/>
  <c r="K94" i="1"/>
  <c r="F94" i="1"/>
  <c r="E94" i="1"/>
  <c r="J92" i="1"/>
  <c r="G92" i="1"/>
  <c r="J91" i="1"/>
  <c r="G91" i="1"/>
  <c r="J90" i="1"/>
  <c r="G90" i="1"/>
  <c r="J89" i="1"/>
  <c r="G89" i="1"/>
  <c r="J88" i="1"/>
  <c r="M88" i="1"/>
  <c r="M86" i="1" s="1"/>
  <c r="G88" i="1"/>
  <c r="J87" i="1"/>
  <c r="G87" i="1"/>
  <c r="H86" i="1"/>
  <c r="L86" i="1"/>
  <c r="K86" i="1"/>
  <c r="F86" i="1"/>
  <c r="E86" i="1"/>
  <c r="J57" i="1"/>
  <c r="M57" i="1"/>
  <c r="G57" i="1"/>
  <c r="J56" i="1"/>
  <c r="M56" i="1"/>
  <c r="G56" i="1"/>
  <c r="J55" i="1"/>
  <c r="M55" i="1"/>
  <c r="G55" i="1"/>
  <c r="J54" i="1"/>
  <c r="M54" i="1"/>
  <c r="G54" i="1"/>
  <c r="J53" i="1"/>
  <c r="M53" i="1"/>
  <c r="P53" i="1"/>
  <c r="G53" i="1"/>
  <c r="J52" i="1"/>
  <c r="M52" i="1"/>
  <c r="G52" i="1"/>
  <c r="I51" i="1"/>
  <c r="H51" i="1"/>
  <c r="L51" i="1"/>
  <c r="K51" i="1"/>
  <c r="O51" i="1"/>
  <c r="N51" i="1"/>
  <c r="F51" i="1"/>
  <c r="E51" i="1"/>
  <c r="J50" i="1"/>
  <c r="M50" i="1"/>
  <c r="G50" i="1"/>
  <c r="J49" i="1"/>
  <c r="M49" i="1"/>
  <c r="G49" i="1"/>
  <c r="J48" i="1"/>
  <c r="M48" i="1"/>
  <c r="G48" i="1"/>
  <c r="J47" i="1"/>
  <c r="M47" i="1"/>
  <c r="P47" i="1"/>
  <c r="G47" i="1"/>
  <c r="J46" i="1"/>
  <c r="M46" i="1"/>
  <c r="P46" i="1"/>
  <c r="G46" i="1"/>
  <c r="J45" i="1"/>
  <c r="M45" i="1"/>
  <c r="P45" i="1"/>
  <c r="G45" i="1"/>
  <c r="I44" i="1"/>
  <c r="H44" i="1"/>
  <c r="L44" i="1"/>
  <c r="K44" i="1"/>
  <c r="O44" i="1"/>
  <c r="N44" i="1"/>
  <c r="F44" i="1"/>
  <c r="E44" i="1"/>
  <c r="J42" i="1"/>
  <c r="M42" i="1"/>
  <c r="G42" i="1"/>
  <c r="J41" i="1"/>
  <c r="M41" i="1"/>
  <c r="G41" i="1"/>
  <c r="J40" i="1"/>
  <c r="M40" i="1"/>
  <c r="P40" i="1"/>
  <c r="G40" i="1"/>
  <c r="J39" i="1"/>
  <c r="M39" i="1"/>
  <c r="P39" i="1"/>
  <c r="G39" i="1"/>
  <c r="J38" i="1"/>
  <c r="M38" i="1"/>
  <c r="P38" i="1"/>
  <c r="G38" i="1"/>
  <c r="J37" i="1"/>
  <c r="M37" i="1"/>
  <c r="P37" i="1"/>
  <c r="G37" i="1"/>
  <c r="I36" i="1"/>
  <c r="H36" i="1"/>
  <c r="L36" i="1"/>
  <c r="K36" i="1"/>
  <c r="O36" i="1"/>
  <c r="N36" i="1"/>
  <c r="F36" i="1"/>
  <c r="E36" i="1"/>
  <c r="J35" i="1"/>
  <c r="M35" i="1"/>
  <c r="G35" i="1"/>
  <c r="J34" i="1"/>
  <c r="M34" i="1"/>
  <c r="G34" i="1"/>
  <c r="J33" i="1"/>
  <c r="M33" i="1"/>
  <c r="P33" i="1"/>
  <c r="G33" i="1"/>
  <c r="J32" i="1"/>
  <c r="M32" i="1"/>
  <c r="P32" i="1"/>
  <c r="G32" i="1"/>
  <c r="J31" i="1"/>
  <c r="M31" i="1"/>
  <c r="P31" i="1"/>
  <c r="G31" i="1"/>
  <c r="J30" i="1"/>
  <c r="M30" i="1"/>
  <c r="P30" i="1"/>
  <c r="G30" i="1"/>
  <c r="I29" i="1"/>
  <c r="H29" i="1"/>
  <c r="L29" i="1"/>
  <c r="K29" i="1"/>
  <c r="O29" i="1"/>
  <c r="N29" i="1"/>
  <c r="F29" i="1"/>
  <c r="E29" i="1"/>
  <c r="J27" i="1"/>
  <c r="M27" i="1"/>
  <c r="G27" i="1"/>
  <c r="J26" i="1"/>
  <c r="M26" i="1"/>
  <c r="P26" i="1"/>
  <c r="G26" i="1"/>
  <c r="J25" i="1"/>
  <c r="M25" i="1"/>
  <c r="P25" i="1"/>
  <c r="G25" i="1"/>
  <c r="J24" i="1"/>
  <c r="M24" i="1"/>
  <c r="P24" i="1"/>
  <c r="G24" i="1"/>
  <c r="J23" i="1"/>
  <c r="M23" i="1"/>
  <c r="P23" i="1"/>
  <c r="G23" i="1"/>
  <c r="J22" i="1"/>
  <c r="M22" i="1"/>
  <c r="P22" i="1"/>
  <c r="G22" i="1"/>
  <c r="I21" i="1"/>
  <c r="H21" i="1"/>
  <c r="L21" i="1"/>
  <c r="K21" i="1"/>
  <c r="O21" i="1"/>
  <c r="N21" i="1"/>
  <c r="F21" i="1"/>
  <c r="E21" i="1"/>
  <c r="J20" i="1"/>
  <c r="M20" i="1"/>
  <c r="G20" i="1"/>
  <c r="J19" i="1"/>
  <c r="M19" i="1"/>
  <c r="P19" i="1"/>
  <c r="G19" i="1"/>
  <c r="J18" i="1"/>
  <c r="M18" i="1"/>
  <c r="P18" i="1"/>
  <c r="G18" i="1"/>
  <c r="J17" i="1"/>
  <c r="M17" i="1"/>
  <c r="P17" i="1"/>
  <c r="G17" i="1"/>
  <c r="M16" i="1"/>
  <c r="P16" i="1"/>
  <c r="G16" i="1"/>
  <c r="J15" i="1"/>
  <c r="M15" i="1"/>
  <c r="P15" i="1"/>
  <c r="G15" i="1"/>
  <c r="I14" i="1"/>
  <c r="H14" i="1"/>
  <c r="L14" i="1"/>
  <c r="K14" i="1"/>
  <c r="O14" i="1"/>
  <c r="N14" i="1"/>
  <c r="F14" i="1"/>
  <c r="E14" i="1"/>
  <c r="L43" i="1" l="1"/>
  <c r="J178" i="1"/>
  <c r="R178" i="1"/>
  <c r="J180" i="1"/>
  <c r="R180" i="1"/>
  <c r="S180" i="1" s="1"/>
  <c r="I43" i="1"/>
  <c r="H43" i="1"/>
  <c r="F43" i="1"/>
  <c r="M159" i="1"/>
  <c r="M137" i="1" s="1"/>
  <c r="H93" i="1"/>
  <c r="K43" i="1"/>
  <c r="E43" i="1"/>
  <c r="L93" i="1"/>
  <c r="G159" i="1"/>
  <c r="G137" i="1" s="1"/>
  <c r="J159" i="1"/>
  <c r="J137" i="1" s="1"/>
  <c r="E93" i="1"/>
  <c r="K93" i="1"/>
  <c r="I93" i="1"/>
  <c r="L28" i="1"/>
  <c r="F93" i="1"/>
  <c r="S45" i="1"/>
  <c r="G44" i="1"/>
  <c r="S47" i="1"/>
  <c r="P54" i="1"/>
  <c r="S53" i="1"/>
  <c r="G108" i="1"/>
  <c r="G130" i="1"/>
  <c r="M101" i="1"/>
  <c r="L13" i="1"/>
  <c r="J101" i="1"/>
  <c r="M123" i="1"/>
  <c r="I13" i="1"/>
  <c r="Q21" i="1"/>
  <c r="Q51" i="1"/>
  <c r="G101" i="1"/>
  <c r="Q14" i="1"/>
  <c r="R21" i="1"/>
  <c r="R51" i="1"/>
  <c r="M14" i="1"/>
  <c r="R44" i="1"/>
  <c r="G176" i="1"/>
  <c r="G180" i="1"/>
  <c r="P29" i="1"/>
  <c r="I115" i="1"/>
  <c r="J123" i="1"/>
  <c r="Q44" i="1"/>
  <c r="Q36" i="1"/>
  <c r="R29" i="1"/>
  <c r="M167" i="1"/>
  <c r="M166" i="1" s="1"/>
  <c r="M116" i="1"/>
  <c r="M36" i="1"/>
  <c r="R36" i="1"/>
  <c r="Q29" i="1"/>
  <c r="R14" i="1"/>
  <c r="J14" i="1"/>
  <c r="G116" i="1"/>
  <c r="F13" i="1"/>
  <c r="G51" i="1"/>
  <c r="J94" i="1"/>
  <c r="G14" i="1"/>
  <c r="K13" i="1"/>
  <c r="H13" i="1"/>
  <c r="J86" i="1"/>
  <c r="L115" i="1"/>
  <c r="P21" i="1"/>
  <c r="G21" i="1"/>
  <c r="O28" i="1"/>
  <c r="G29" i="1"/>
  <c r="J44" i="1"/>
  <c r="M44" i="1"/>
  <c r="J167" i="1"/>
  <c r="J166" i="1" s="1"/>
  <c r="I28" i="1"/>
  <c r="P36" i="1"/>
  <c r="J36" i="1"/>
  <c r="P51" i="1"/>
  <c r="J51" i="1"/>
  <c r="I174" i="1"/>
  <c r="J174" i="1" s="1"/>
  <c r="E13" i="1"/>
  <c r="O13" i="1"/>
  <c r="G36" i="1"/>
  <c r="M21" i="1"/>
  <c r="K28" i="1"/>
  <c r="M130" i="1"/>
  <c r="N13" i="1"/>
  <c r="M51" i="1"/>
  <c r="G94" i="1"/>
  <c r="M108" i="1"/>
  <c r="G86" i="1"/>
  <c r="J29" i="1"/>
  <c r="M29" i="1"/>
  <c r="G123" i="1"/>
  <c r="G167" i="1"/>
  <c r="G166" i="1" s="1"/>
  <c r="P14" i="1"/>
  <c r="J21" i="1"/>
  <c r="N28" i="1"/>
  <c r="F28" i="1"/>
  <c r="P44" i="1"/>
  <c r="E115" i="1"/>
  <c r="E28" i="1"/>
  <c r="H28" i="1"/>
  <c r="J108" i="1"/>
  <c r="F115" i="1"/>
  <c r="K115" i="1"/>
  <c r="J130" i="1"/>
  <c r="J116" i="1"/>
  <c r="H115" i="1"/>
  <c r="F174" i="1"/>
  <c r="G178" i="1"/>
  <c r="G93" i="1" l="1"/>
  <c r="E181" i="1"/>
  <c r="M43" i="1"/>
  <c r="J43" i="1"/>
  <c r="K181" i="1"/>
  <c r="F181" i="1"/>
  <c r="L181" i="1"/>
  <c r="H181" i="1"/>
  <c r="I181" i="1"/>
  <c r="G43" i="1"/>
  <c r="J93" i="1"/>
  <c r="M93" i="1"/>
  <c r="N94" i="1"/>
  <c r="S54" i="1"/>
  <c r="O86" i="1"/>
  <c r="O43" i="1" s="1"/>
  <c r="P89" i="1"/>
  <c r="S52" i="1"/>
  <c r="S88" i="1"/>
  <c r="P95" i="1"/>
  <c r="P88" i="1"/>
  <c r="P87" i="1"/>
  <c r="N86" i="1"/>
  <c r="N43" i="1" s="1"/>
  <c r="J13" i="1"/>
  <c r="S14" i="1"/>
  <c r="M28" i="1"/>
  <c r="M115" i="1"/>
  <c r="Q13" i="1"/>
  <c r="S51" i="1"/>
  <c r="S21" i="1"/>
  <c r="S44" i="1"/>
  <c r="M13" i="1"/>
  <c r="J28" i="1"/>
  <c r="S29" i="1"/>
  <c r="S36" i="1"/>
  <c r="G174" i="1"/>
  <c r="J115" i="1"/>
  <c r="P28" i="1"/>
  <c r="R28" i="1"/>
  <c r="R13" i="1"/>
  <c r="P13" i="1"/>
  <c r="Q28" i="1"/>
  <c r="G115" i="1"/>
  <c r="G13" i="1"/>
  <c r="G28" i="1"/>
  <c r="G181" i="1" l="1"/>
  <c r="J181" i="1"/>
  <c r="M181" i="1"/>
  <c r="S89" i="1"/>
  <c r="S87" i="1"/>
  <c r="P42" i="1"/>
  <c r="Q94" i="1"/>
  <c r="P35" i="1"/>
  <c r="P86" i="1"/>
  <c r="P43" i="1" s="1"/>
  <c r="Q86" i="1"/>
  <c r="Q43" i="1" s="1"/>
  <c r="S95" i="1"/>
  <c r="P102" i="1"/>
  <c r="O94" i="1"/>
  <c r="R86" i="1"/>
  <c r="R43" i="1" s="1"/>
  <c r="N101" i="1"/>
  <c r="P96" i="1"/>
  <c r="P20" i="1"/>
  <c r="S13" i="1"/>
  <c r="S28" i="1"/>
  <c r="P94" i="1" l="1"/>
  <c r="S20" i="1"/>
  <c r="S42" i="1"/>
  <c r="Q101" i="1"/>
  <c r="N108" i="1"/>
  <c r="N93" i="1" s="1"/>
  <c r="S102" i="1"/>
  <c r="O101" i="1"/>
  <c r="P27" i="1"/>
  <c r="S96" i="1"/>
  <c r="S86" i="1"/>
  <c r="S43" i="1" s="1"/>
  <c r="P49" i="1"/>
  <c r="P103" i="1"/>
  <c r="R94" i="1"/>
  <c r="S35" i="1"/>
  <c r="S94" i="1" l="1"/>
  <c r="S103" i="1"/>
  <c r="S109" i="1"/>
  <c r="O108" i="1"/>
  <c r="O93" i="1" s="1"/>
  <c r="P109" i="1"/>
  <c r="S27" i="1"/>
  <c r="P110" i="1"/>
  <c r="P50" i="1"/>
  <c r="P34" i="1"/>
  <c r="R101" i="1"/>
  <c r="S101" i="1" s="1"/>
  <c r="Q108" i="1"/>
  <c r="Q93" i="1" s="1"/>
  <c r="P101" i="1"/>
  <c r="S49" i="1"/>
  <c r="P91" i="1" l="1"/>
  <c r="S110" i="1"/>
  <c r="P56" i="1"/>
  <c r="R108" i="1"/>
  <c r="S108" i="1" s="1"/>
  <c r="S93" i="1" s="1"/>
  <c r="P108" i="1"/>
  <c r="P93" i="1" s="1"/>
  <c r="P57" i="1"/>
  <c r="S50" i="1"/>
  <c r="P41" i="1"/>
  <c r="S34" i="1"/>
  <c r="R93" i="1" l="1"/>
  <c r="S56" i="1"/>
  <c r="P48" i="1"/>
  <c r="S41" i="1"/>
  <c r="S57" i="1"/>
  <c r="P98" i="1"/>
  <c r="S91" i="1"/>
  <c r="P92" i="1"/>
  <c r="S92" i="1" l="1"/>
  <c r="S48" i="1"/>
  <c r="P105" i="1"/>
  <c r="O116" i="1"/>
  <c r="P99" i="1"/>
  <c r="S98" i="1"/>
  <c r="P55" i="1"/>
  <c r="P117" i="1"/>
  <c r="N116" i="1"/>
  <c r="S117" i="1" l="1"/>
  <c r="S99" i="1"/>
  <c r="P106" i="1"/>
  <c r="S55" i="1"/>
  <c r="O123" i="1"/>
  <c r="R123" i="1" s="1"/>
  <c r="P116" i="1"/>
  <c r="Q116" i="1"/>
  <c r="P90" i="1"/>
  <c r="P124" i="1"/>
  <c r="N123" i="1"/>
  <c r="R116" i="1"/>
  <c r="S105" i="1"/>
  <c r="S124" i="1" l="1"/>
  <c r="S106" i="1"/>
  <c r="P160" i="1"/>
  <c r="P131" i="1"/>
  <c r="N130" i="1"/>
  <c r="N115" i="1" s="1"/>
  <c r="S116" i="1"/>
  <c r="P113" i="1"/>
  <c r="P97" i="1"/>
  <c r="S112" i="1"/>
  <c r="P112" i="1"/>
  <c r="P123" i="1"/>
  <c r="Q123" i="1"/>
  <c r="S123" i="1" s="1"/>
  <c r="S100" i="1"/>
  <c r="P100" i="1"/>
  <c r="S90" i="1"/>
  <c r="O130" i="1"/>
  <c r="S113" i="1" l="1"/>
  <c r="S160" i="1"/>
  <c r="S97" i="1"/>
  <c r="P130" i="1"/>
  <c r="Q130" i="1"/>
  <c r="Q115" i="1"/>
  <c r="S107" i="1"/>
  <c r="P107" i="1"/>
  <c r="P104" i="1"/>
  <c r="S131" i="1"/>
  <c r="R130" i="1"/>
  <c r="O115" i="1"/>
  <c r="S104" i="1" l="1"/>
  <c r="S130" i="1"/>
  <c r="P111" i="1"/>
  <c r="R115" i="1"/>
  <c r="S114" i="1"/>
  <c r="P114" i="1"/>
  <c r="P115" i="1"/>
  <c r="P122" i="1" l="1"/>
  <c r="S115" i="1"/>
  <c r="S122" i="1"/>
  <c r="S119" i="1"/>
  <c r="P119" i="1"/>
  <c r="P120" i="1"/>
  <c r="S111" i="1"/>
  <c r="S129" i="1" l="1"/>
  <c r="P129" i="1"/>
  <c r="S126" i="1"/>
  <c r="P126" i="1"/>
  <c r="S120" i="1"/>
  <c r="P127" i="1"/>
  <c r="S127" i="1" l="1"/>
  <c r="S165" i="1"/>
  <c r="P162" i="1"/>
  <c r="P134" i="1"/>
  <c r="S136" i="1"/>
  <c r="P136" i="1"/>
  <c r="P133" i="1"/>
  <c r="S121" i="1"/>
  <c r="P121" i="1"/>
  <c r="P118" i="1"/>
  <c r="S133" i="1"/>
  <c r="S162" i="1" l="1"/>
  <c r="P165" i="1"/>
  <c r="S118" i="1"/>
  <c r="S134" i="1"/>
  <c r="S128" i="1"/>
  <c r="P128" i="1"/>
  <c r="P163" i="1"/>
  <c r="P125" i="1"/>
  <c r="S125" i="1" l="1"/>
  <c r="S163" i="1"/>
  <c r="S169" i="1"/>
  <c r="S135" i="1"/>
  <c r="P135" i="1"/>
  <c r="P170" i="1"/>
  <c r="S172" i="1"/>
  <c r="P172" i="1"/>
  <c r="S132" i="1"/>
  <c r="P132" i="1"/>
  <c r="P169" i="1"/>
  <c r="S170" i="1" l="1"/>
  <c r="Q159" i="1"/>
  <c r="Q137" i="1" s="1"/>
  <c r="P161" i="1"/>
  <c r="S164" i="1"/>
  <c r="P164" i="1"/>
  <c r="R159" i="1"/>
  <c r="R137" i="1" s="1"/>
  <c r="P159" i="1" l="1"/>
  <c r="P137" i="1" s="1"/>
  <c r="S161" i="1"/>
  <c r="S159" i="1" s="1"/>
  <c r="S137" i="1" s="1"/>
  <c r="S179" i="1"/>
  <c r="P179" i="1"/>
  <c r="S171" i="1"/>
  <c r="P171" i="1"/>
  <c r="S176" i="1"/>
  <c r="O167" i="1"/>
  <c r="O166" i="1" s="1"/>
  <c r="P168" i="1"/>
  <c r="N167" i="1"/>
  <c r="N166" i="1" s="1"/>
  <c r="S177" i="1"/>
  <c r="P177" i="1"/>
  <c r="P176" i="1"/>
  <c r="Q167" i="1" l="1"/>
  <c r="Q166" i="1" s="1"/>
  <c r="P167" i="1"/>
  <c r="P166" i="1" s="1"/>
  <c r="S168" i="1"/>
  <c r="R167" i="1"/>
  <c r="R166" i="1" s="1"/>
  <c r="N174" i="1" l="1"/>
  <c r="N181" i="1" s="1"/>
  <c r="P175" i="1"/>
  <c r="O174" i="1"/>
  <c r="S178" i="1"/>
  <c r="P178" i="1"/>
  <c r="S167" i="1"/>
  <c r="S166" i="1" s="1"/>
  <c r="R174" i="1" l="1"/>
  <c r="R181" i="1" s="1"/>
  <c r="O181" i="1"/>
  <c r="S175" i="1"/>
  <c r="P173" i="1"/>
  <c r="Q174" i="1"/>
  <c r="P174" i="1"/>
  <c r="P181" i="1" s="1"/>
  <c r="S174" i="1" l="1"/>
  <c r="S181" i="1" s="1"/>
  <c r="Q181" i="1"/>
  <c r="S173" i="1"/>
</calcChain>
</file>

<file path=xl/sharedStrings.xml><?xml version="1.0" encoding="utf-8"?>
<sst xmlns="http://schemas.openxmlformats.org/spreadsheetml/2006/main" count="1468" uniqueCount="446">
  <si>
    <t>PROGRAMA</t>
  </si>
  <si>
    <t>CAPÍTULO</t>
  </si>
  <si>
    <t>FINANCIAMIENTO CONJUNTO</t>
  </si>
  <si>
    <t>TOTAL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</si>
  <si>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</si>
  <si>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</si>
  <si>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</si>
  <si>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</si>
  <si>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</si>
  <si>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Servicios Personales</t>
  </si>
  <si>
    <t>(PESOS)</t>
  </si>
  <si>
    <t xml:space="preserve"> FORMATO GENERAL </t>
  </si>
  <si>
    <t xml:space="preserve"> SISTEMA NACIONAL DE SEGURIDAD PÚBLICA </t>
  </si>
  <si>
    <t xml:space="preserve"> ENTIDAD FEDERATIVA: GUANAJUATO </t>
  </si>
  <si>
    <t>Desarrollo de las Ciencias Forenses en la Investigación de Hechos Delictivos</t>
  </si>
  <si>
    <t>Sistema Nacional de Atención de Llamadas de Emergencia y Denuncias Ciudadanas</t>
  </si>
  <si>
    <t>Seguimiento y Evaluación</t>
  </si>
  <si>
    <t>SUBPROGRAMA</t>
  </si>
  <si>
    <t>Anexo Técnico
Programa con Prioridad Nacional y Subprograma</t>
  </si>
  <si>
    <t>PRESUPUESTO CONVENIDO</t>
  </si>
  <si>
    <t>COMPROMETIDO</t>
  </si>
  <si>
    <t>DEVENGADO</t>
  </si>
  <si>
    <t>EJERCIDO</t>
  </si>
  <si>
    <t>FEDERAL</t>
  </si>
  <si>
    <t>ESTATAL</t>
  </si>
  <si>
    <t>Acceso a la Justicia para las Mujeres</t>
  </si>
  <si>
    <t>Fortalecimiento de las Capacidades de Evaluación en Control de Confianza</t>
  </si>
  <si>
    <t>Red Nacional de Radiocomunicación</t>
  </si>
  <si>
    <t>Registro Público Vehicular</t>
  </si>
  <si>
    <t>Fortalecimiento de Capacidades para la Prevención y Combate a Delitos de Alto Impacto</t>
  </si>
  <si>
    <t>Especialización de las Instancias Responsables de la Búsqueda de Personas</t>
  </si>
  <si>
    <t>T O T A L E S</t>
  </si>
  <si>
    <t>Fortalecimiento de la Autoridad Administrativa Especializada del Sistema de Justicia Penal para Adolescentes</t>
  </si>
  <si>
    <t>Fortalecimiento al Sistema Penitenciario Nacional</t>
  </si>
  <si>
    <t>SALDO POR EJERCER</t>
  </si>
  <si>
    <t>Fortalecimiento de Asesorías Jurídicas de Víctimas</t>
  </si>
  <si>
    <t>Fortalecimiento al Sistema Penitenciario Nacional y de Ejecución de Medidas para Adolescentes</t>
  </si>
  <si>
    <t>Acreditación (certificación) de establecimientos penitenciarios</t>
  </si>
  <si>
    <t>Modelo Homologado de Unidades de Policía Cibernética</t>
  </si>
  <si>
    <t>Impulso al Modelo Nacional de Policía y Justicia Cívica</t>
  </si>
  <si>
    <t>Modelo Nacional de Policía</t>
  </si>
  <si>
    <t>Dignificación Policial</t>
  </si>
  <si>
    <t xml:space="preserve">Profesionalización, Certificación y Capacitación de los Elementos Policiales y las Instituciones de Seguridad Pública </t>
  </si>
  <si>
    <t>Profesionalización y Capacitación de los Elementos Policiales de Seguridad Pública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</si>
  <si>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</si>
  <si>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</si>
  <si>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</si>
  <si>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y/o Creación de las Unidades de Inteligencia Patrimonial y Económica (UIPE´S)</t>
  </si>
  <si>
    <t>Prevención Social de la Violencia y la Delincuencia con Participación Ciudadana</t>
  </si>
  <si>
    <t>Sistema Nacional de Información, base de datos del SNSP</t>
  </si>
  <si>
    <t xml:space="preserve">Sistema Nacional de Información </t>
  </si>
  <si>
    <t>Fortalecimiento de los Sistemas de Videovigilancia y Geolocalización</t>
  </si>
  <si>
    <t>SistemFortalecimiento Tecnológico del Registro Vehicular (REPUVE)</t>
  </si>
  <si>
    <t>FINANCIAMIENTO CONJUNTO PARA LA SEGURIDAD PÚBLICA</t>
  </si>
  <si>
    <t>ESTRUCTURA PROGRAMÁTICA PARA EL SEGUIMIENTO DE LOS RECURSOS 2020</t>
  </si>
  <si>
    <t>ENTIDAD FEDERATIVA: GUANAJUATO
(cifras a marzo 2020)</t>
  </si>
  <si>
    <t>AÑO</t>
  </si>
  <si>
    <t>ENTIDAD</t>
  </si>
  <si>
    <t>EJE</t>
  </si>
  <si>
    <t>CONCEPTO</t>
  </si>
  <si>
    <t>PARTIDA GENÉRICA</t>
  </si>
  <si>
    <t>PARTIDA ESPECIFICA</t>
  </si>
  <si>
    <t>PROGRAMAS CON PRIORIDAD NACIONAL</t>
  </si>
  <si>
    <t xml:space="preserve">ORIGEN DE LOS RECURSOS </t>
  </si>
  <si>
    <t>RECURSOS EJERCIDOS</t>
  </si>
  <si>
    <t>RECURSOS DEVENGADOS</t>
  </si>
  <si>
    <t>RECURSOS COMPROMETIDOS</t>
  </si>
  <si>
    <t>RECURSOS DISPONIBLES</t>
  </si>
  <si>
    <t>META CONVENIDA Y MODIFCADA</t>
  </si>
  <si>
    <t>MATA ALCANZADA</t>
  </si>
  <si>
    <t>META POR</t>
  </si>
  <si>
    <t>APORTACIONES FEDERALES (FASP)</t>
  </si>
  <si>
    <t>APORTACIONES ESTATALES</t>
  </si>
  <si>
    <t>FINANCIAMIENTO</t>
  </si>
  <si>
    <t>UNIDAD DE MEDIDA</t>
  </si>
  <si>
    <t>CANTIDAD</t>
  </si>
  <si>
    <t>PERSONA</t>
  </si>
  <si>
    <t>MUNICIPAL</t>
  </si>
  <si>
    <t>SUB TOTAL</t>
  </si>
  <si>
    <t>01</t>
  </si>
  <si>
    <t>Mejorar las Condiciones de Seguridad Pública en las Regiones del Territorio Nacional para Construir la Paz</t>
  </si>
  <si>
    <t>Productos Químicos, Farmacéuticos y de Laboratorio</t>
  </si>
  <si>
    <t>Materiales, accesorios y suministros médicos</t>
  </si>
  <si>
    <t>Lote</t>
  </si>
  <si>
    <t xml:space="preserve">                -  </t>
  </si>
  <si>
    <t>Materiales, accesorios y suministros de laboratorio</t>
  </si>
  <si>
    <t>Otros productos químicos</t>
  </si>
  <si>
    <t>Servicios de Traslado y Viáticos</t>
  </si>
  <si>
    <t>Pasajes terrestres</t>
  </si>
  <si>
    <t>Pasajes terrestres nacionales</t>
  </si>
  <si>
    <t>Traslado</t>
  </si>
  <si>
    <t>Viáticos en el país</t>
  </si>
  <si>
    <t>Viáticos nacionales</t>
  </si>
  <si>
    <t>Materiales de Administración, Emisión de Documentos y Artículos Oficiales</t>
  </si>
  <si>
    <t>Materiales y útiles de impresión y reproducción</t>
  </si>
  <si>
    <t>Pieza</t>
  </si>
  <si>
    <t>Vestuario, Blancos, Prendas de Protección y Artículos Deportivos</t>
  </si>
  <si>
    <t>Vestuario y uniformes</t>
  </si>
  <si>
    <t>Botas</t>
  </si>
  <si>
    <t xml:space="preserve">Par </t>
  </si>
  <si>
    <t>Camisa</t>
  </si>
  <si>
    <t>Chamarra</t>
  </si>
  <si>
    <t>Gorra</t>
  </si>
  <si>
    <t>Pantalón</t>
  </si>
  <si>
    <t>Playera</t>
  </si>
  <si>
    <t>Zapato</t>
  </si>
  <si>
    <t>Par</t>
  </si>
  <si>
    <t>uniforme Deportivo</t>
  </si>
  <si>
    <t xml:space="preserve">Uniforme </t>
  </si>
  <si>
    <t xml:space="preserve">Camisola </t>
  </si>
  <si>
    <t>Sombrero</t>
  </si>
  <si>
    <t>Tocado</t>
  </si>
  <si>
    <t>Artículos deportivos</t>
  </si>
  <si>
    <t>Conos</t>
  </si>
  <si>
    <t>Cronómetro</t>
  </si>
  <si>
    <t>Blancos y otros productos textiles, excepto prendas de vestir</t>
  </si>
  <si>
    <t xml:space="preserve">Colchoneta </t>
  </si>
  <si>
    <t>Materiales y Suministros para Seguridad</t>
  </si>
  <si>
    <t>Prendas de protección para seguridad pública y nacional</t>
  </si>
  <si>
    <t>Bastón policial PR-24</t>
  </si>
  <si>
    <t>Casco</t>
  </si>
  <si>
    <t>Cinturón</t>
  </si>
  <si>
    <t>Equipo antimotín</t>
  </si>
  <si>
    <t>Esposas</t>
  </si>
  <si>
    <t>Chaleco balistico nivel III A con placas baliscticas nivel IV</t>
  </si>
  <si>
    <t>Servicios Profesionales, Científicos, Técnicos y Otros Servicios</t>
  </si>
  <si>
    <t>Servicios de capacitación</t>
  </si>
  <si>
    <t>Curso de capacitación</t>
  </si>
  <si>
    <t>Curso de capacitación para Policía Estatal</t>
  </si>
  <si>
    <t>Formación Inicial (Aspirantes)</t>
  </si>
  <si>
    <t>Servicio</t>
  </si>
  <si>
    <t>Formación Continua</t>
  </si>
  <si>
    <t>Formación Continua (Derechos Humanos)</t>
  </si>
  <si>
    <t>Formación Continua (Mandos)</t>
  </si>
  <si>
    <t>Formación Continua (Justicia Cívica)</t>
  </si>
  <si>
    <t>Formación Continua (Cadena de Custodia)</t>
  </si>
  <si>
    <t>Formación Continua (CBFP)</t>
  </si>
  <si>
    <t>Curso de capacitación para Policía Municipal</t>
  </si>
  <si>
    <t>Formación Continua (Cadena de custodia)</t>
  </si>
  <si>
    <t>Curso de capacitación para Policía de Investigación</t>
  </si>
  <si>
    <t>Curso de capacitación para Agente del Ministerio Público</t>
  </si>
  <si>
    <t xml:space="preserve"> </t>
  </si>
  <si>
    <t>Curso de capacitación para Personal del Sistema Penitenciario</t>
  </si>
  <si>
    <t>Formación Inicial (Activos)</t>
  </si>
  <si>
    <t>Formación Continua (SJP Cadena de custodia)</t>
  </si>
  <si>
    <t>Curso de capacitación en temas de Justicia para Adolescentes</t>
  </si>
  <si>
    <t>Formación Inicial (Guía técnico)</t>
  </si>
  <si>
    <t>Formación Continua (Guía técnico)</t>
  </si>
  <si>
    <t>Formación Continua (Otros perfiles)</t>
  </si>
  <si>
    <t>Formación Continua (Especialización para los operadores del Sistema Integral de Justicia Penal para Adolescentes</t>
  </si>
  <si>
    <t>Curso de capacitación para otros operadores de las instituciones de seguridad pública</t>
  </si>
  <si>
    <t>Formación Continua (Policía Cibernética)</t>
  </si>
  <si>
    <t>Servicios profesionales, científicos y técnicos integrales</t>
  </si>
  <si>
    <t>Subcontratación de servicios con terceros</t>
  </si>
  <si>
    <t>Evaluación de Competencias Básicas de la Función para Personal de Custodia Penitenciaria</t>
  </si>
  <si>
    <t>Evaluación</t>
  </si>
  <si>
    <t>Evaluación de Competencias Básicas de la Función para Policías Estatales</t>
  </si>
  <si>
    <t>Evaluación de Competencias Básicas de la Función para Policías Municipales</t>
  </si>
  <si>
    <t>Evaluación de Competencias Básicas de la Función para Policías de Investigación</t>
  </si>
  <si>
    <t>Mobiliario y Equipo de Administración</t>
  </si>
  <si>
    <t>Muebles de oficina y estantería</t>
  </si>
  <si>
    <t>Anaquel</t>
  </si>
  <si>
    <t>Locker</t>
  </si>
  <si>
    <t>Mesa</t>
  </si>
  <si>
    <t>Silla</t>
  </si>
  <si>
    <t>Equipo de cómputo y de tecnologías de la información</t>
  </si>
  <si>
    <t>Computadora de escritorio</t>
  </si>
  <si>
    <t>Unidad de protección y respaldo de energía (UPS)</t>
  </si>
  <si>
    <t>Otros mobiliarios y equipos de administración</t>
  </si>
  <si>
    <t>Aire acondicionado</t>
  </si>
  <si>
    <t>Enfriador y calentador de agua</t>
  </si>
  <si>
    <t>Refrigerador</t>
  </si>
  <si>
    <t>Pintarrón</t>
  </si>
  <si>
    <t>Mobiliario y Equipo Educacional y Recreativo</t>
  </si>
  <si>
    <t>Cámaras fotográficas y de video</t>
  </si>
  <si>
    <t>Videoproyector</t>
  </si>
  <si>
    <t>Equipo e Instrumental Médico y de Laboratorio</t>
  </si>
  <si>
    <t>Instrumental médico y de laboratorio</t>
  </si>
  <si>
    <t>Kit de lámparas forenses para revelado de huellas</t>
  </si>
  <si>
    <t>Kit</t>
  </si>
  <si>
    <t>Vehículos y Equipo de Transporte</t>
  </si>
  <si>
    <t>Vehículos y equipo terrestre</t>
  </si>
  <si>
    <t>Motocicleta</t>
  </si>
  <si>
    <t>Vehículo</t>
  </si>
  <si>
    <t xml:space="preserve">  </t>
  </si>
  <si>
    <t>Vestuario y uniformes para Secretaría de Seguridad Pública Estatal</t>
  </si>
  <si>
    <t>Camisola (especificar)</t>
  </si>
  <si>
    <t>Fornitura</t>
  </si>
  <si>
    <t>Gorra tipo beisbolera</t>
  </si>
  <si>
    <t>Impermeable</t>
  </si>
  <si>
    <t>Pantalón (especificar)</t>
  </si>
  <si>
    <t>Filipina</t>
  </si>
  <si>
    <t>Vestuario y uniformes para Procuración de Justicia</t>
  </si>
  <si>
    <t>Chaleco táctico</t>
  </si>
  <si>
    <t>Materiales de seguridad pública</t>
  </si>
  <si>
    <t>Materiales de seguridad para Secretaría de Seguridad Pública Estatal</t>
  </si>
  <si>
    <t>Gas lacrimógeno</t>
  </si>
  <si>
    <t>Prendas de protección para Secretaría de Seguridad Pública Estatal</t>
  </si>
  <si>
    <t>Bastón retráctil con porta bastón</t>
  </si>
  <si>
    <t>Casco balístico mínimo nivel III-A</t>
  </si>
  <si>
    <t>Chaleco balístico mínimo nivel III-A, con dos placas balísticas nivel IV</t>
  </si>
  <si>
    <t>Goggle táctico</t>
  </si>
  <si>
    <t xml:space="preserve">Lámpara de mano </t>
  </si>
  <si>
    <t xml:space="preserve">Mochilla tipo coreana desmontable </t>
  </si>
  <si>
    <t>Prendas de protección para Procuración de Justicia</t>
  </si>
  <si>
    <t>Mochila Táctica</t>
  </si>
  <si>
    <t>Herramientas, Refacciones y Accesorios Menores</t>
  </si>
  <si>
    <t>Refacciones y accesorios menores de equipo de defensa y seguridad</t>
  </si>
  <si>
    <t>Refacciones y accesorios menores de otros bienes muebles</t>
  </si>
  <si>
    <t>Batería para radio troncal</t>
  </si>
  <si>
    <t>Secretaría de Seguridad Pública</t>
  </si>
  <si>
    <t>Vehículo Municipal</t>
  </si>
  <si>
    <t xml:space="preserve">Camioneta </t>
  </si>
  <si>
    <t>Equipo de Defensa y Seguridad</t>
  </si>
  <si>
    <t>Equipo de defensa y seguridad</t>
  </si>
  <si>
    <t>Binoculares</t>
  </si>
  <si>
    <t>Procuración de Justicia</t>
  </si>
  <si>
    <t>Archivero</t>
  </si>
  <si>
    <t>Banca</t>
  </si>
  <si>
    <t>Butaca</t>
  </si>
  <si>
    <t>Escritorio</t>
  </si>
  <si>
    <t>Librero</t>
  </si>
  <si>
    <t>Módulo</t>
  </si>
  <si>
    <t>Sala</t>
  </si>
  <si>
    <t>Sillón</t>
  </si>
  <si>
    <t>Escáner</t>
  </si>
  <si>
    <t>Impresora</t>
  </si>
  <si>
    <t>Regulador de voltaje</t>
  </si>
  <si>
    <t>Equipo FRED DX2 RAID SYSTEM</t>
  </si>
  <si>
    <t>Circuito Cerrado de Televisión (CCTV)</t>
  </si>
  <si>
    <t>Fotocopiadora</t>
  </si>
  <si>
    <t>Triturador de papel</t>
  </si>
  <si>
    <t>Ventilador</t>
  </si>
  <si>
    <t>Cámara</t>
  </si>
  <si>
    <t>Maquinaria, Otros Equipos y Herramientas</t>
  </si>
  <si>
    <t>Maquinaria y equipo industrial</t>
  </si>
  <si>
    <t>Detector de metales</t>
  </si>
  <si>
    <t>Equipo de comunicación y telecomunicación</t>
  </si>
  <si>
    <t>Equipo GPS</t>
  </si>
  <si>
    <t>Obra Pública en Bienes Propios</t>
  </si>
  <si>
    <t>Edificación no habitacional</t>
  </si>
  <si>
    <t>Mejoramiento y/o ampliación</t>
  </si>
  <si>
    <t>Dependencia: Seguridad Pública Municipal
Nombre: Comisaría en Edificio de Seguridad Pública Municipio de San Miguel de Allende.
Domicilio: Ubicado en predio denominado Casco de Landeta, carretera San Miguel-Dr. Mora, San Miguel de Allende, Guanajuato.
Meta: Ampliación con una superficie de 595.38 m2, en dos niveles consistente en: oficinas, sala de juntas, jefatura, vestíbulos, recepción, consultorio, módulos de sanitarios generales hombres y mujeres, archivo, taller de reparación, gimnasio, comedor, área de reunión, depósito de equipo, depósito de armas, depósito de uniformes y lockers.
Etapa: Única</t>
  </si>
  <si>
    <t>Obra</t>
  </si>
  <si>
    <t>Dependencia: Seguridad Pública Municipal
Nombre: Edificio de Seguridad Pública Municipio de Comonfort.
Domicilio: Ubicado en esquina entre la calle Jesús Delgado y calle Camino Real, Barrio El Melgarito, Comonfort, Guanajuato.
Meta: Ampliación con una superficie de 200 m2, consistente en Área operativa y separos en planta baja: vestíbulos módulos de sanitarios baños y vestidores 3, 4 y 5, sala de juntas con baño, módulo 066, juez calificador y área de caja.
Etapa: Única</t>
  </si>
  <si>
    <t>Dependencia: Seguridad Pública Municipal
Nombre: Edificio de Seguridad Pública Municipio de San Diego de la Unión.
Domicilio: Ubicado en calle Hidalgo esq. con Av. Sur, camino al Panteón Municipal, San Diego de la Unión, Guanajuato.
Meta: Ampliación consistente en 187.10 ml de muro perimetral de 3.40 mts de altura y colocación de concertina en la parte superior, incluye tres portones.
Etapa: Única</t>
  </si>
  <si>
    <t>Dependencia: Seguridad Pública Municipal
Nombre: Edificio de Seguridad Pública Municipio de Moroleón.
Domicilio: Ubicado en calle Ceiba 114, Colonia Prados Verdes, Moroleón, Guanajuato.
Meta: Ampliación con una superficie total de 310.33 m2, consistente en planta alta: Área operativa, módulos de escaleras, vestíbulos, operativo 066, sala de cómputo módulos de servicios sanitarios, policía y tránsito, dirección, grabadoras y almacenamiento de datos, área operativa, módulos de baños y vestidores para hombres y mujeres.
Etapa: Única</t>
  </si>
  <si>
    <t xml:space="preserve">Bolsa para cadáver </t>
  </si>
  <si>
    <t xml:space="preserve">Sistema de identificación humana Fusión System (Kit Power Plex Fusion) </t>
  </si>
  <si>
    <t>Prendas de seguridad y protección personal</t>
  </si>
  <si>
    <t>Traje de bioseguridad tyvek</t>
  </si>
  <si>
    <t>Traje de bioseguridad  (Overol de bioseguridad personal)</t>
  </si>
  <si>
    <t>Servicios Básicos</t>
  </si>
  <si>
    <t>Servicios integrales y otros servicios</t>
  </si>
  <si>
    <t>Servicios integrales de telecomunicación</t>
  </si>
  <si>
    <t>Activos Intangibles</t>
  </si>
  <si>
    <t>Licencias informáticas e intelectuales</t>
  </si>
  <si>
    <t>Licencias</t>
  </si>
  <si>
    <t>Licencia</t>
  </si>
  <si>
    <t>Columna capilar HP-5 (5%-Fenil)-metilpolisiloxano</t>
  </si>
  <si>
    <t>Columna capilar HP-INNOWax</t>
  </si>
  <si>
    <t>Lámpara de luz blanca</t>
  </si>
  <si>
    <t>Columnas SPFE Elut</t>
  </si>
  <si>
    <t>Arreglo de 16 capilares de 36 cm</t>
  </si>
  <si>
    <t>Power Plex Y 23, Sistema de Identificación Humana Cromosoma Y. (Kit Power Plex Y23, para 200 reacciones)</t>
  </si>
  <si>
    <t>Prendas de protección personal</t>
  </si>
  <si>
    <t>Mascarilla con respirador reutilizable para rostro completo</t>
  </si>
  <si>
    <t>Servicios de instalación, reparación, mantenimiento y conservación</t>
  </si>
  <si>
    <t>Instalación, Reparación y Mantenimiento de Equipo e Instrumental Médico y de Laboratorio</t>
  </si>
  <si>
    <t>Equipo médico y de laboratorio</t>
  </si>
  <si>
    <t>Cromatógrafo de gases</t>
  </si>
  <si>
    <t>Espectrofotómetro I.R. portátil</t>
  </si>
  <si>
    <t>Lámpara</t>
  </si>
  <si>
    <t>Microscopio de comparación balística de platinas motorizadas</t>
  </si>
  <si>
    <t>Microtomo</t>
  </si>
  <si>
    <t>Odómetro</t>
  </si>
  <si>
    <t>Sistema de luces forense para laboratorio, incluye fuente de poder</t>
  </si>
  <si>
    <t>Sierra de autopsia</t>
  </si>
  <si>
    <t>Sistema automático de extracción de sólidos</t>
  </si>
  <si>
    <t>Termociclador PCR Tiempo Real Rotor Gene</t>
  </si>
  <si>
    <t>Cámara Plas-Labs PCR UV chamber</t>
  </si>
  <si>
    <t>Vehículo laboratorio móvil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</si>
  <si>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</si>
  <si>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Materiales y útiles de enseñanza</t>
  </si>
  <si>
    <t>Materiales y suministros para planteles educativos</t>
  </si>
  <si>
    <t>Servicios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</si>
  <si>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</si>
  <si>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</si>
  <si>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</si>
  <si>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Oficiales</t>
  </si>
  <si>
    <t>Congresos y Convenciones</t>
  </si>
  <si>
    <t>Impulsar la Reinserción Social de las Personas Privadas de la Libertad en Centros Penitenciarios con Enfoque de Respeto a los Derechos Humanos, Inclusión y Perspectiva de Género</t>
  </si>
  <si>
    <t>Chaleco</t>
  </si>
  <si>
    <t>Escudo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</si>
  <si>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</si>
  <si>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</si>
  <si>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</si>
  <si>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Camioneta</t>
  </si>
  <si>
    <t xml:space="preserve">Sistema de enlaces </t>
  </si>
  <si>
    <t>Par/Pieza</t>
  </si>
  <si>
    <t xml:space="preserve">Funda para chaleco </t>
  </si>
  <si>
    <t>Chaleco antibalas doble propósito</t>
  </si>
  <si>
    <t xml:space="preserve">Pieza </t>
  </si>
  <si>
    <t>Computadora portátil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</si>
  <si>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</si>
  <si>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Refacciones y accesorios menores de equipo de cómputo y tecnologías de la información</t>
  </si>
  <si>
    <t>Conmutador de datos</t>
  </si>
  <si>
    <t>Equipo de seguridad informática (Firewall, IPS, Anti-Spam)</t>
  </si>
  <si>
    <t>Ruteador</t>
  </si>
  <si>
    <t>Servidor de cómputo</t>
  </si>
  <si>
    <t>Access Point (Forti AP´s)</t>
  </si>
  <si>
    <t>Teléfono IP</t>
  </si>
  <si>
    <t>Pad de Firmas</t>
  </si>
  <si>
    <t>Equipo de enlaces de datos inalámbricos o de microondas en 4.9 GHz</t>
  </si>
  <si>
    <t>Fortalecimiento Tecnológico del Registro Vehicular (REPUVE)</t>
  </si>
  <si>
    <t>Remuneraciones al Personal de Carácter Transitorio</t>
  </si>
  <si>
    <t>Honorarios asimilables a salarios</t>
  </si>
  <si>
    <t>Honorarios</t>
  </si>
  <si>
    <t>Persona</t>
  </si>
  <si>
    <t>Materiales, útiles y equipos menores de tecnologías de la información y comunicaciones</t>
  </si>
  <si>
    <t>Materiales y útiles para el procesamiento en equipos y bienes informáticos</t>
  </si>
  <si>
    <t>Combustibles, Lubricantes y Aditivos</t>
  </si>
  <si>
    <t>Combustibles, lubricantes y aditivos</t>
  </si>
  <si>
    <t>Gasolina y diésel</t>
  </si>
  <si>
    <t>Litro</t>
  </si>
  <si>
    <t>Seguimiento y Evaluación de los Programas</t>
  </si>
  <si>
    <t>Servicios legales, de contabilidad, auditoría y relacionados</t>
  </si>
  <si>
    <t>Encuesta institucional</t>
  </si>
  <si>
    <t>Informe anual de evaluación</t>
  </si>
  <si>
    <t>Mesa para sala de juntas</t>
  </si>
  <si>
    <t>Sillón ejecutivo</t>
  </si>
  <si>
    <t>Dispensador de agua</t>
  </si>
  <si>
    <t>FORMATO ESPECÍFICO</t>
  </si>
  <si>
    <t xml:space="preserve"> AVANCE EN LA APLICACION DE LOS RECURSOS ASIGNADOS A LOS PROGRAMAS CON PRIORIDAD NACIONAL EN MATERIA DE SEGURIDAD PUBLICA, 2020
 (cifras a marzo 2020)</t>
  </si>
  <si>
    <t>FORMATO GENERAL</t>
  </si>
  <si>
    <t>SISTEMA NACIONAL DE SEGURIDAD PÚBLICA</t>
  </si>
  <si>
    <t>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</t>
  </si>
  <si>
    <t>(CIFRAS AL 31 DE MARZO DE 2020)</t>
  </si>
  <si>
    <t>IMPORTE CONVENIDO</t>
  </si>
  <si>
    <t>PAGADO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</si>
  <si>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</si>
  <si>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</si>
  <si>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</si>
  <si>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</si>
  <si>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</si>
  <si>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</si>
  <si>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Montos asignados por la Federación  de acuerdo a los Lineamientos para el otorgamiento del Subsidio FORTASEG (2020)</t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</si>
  <si>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</si>
  <si>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</si>
  <si>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</si>
  <si>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</si>
  <si>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</si>
  <si>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</si>
  <si>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</si>
  <si>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Totalidad del recurso ministrado entregado a los municipios</t>
  </si>
  <si>
    <t>Sueldos base al personal eventual</t>
  </si>
  <si>
    <t>Materiales de administración, emisión de documentos y artículos oficiales</t>
  </si>
  <si>
    <t>Materiales, útiles y equipos menores de oficina</t>
  </si>
  <si>
    <t>Materiales y útiles de oficina</t>
  </si>
  <si>
    <t>Material impreso e información digital</t>
  </si>
  <si>
    <t>Material de apoyo informátivo</t>
  </si>
  <si>
    <t>Material de limpieza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</si>
  <si>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</si>
  <si>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</si>
  <si>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</si>
  <si>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</si>
  <si>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Materiales y artículos de construcción y de reparación</t>
  </si>
  <si>
    <t>Material eléctrico y electrónico</t>
  </si>
  <si>
    <t>Otros materiales y artículos de construcción y reparación</t>
  </si>
  <si>
    <t>Fibras sintéticas, hules, plásticos y derivados</t>
  </si>
  <si>
    <t>00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</si>
  <si>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</si>
  <si>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</si>
  <si>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</si>
  <si>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Herramientas menores</t>
  </si>
  <si>
    <t>Refacciones y accesorios para equipo de cómputo</t>
  </si>
  <si>
    <t>Refacciones y accesorios menores de equipo de transporte</t>
  </si>
  <si>
    <t>Refacciones y accesorios menores otros bienes muebles</t>
  </si>
  <si>
    <t>Servicios básicos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</si>
  <si>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</si>
  <si>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</si>
  <si>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</si>
  <si>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</si>
  <si>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</si>
  <si>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</si>
  <si>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</si>
  <si>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</si>
  <si>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04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</si>
  <si>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</si>
  <si>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</si>
  <si>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</si>
  <si>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</si>
  <si>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</si>
  <si>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</si>
  <si>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</si>
  <si>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Impresión y elaboración de material informativo derivado de la operación y administración de las dependencias y entidades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</si>
  <si>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</si>
  <si>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</si>
  <si>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</si>
  <si>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</si>
  <si>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</si>
  <si>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</si>
  <si>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Servicios de traslado y viáticos</t>
  </si>
  <si>
    <t>Pasajes aéreos</t>
  </si>
  <si>
    <t>02</t>
  </si>
  <si>
    <t>Pasajes aéreos nacionales asociados a los programas de seguridad pública y nacional</t>
  </si>
  <si>
    <t>Pasajes terrestres nacionales asociados a los programas de seguridad pública y nacional</t>
  </si>
  <si>
    <t>Viáticos nacionales asociados a los programas de seguridad pública y nacional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</si>
  <si>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</si>
  <si>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</si>
  <si>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</si>
  <si>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</si>
  <si>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</si>
  <si>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</si>
  <si>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</si>
  <si>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</si>
  <si>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</si>
  <si>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Mobiliario</t>
  </si>
  <si>
    <t>Muebles, excepto de oficina y estantería</t>
  </si>
  <si>
    <t>Bienes informáticos</t>
  </si>
  <si>
    <t>Equipo de administración</t>
  </si>
  <si>
    <t>Mobiliario y equipo educacional y recreativo</t>
  </si>
  <si>
    <t>Equipos y aparatos audiovisuales</t>
  </si>
  <si>
    <t>Otro mobiliario y equipo educacional y recreativo</t>
  </si>
  <si>
    <t>Vehículos y equipo de transporte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</si>
  <si>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</si>
  <si>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</si>
  <si>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</si>
  <si>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</si>
  <si>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Equipos y aparatos de comunicaciones y telecomunicaciones</t>
  </si>
  <si>
    <t>Activos intangibles</t>
  </si>
  <si>
    <t>Software</t>
  </si>
  <si>
    <t>Consejo Estatal de Consulta y Participación Ciudadana</t>
  </si>
  <si>
    <t>Obra pública en bienes propios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</si>
  <si>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</si>
  <si>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</si>
  <si>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</si>
  <si>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</si>
  <si>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</si>
  <si>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</si>
  <si>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</si>
  <si>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</si>
  <si>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</si>
  <si>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Montos asignados por la Federación  de acuerdo a los Lineamientos para el otorgamiento del Subsidio 
FORTASEG (2020).</t>
  </si>
  <si>
    <t>ENTIDAD FEDERATIVA: GUANAJUATO</t>
  </si>
  <si>
    <t xml:space="preserve">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</si>
</sst>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0"/>
    <numFmt numFmtId="166" formatCode="_-[$€-2]* #,##0.00_-;\-[$€-2]* #,##0.00_-;_-[$€-2]* &quot;-&quot;??_-"/>
    <numFmt numFmtId="167" formatCode="0#"/>
    <numFmt numFmtId="168" formatCode="_(* #,##0_);_(* \(#,##0\);_(* &quot;-&quot;??_);_(@_)"/>
    <numFmt numFmtId="169" formatCode="#,##0.00_ ;\-#,##0.00\ 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4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19" applyNumberFormat="0" applyAlignment="0" applyProtection="0"/>
    <xf numFmtId="0" fontId="35" fillId="28" borderId="20" applyNumberFormat="0" applyAlignment="0" applyProtection="0"/>
    <xf numFmtId="0" fontId="36" fillId="28" borderId="19" applyNumberFormat="0" applyAlignment="0" applyProtection="0"/>
    <xf numFmtId="0" fontId="37" fillId="0" borderId="21" applyNumberFormat="0" applyFill="0" applyAlignment="0" applyProtection="0"/>
    <xf numFmtId="0" fontId="38" fillId="29" borderId="22" applyNumberFormat="0" applyAlignment="0" applyProtection="0"/>
    <xf numFmtId="0" fontId="39" fillId="0" borderId="0" applyNumberFormat="0" applyFill="0" applyBorder="0" applyAlignment="0" applyProtection="0"/>
    <xf numFmtId="0" fontId="1" fillId="30" borderId="23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2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5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4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55" borderId="0" applyNumberFormat="0" applyBorder="0" applyAlignment="0" applyProtection="0"/>
    <xf numFmtId="0" fontId="4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49" fillId="0" borderId="0"/>
    <xf numFmtId="0" fontId="49" fillId="0" borderId="0"/>
    <xf numFmtId="166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6" fontId="49" fillId="0" borderId="0"/>
    <xf numFmtId="166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horizontal="center" vertical="center"/>
    </xf>
    <xf numFmtId="0" fontId="24" fillId="23" borderId="0" xfId="2" applyFont="1" applyFill="1" applyBorder="1" applyAlignment="1">
      <alignment vertical="center"/>
    </xf>
    <xf numFmtId="4" fontId="25" fillId="23" borderId="9" xfId="2" applyNumberFormat="1" applyFont="1" applyFill="1" applyBorder="1" applyAlignment="1">
      <alignment horizontal="right" vertical="center" wrapText="1"/>
    </xf>
    <xf numFmtId="4" fontId="20" fillId="23" borderId="10" xfId="2" applyNumberFormat="1" applyFont="1" applyFill="1" applyBorder="1" applyAlignment="1">
      <alignment horizontal="right" vertical="center" wrapText="1"/>
    </xf>
    <xf numFmtId="4" fontId="20" fillId="23" borderId="11" xfId="2" applyNumberFormat="1" applyFont="1" applyFill="1" applyBorder="1" applyAlignment="1">
      <alignment horizontal="right" vertical="center" wrapText="1"/>
    </xf>
    <xf numFmtId="0" fontId="22" fillId="23" borderId="11" xfId="2" applyFont="1" applyFill="1" applyBorder="1" applyAlignment="1">
      <alignment horizontal="center" vertical="center"/>
    </xf>
    <xf numFmtId="165" fontId="23" fillId="23" borderId="11" xfId="2" applyNumberFormat="1" applyFont="1" applyFill="1" applyBorder="1" applyAlignment="1">
      <alignment horizontal="left" vertical="center" wrapText="1"/>
    </xf>
    <xf numFmtId="4" fontId="23" fillId="23" borderId="11" xfId="2" applyNumberFormat="1" applyFont="1" applyFill="1" applyBorder="1" applyAlignment="1">
      <alignment horizontal="right" vertical="center" wrapText="1"/>
    </xf>
    <xf numFmtId="0" fontId="22" fillId="23" borderId="12" xfId="2" applyFont="1" applyFill="1" applyBorder="1" applyAlignment="1">
      <alignment horizontal="center" vertical="center"/>
    </xf>
    <xf numFmtId="165" fontId="23" fillId="23" borderId="12" xfId="2" applyNumberFormat="1" applyFont="1" applyFill="1" applyBorder="1" applyAlignment="1">
      <alignment horizontal="left" vertical="center" wrapText="1"/>
    </xf>
    <xf numFmtId="4" fontId="20" fillId="23" borderId="12" xfId="2" applyNumberFormat="1" applyFont="1" applyFill="1" applyBorder="1" applyAlignment="1">
      <alignment horizontal="right" vertical="center" wrapText="1"/>
    </xf>
    <xf numFmtId="4" fontId="23" fillId="23" borderId="12" xfId="2" applyNumberFormat="1" applyFont="1" applyFill="1" applyBorder="1" applyAlignment="1">
      <alignment horizontal="right" vertical="center" wrapText="1"/>
    </xf>
    <xf numFmtId="41" fontId="26" fillId="23" borderId="9" xfId="2" applyNumberFormat="1" applyFont="1" applyFill="1" applyBorder="1" applyAlignment="1">
      <alignment horizontal="center" vertical="center" wrapText="1"/>
    </xf>
    <xf numFmtId="165" fontId="20" fillId="23" borderId="28" xfId="2" applyNumberFormat="1" applyFont="1" applyFill="1" applyBorder="1" applyAlignment="1">
      <alignment vertical="center" wrapText="1"/>
    </xf>
    <xf numFmtId="4" fontId="0" fillId="0" borderId="0" xfId="0" applyNumberFormat="1"/>
    <xf numFmtId="0" fontId="20" fillId="23" borderId="13" xfId="2" applyFont="1" applyFill="1" applyBorder="1" applyAlignment="1">
      <alignment horizontal="center" vertical="center" textRotation="90"/>
    </xf>
    <xf numFmtId="41" fontId="20" fillId="23" borderId="13" xfId="2" applyNumberFormat="1" applyFont="1" applyFill="1" applyBorder="1" applyAlignment="1">
      <alignment horizontal="center" vertical="center" wrapText="1"/>
    </xf>
    <xf numFmtId="4" fontId="20" fillId="23" borderId="31" xfId="2" applyNumberFormat="1" applyFont="1" applyFill="1" applyBorder="1" applyAlignment="1">
      <alignment horizontal="right" vertical="center" wrapText="1"/>
    </xf>
    <xf numFmtId="41" fontId="20" fillId="23" borderId="9" xfId="2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2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3" borderId="0" xfId="0" applyFont="1" applyFill="1"/>
    <xf numFmtId="0" fontId="53" fillId="57" borderId="33" xfId="0" applyFont="1" applyFill="1" applyBorder="1" applyAlignment="1">
      <alignment horizontal="center" vertical="center" wrapText="1"/>
    </xf>
    <xf numFmtId="0" fontId="53" fillId="58" borderId="33" xfId="0" applyFont="1" applyFill="1" applyBorder="1" applyAlignment="1">
      <alignment horizontal="center" vertical="center" wrapText="1"/>
    </xf>
    <xf numFmtId="0" fontId="53" fillId="59" borderId="33" xfId="0" applyFont="1" applyFill="1" applyBorder="1" applyAlignment="1">
      <alignment horizontal="center" vertical="center" wrapText="1"/>
    </xf>
    <xf numFmtId="0" fontId="53" fillId="60" borderId="33" xfId="0" applyFont="1" applyFill="1" applyBorder="1" applyAlignment="1">
      <alignment horizontal="center" vertical="center" wrapText="1"/>
    </xf>
    <xf numFmtId="0" fontId="53" fillId="61" borderId="33" xfId="0" applyFont="1" applyFill="1" applyBorder="1" applyAlignment="1">
      <alignment horizontal="center" vertical="center" wrapText="1"/>
    </xf>
    <xf numFmtId="0" fontId="41" fillId="57" borderId="33" xfId="0" applyFont="1" applyFill="1" applyBorder="1" applyAlignment="1">
      <alignment horizontal="center" vertical="center" wrapText="1"/>
    </xf>
    <xf numFmtId="0" fontId="41" fillId="58" borderId="33" xfId="0" applyFont="1" applyFill="1" applyBorder="1" applyAlignment="1">
      <alignment horizontal="center" vertical="center" wrapText="1"/>
    </xf>
    <xf numFmtId="0" fontId="41" fillId="59" borderId="33" xfId="0" applyFont="1" applyFill="1" applyBorder="1" applyAlignment="1">
      <alignment horizontal="center" vertical="center" wrapText="1"/>
    </xf>
    <xf numFmtId="0" fontId="41" fillId="60" borderId="33" xfId="0" applyFont="1" applyFill="1" applyBorder="1" applyAlignment="1">
      <alignment horizontal="center" vertical="center" wrapText="1"/>
    </xf>
    <xf numFmtId="0" fontId="41" fillId="61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0" fontId="0" fillId="0" borderId="33" xfId="0" applyFont="1" applyFill="1" applyBorder="1"/>
    <xf numFmtId="4" fontId="0" fillId="0" borderId="33" xfId="0" applyNumberFormat="1" applyFill="1" applyBorder="1"/>
    <xf numFmtId="4" fontId="0" fillId="0" borderId="33" xfId="0" applyNumberFormat="1" applyFill="1" applyBorder="1" applyAlignment="1">
      <alignment horizontal="right"/>
    </xf>
    <xf numFmtId="0" fontId="0" fillId="0" borderId="33" xfId="0" applyFill="1" applyBorder="1"/>
    <xf numFmtId="0" fontId="54" fillId="0" borderId="33" xfId="0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165" fontId="55" fillId="23" borderId="33" xfId="0" applyNumberFormat="1" applyFont="1" applyFill="1" applyBorder="1" applyAlignment="1" applyProtection="1">
      <alignment horizontal="center" vertical="center"/>
    </xf>
    <xf numFmtId="0" fontId="55" fillId="23" borderId="33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56" fillId="23" borderId="33" xfId="0" applyNumberFormat="1" applyFont="1" applyFill="1" applyBorder="1" applyAlignment="1" applyProtection="1">
      <alignment horizontal="justify" vertical="center" wrapText="1"/>
    </xf>
    <xf numFmtId="4" fontId="0" fillId="0" borderId="3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33" xfId="0" applyNumberForma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57" fillId="23" borderId="33" xfId="0" applyFont="1" applyFill="1" applyBorder="1" applyAlignment="1" applyProtection="1">
      <alignment horizontal="center" vertical="center"/>
    </xf>
    <xf numFmtId="0" fontId="58" fillId="23" borderId="33" xfId="0" applyFont="1" applyFill="1" applyBorder="1" applyAlignment="1" applyProtection="1">
      <alignment horizontal="justify" vertical="center" wrapText="1"/>
    </xf>
    <xf numFmtId="0" fontId="56" fillId="23" borderId="33" xfId="0" applyFont="1" applyFill="1" applyBorder="1" applyAlignment="1" applyProtection="1">
      <alignment horizontal="justify" vertical="center" wrapText="1"/>
    </xf>
    <xf numFmtId="4" fontId="0" fillId="0" borderId="33" xfId="0" applyNumberFormat="1" applyFill="1" applyBorder="1" applyAlignment="1">
      <alignment vertical="center"/>
    </xf>
    <xf numFmtId="3" fontId="0" fillId="0" borderId="33" xfId="0" applyNumberFormat="1" applyBorder="1" applyAlignment="1">
      <alignment vertical="center"/>
    </xf>
    <xf numFmtId="165" fontId="41" fillId="23" borderId="33" xfId="0" applyNumberFormat="1" applyFont="1" applyFill="1" applyBorder="1" applyAlignment="1" applyProtection="1">
      <alignment horizontal="center" vertical="center"/>
    </xf>
    <xf numFmtId="0" fontId="41" fillId="23" borderId="33" xfId="0" applyFont="1" applyFill="1" applyBorder="1" applyAlignment="1" applyProtection="1">
      <alignment horizontal="center" vertical="center"/>
    </xf>
    <xf numFmtId="0" fontId="0" fillId="23" borderId="33" xfId="0" applyFont="1" applyFill="1" applyBorder="1" applyAlignment="1" applyProtection="1">
      <alignment horizontal="justify" vertical="center" wrapText="1"/>
    </xf>
    <xf numFmtId="3" fontId="0" fillId="0" borderId="0" xfId="0" applyNumberFormat="1"/>
    <xf numFmtId="0" fontId="58" fillId="23" borderId="33" xfId="0" applyFont="1" applyFill="1" applyBorder="1" applyAlignment="1">
      <alignment horizontal="left" vertical="center" wrapText="1"/>
    </xf>
    <xf numFmtId="0" fontId="56" fillId="23" borderId="33" xfId="0" applyFont="1" applyFill="1" applyBorder="1" applyAlignment="1">
      <alignment horizontal="justify" vertical="center" wrapText="1"/>
    </xf>
    <xf numFmtId="4" fontId="58" fillId="23" borderId="33" xfId="0" applyNumberFormat="1" applyFont="1" applyFill="1" applyBorder="1" applyAlignment="1" applyProtection="1">
      <alignment vertical="center" wrapText="1"/>
    </xf>
    <xf numFmtId="165" fontId="59" fillId="23" borderId="33" xfId="0" applyNumberFormat="1" applyFont="1" applyFill="1" applyBorder="1" applyAlignment="1" applyProtection="1">
      <alignment horizontal="justify" vertical="center" wrapText="1"/>
    </xf>
    <xf numFmtId="0" fontId="58" fillId="23" borderId="33" xfId="0" applyFont="1" applyFill="1" applyBorder="1" applyAlignment="1">
      <alignment horizontal="justify" vertical="center" wrapText="1"/>
    </xf>
    <xf numFmtId="0" fontId="60" fillId="23" borderId="33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2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2" fillId="0" borderId="0" xfId="0" applyFont="1"/>
    <xf numFmtId="0" fontId="53" fillId="56" borderId="33" xfId="0" applyFont="1" applyFill="1" applyBorder="1" applyAlignment="1">
      <alignment horizontal="center" vertical="center" textRotation="90" wrapText="1"/>
    </xf>
    <xf numFmtId="0" fontId="53" fillId="56" borderId="39" xfId="0" applyFont="1" applyFill="1" applyBorder="1" applyAlignment="1">
      <alignment horizontal="center" vertical="center" textRotation="90" wrapText="1"/>
    </xf>
    <xf numFmtId="49" fontId="53" fillId="56" borderId="33" xfId="0" applyNumberFormat="1" applyFont="1" applyFill="1" applyBorder="1" applyAlignment="1">
      <alignment horizontal="center" vertical="center" textRotation="90" wrapText="1"/>
    </xf>
    <xf numFmtId="49" fontId="53" fillId="56" borderId="39" xfId="0" applyNumberFormat="1" applyFont="1" applyFill="1" applyBorder="1" applyAlignment="1">
      <alignment horizontal="center" vertical="center" textRotation="90" wrapText="1"/>
    </xf>
    <xf numFmtId="0" fontId="41" fillId="56" borderId="33" xfId="0" applyFont="1" applyFill="1" applyBorder="1" applyAlignment="1">
      <alignment horizontal="center" vertical="center" wrapText="1"/>
    </xf>
    <xf numFmtId="4" fontId="41" fillId="57" borderId="33" xfId="0" applyNumberFormat="1" applyFont="1" applyFill="1" applyBorder="1" applyAlignment="1">
      <alignment horizontal="center" vertical="center" wrapText="1"/>
    </xf>
    <xf numFmtId="4" fontId="41" fillId="58" borderId="33" xfId="0" applyNumberFormat="1" applyFont="1" applyFill="1" applyBorder="1" applyAlignment="1">
      <alignment horizontal="right" vertical="center" wrapText="1"/>
    </xf>
    <xf numFmtId="4" fontId="41" fillId="59" borderId="33" xfId="0" applyNumberFormat="1" applyFont="1" applyFill="1" applyBorder="1" applyAlignment="1">
      <alignment horizontal="right" vertical="center" wrapText="1"/>
    </xf>
    <xf numFmtId="4" fontId="41" fillId="60" borderId="33" xfId="0" applyNumberFormat="1" applyFont="1" applyFill="1" applyBorder="1" applyAlignment="1">
      <alignment horizontal="right" vertical="center" wrapText="1"/>
    </xf>
    <xf numFmtId="4" fontId="41" fillId="61" borderId="33" xfId="0" applyNumberFormat="1" applyFont="1" applyFill="1" applyBorder="1" applyAlignment="1">
      <alignment horizontal="right" vertical="center" wrapText="1"/>
    </xf>
    <xf numFmtId="0" fontId="53" fillId="57" borderId="33" xfId="0" applyFont="1" applyFill="1" applyBorder="1" applyAlignment="1">
      <alignment horizontal="center" vertical="center" textRotation="90" wrapText="1"/>
    </xf>
    <xf numFmtId="4" fontId="53" fillId="57" borderId="33" xfId="0" applyNumberFormat="1" applyFont="1" applyFill="1" applyBorder="1" applyAlignment="1">
      <alignment horizontal="center" vertical="center" textRotation="90" wrapText="1"/>
    </xf>
    <xf numFmtId="0" fontId="53" fillId="58" borderId="33" xfId="0" applyFont="1" applyFill="1" applyBorder="1" applyAlignment="1">
      <alignment horizontal="center" vertical="center" textRotation="90" wrapText="1"/>
    </xf>
    <xf numFmtId="4" fontId="53" fillId="61" borderId="33" xfId="0" applyNumberFormat="1" applyFont="1" applyFill="1" applyBorder="1" applyAlignment="1">
      <alignment horizontal="center" vertical="center" textRotation="90" wrapText="1"/>
    </xf>
    <xf numFmtId="0" fontId="41" fillId="0" borderId="0" xfId="0" applyFont="1"/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43" fontId="2" fillId="0" borderId="0" xfId="92" applyFont="1" applyFill="1" applyBorder="1"/>
    <xf numFmtId="43" fontId="66" fillId="0" borderId="33" xfId="92" applyFont="1" applyFill="1" applyBorder="1" applyAlignment="1">
      <alignment horizontal="center"/>
    </xf>
    <xf numFmtId="43" fontId="66" fillId="0" borderId="33" xfId="92" applyFont="1" applyFill="1" applyBorder="1" applyAlignment="1">
      <alignment horizontal="center" vertical="center"/>
    </xf>
    <xf numFmtId="4" fontId="66" fillId="0" borderId="33" xfId="0" applyNumberFormat="1" applyFont="1" applyFill="1" applyBorder="1" applyAlignment="1">
      <alignment vertical="center"/>
    </xf>
    <xf numFmtId="0" fontId="66" fillId="0" borderId="33" xfId="0" applyNumberFormat="1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6" fillId="0" borderId="33" xfId="0" applyFont="1" applyFill="1" applyBorder="1" applyAlignment="1">
      <alignment vertical="center"/>
    </xf>
    <xf numFmtId="0" fontId="66" fillId="0" borderId="3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92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9" fontId="66" fillId="0" borderId="33" xfId="813" applyFont="1" applyFill="1" applyBorder="1" applyAlignment="1">
      <alignment vertical="center" wrapText="1"/>
    </xf>
    <xf numFmtId="43" fontId="2" fillId="0" borderId="0" xfId="92" applyFont="1" applyFill="1" applyBorder="1" applyAlignment="1">
      <alignment vertical="center"/>
    </xf>
    <xf numFmtId="165" fontId="66" fillId="0" borderId="33" xfId="0" applyNumberFormat="1" applyFont="1" applyFill="1" applyBorder="1" applyAlignment="1">
      <alignment horizontal="center" vertical="center"/>
    </xf>
    <xf numFmtId="0" fontId="66" fillId="0" borderId="33" xfId="92" applyNumberFormat="1" applyFont="1" applyFill="1" applyBorder="1" applyAlignment="1">
      <alignment horizontal="center" vertical="center"/>
    </xf>
    <xf numFmtId="4" fontId="66" fillId="0" borderId="37" xfId="0" applyNumberFormat="1" applyFont="1" applyFill="1" applyBorder="1" applyAlignment="1">
      <alignment vertical="center"/>
    </xf>
    <xf numFmtId="0" fontId="66" fillId="0" borderId="33" xfId="0" applyFont="1" applyFill="1" applyBorder="1" applyAlignment="1">
      <alignment horizontal="center" vertical="center"/>
    </xf>
    <xf numFmtId="49" fontId="66" fillId="0" borderId="33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9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66" fillId="23" borderId="3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66" fillId="0" borderId="33" xfId="0" applyNumberFormat="1" applyFont="1" applyFill="1" applyBorder="1" applyAlignment="1">
      <alignment horizontal="center" vertical="center" wrapText="1"/>
    </xf>
    <xf numFmtId="4" fontId="66" fillId="0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6" fillId="0" borderId="35" xfId="0" applyNumberFormat="1" applyFont="1" applyFill="1" applyBorder="1" applyAlignment="1">
      <alignment horizontal="center" vertical="center" wrapText="1"/>
    </xf>
    <xf numFmtId="43" fontId="2" fillId="0" borderId="39" xfId="92" applyFont="1" applyFill="1" applyBorder="1" applyAlignment="1">
      <alignment vertical="center"/>
    </xf>
    <xf numFmtId="43" fontId="66" fillId="0" borderId="39" xfId="92" applyFont="1" applyFill="1" applyBorder="1" applyAlignment="1">
      <alignment horizontal="center" vertical="center"/>
    </xf>
    <xf numFmtId="43" fontId="66" fillId="0" borderId="39" xfId="92" applyFont="1" applyFill="1" applyBorder="1" applyAlignment="1">
      <alignment horizontal="center" vertical="center" wrapText="1"/>
    </xf>
    <xf numFmtId="4" fontId="66" fillId="0" borderId="39" xfId="0" applyNumberFormat="1" applyFont="1" applyFill="1" applyBorder="1" applyAlignment="1">
      <alignment vertical="center"/>
    </xf>
    <xf numFmtId="169" fontId="66" fillId="0" borderId="39" xfId="92" applyNumberFormat="1" applyFont="1" applyFill="1" applyBorder="1" applyAlignment="1">
      <alignment horizontal="center" vertical="center" wrapText="1"/>
    </xf>
    <xf numFmtId="9" fontId="66" fillId="0" borderId="39" xfId="813" applyFont="1" applyFill="1" applyBorder="1" applyAlignment="1">
      <alignment vertical="center" wrapText="1"/>
    </xf>
    <xf numFmtId="169" fontId="66" fillId="0" borderId="39" xfId="92" applyNumberFormat="1" applyFont="1" applyFill="1" applyBorder="1" applyAlignment="1">
      <alignment vertical="center" wrapText="1"/>
    </xf>
    <xf numFmtId="0" fontId="41" fillId="58" borderId="44" xfId="0" applyFont="1" applyFill="1" applyBorder="1" applyAlignment="1">
      <alignment horizontal="center" vertical="center" wrapText="1"/>
    </xf>
    <xf numFmtId="3" fontId="66" fillId="57" borderId="33" xfId="0" applyNumberFormat="1" applyFont="1" applyFill="1" applyBorder="1" applyAlignment="1">
      <alignment horizontal="center" vertical="center" wrapText="1"/>
    </xf>
    <xf numFmtId="3" fontId="66" fillId="58" borderId="33" xfId="0" applyNumberFormat="1" applyFont="1" applyFill="1" applyBorder="1" applyAlignment="1">
      <alignment horizontal="center" vertical="center" wrapText="1"/>
    </xf>
    <xf numFmtId="3" fontId="66" fillId="59" borderId="33" xfId="0" applyNumberFormat="1" applyFont="1" applyFill="1" applyBorder="1" applyAlignment="1">
      <alignment horizontal="center" vertical="center" wrapText="1"/>
    </xf>
    <xf numFmtId="3" fontId="66" fillId="60" borderId="33" xfId="0" applyNumberFormat="1" applyFont="1" applyFill="1" applyBorder="1" applyAlignment="1">
      <alignment horizontal="center" vertical="center" wrapText="1"/>
    </xf>
    <xf numFmtId="3" fontId="66" fillId="61" borderId="33" xfId="0" applyNumberFormat="1" applyFont="1" applyFill="1" applyBorder="1" applyAlignment="1">
      <alignment horizontal="center" vertical="center" wrapText="1"/>
    </xf>
    <xf numFmtId="3" fontId="66" fillId="57" borderId="44" xfId="0" applyNumberFormat="1" applyFont="1" applyFill="1" applyBorder="1" applyAlignment="1">
      <alignment horizontal="center" vertical="center" wrapText="1"/>
    </xf>
    <xf numFmtId="3" fontId="66" fillId="58" borderId="44" xfId="0" applyNumberFormat="1" applyFont="1" applyFill="1" applyBorder="1" applyAlignment="1">
      <alignment horizontal="center" vertical="center" wrapText="1"/>
    </xf>
    <xf numFmtId="3" fontId="66" fillId="59" borderId="44" xfId="0" applyNumberFormat="1" applyFont="1" applyFill="1" applyBorder="1" applyAlignment="1">
      <alignment horizontal="center" vertical="center" wrapText="1"/>
    </xf>
    <xf numFmtId="3" fontId="66" fillId="60" borderId="44" xfId="0" applyNumberFormat="1" applyFont="1" applyFill="1" applyBorder="1" applyAlignment="1">
      <alignment horizontal="center" vertical="center" wrapText="1"/>
    </xf>
    <xf numFmtId="3" fontId="66" fillId="61" borderId="44" xfId="0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vertical="center"/>
    </xf>
    <xf numFmtId="0" fontId="67" fillId="0" borderId="0" xfId="0" applyNumberFormat="1" applyFont="1" applyFill="1" applyBorder="1"/>
    <xf numFmtId="0" fontId="67" fillId="0" borderId="0" xfId="0" applyFont="1" applyFill="1" applyBorder="1" applyAlignment="1"/>
    <xf numFmtId="0" fontId="67" fillId="0" borderId="0" xfId="0" applyFont="1" applyFill="1" applyBorder="1"/>
    <xf numFmtId="0" fontId="62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61" fillId="0" borderId="0" xfId="0" applyFont="1" applyFill="1" applyAlignment="1">
      <alignment vertical="center" wrapText="1"/>
    </xf>
    <xf numFmtId="0" fontId="61" fillId="0" borderId="0" xfId="0" applyFont="1" applyAlignment="1">
      <alignment vertical="center" wrapText="1"/>
    </xf>
    <xf numFmtId="0" fontId="21" fillId="23" borderId="11" xfId="2" applyFont="1" applyFill="1" applyBorder="1" applyAlignment="1">
      <alignment horizontal="center" vertical="center"/>
    </xf>
    <xf numFmtId="0" fontId="21" fillId="23" borderId="12" xfId="2" applyFont="1" applyFill="1" applyBorder="1" applyAlignment="1">
      <alignment horizontal="center" vertical="center"/>
    </xf>
    <xf numFmtId="165" fontId="20" fillId="23" borderId="28" xfId="2" applyNumberFormat="1" applyFont="1" applyFill="1" applyBorder="1" applyAlignment="1">
      <alignment horizontal="justify" vertical="center" wrapText="1"/>
    </xf>
    <xf numFmtId="165" fontId="20" fillId="23" borderId="29" xfId="2" applyNumberFormat="1" applyFont="1" applyFill="1" applyBorder="1" applyAlignment="1">
      <alignment horizontal="justify" vertical="center" wrapText="1"/>
    </xf>
    <xf numFmtId="165" fontId="20" fillId="23" borderId="26" xfId="2" applyNumberFormat="1" applyFont="1" applyFill="1" applyBorder="1" applyAlignment="1">
      <alignment horizontal="justify" vertical="center" wrapText="1"/>
    </xf>
    <xf numFmtId="165" fontId="20" fillId="23" borderId="32" xfId="2" applyNumberFormat="1" applyFont="1" applyFill="1" applyBorder="1" applyAlignment="1">
      <alignment horizontal="justify" vertical="center" wrapText="1"/>
    </xf>
    <xf numFmtId="165" fontId="20" fillId="23" borderId="27" xfId="2" applyNumberFormat="1" applyFont="1" applyFill="1" applyBorder="1" applyAlignment="1">
      <alignment horizontal="justify" vertical="center" wrapText="1"/>
    </xf>
    <xf numFmtId="165" fontId="20" fillId="23" borderId="13" xfId="2" applyNumberFormat="1" applyFont="1" applyFill="1" applyBorder="1" applyAlignment="1">
      <alignment horizontal="center" vertical="center" wrapText="1"/>
    </xf>
    <xf numFmtId="165" fontId="20" fillId="23" borderId="14" xfId="2" applyNumberFormat="1" applyFont="1" applyFill="1" applyBorder="1" applyAlignment="1">
      <alignment horizontal="center" vertical="center" wrapText="1"/>
    </xf>
    <xf numFmtId="165" fontId="20" fillId="23" borderId="15" xfId="2" applyNumberFormat="1" applyFont="1" applyFill="1" applyBorder="1" applyAlignment="1">
      <alignment horizontal="center" vertical="center" wrapText="1"/>
    </xf>
    <xf numFmtId="0" fontId="21" fillId="23" borderId="10" xfId="2" applyFont="1" applyFill="1" applyBorder="1" applyAlignment="1">
      <alignment horizontal="center" vertical="center"/>
    </xf>
    <xf numFmtId="0" fontId="21" fillId="23" borderId="13" xfId="2" applyFont="1" applyFill="1" applyBorder="1" applyAlignment="1">
      <alignment horizontal="center" vertical="center"/>
    </xf>
    <xf numFmtId="0" fontId="21" fillId="23" borderId="14" xfId="2" applyFont="1" applyFill="1" applyBorder="1" applyAlignment="1">
      <alignment horizontal="center" vertical="center"/>
    </xf>
    <xf numFmtId="0" fontId="21" fillId="23" borderId="15" xfId="2" applyFont="1" applyFill="1" applyBorder="1" applyAlignment="1">
      <alignment horizontal="center" vertical="center"/>
    </xf>
    <xf numFmtId="165" fontId="20" fillId="23" borderId="30" xfId="2" applyNumberFormat="1" applyFont="1" applyFill="1" applyBorder="1" applyAlignment="1">
      <alignment horizontal="center" vertical="center" wrapText="1"/>
    </xf>
    <xf numFmtId="165" fontId="20" fillId="23" borderId="10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center" vertical="center" wrapText="1"/>
    </xf>
    <xf numFmtId="165" fontId="20" fillId="23" borderId="11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left" vertical="center" wrapText="1"/>
    </xf>
    <xf numFmtId="165" fontId="20" fillId="23" borderId="12" xfId="2" applyNumberFormat="1" applyFont="1" applyFill="1" applyBorder="1" applyAlignment="1">
      <alignment horizontal="center" vertical="center" wrapText="1"/>
    </xf>
    <xf numFmtId="0" fontId="20" fillId="23" borderId="9" xfId="2" applyFont="1" applyFill="1" applyBorder="1" applyAlignment="1">
      <alignment horizontal="center" vertical="center" textRotation="90"/>
    </xf>
    <xf numFmtId="41" fontId="20" fillId="23" borderId="9" xfId="2" applyNumberFormat="1" applyFont="1" applyFill="1" applyBorder="1" applyAlignment="1">
      <alignment horizontal="center" vertical="center" wrapText="1"/>
    </xf>
    <xf numFmtId="164" fontId="20" fillId="23" borderId="9" xfId="2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0" xfId="0" applyFont="1" applyAlignment="1">
      <alignment horizontal="left" wrapText="1"/>
    </xf>
    <xf numFmtId="0" fontId="53" fillId="61" borderId="33" xfId="0" applyFont="1" applyFill="1" applyBorder="1" applyAlignment="1">
      <alignment horizontal="center" vertical="center" textRotation="90" wrapText="1"/>
    </xf>
    <xf numFmtId="0" fontId="53" fillId="57" borderId="33" xfId="0" applyFont="1" applyFill="1" applyBorder="1" applyAlignment="1">
      <alignment horizontal="center" vertical="center" textRotation="90" wrapText="1"/>
    </xf>
    <xf numFmtId="0" fontId="53" fillId="58" borderId="33" xfId="0" applyFont="1" applyFill="1" applyBorder="1" applyAlignment="1">
      <alignment horizontal="center" vertical="center" textRotation="90" wrapText="1"/>
    </xf>
    <xf numFmtId="0" fontId="53" fillId="59" borderId="33" xfId="0" applyFont="1" applyFill="1" applyBorder="1" applyAlignment="1">
      <alignment horizontal="center" vertical="center" wrapText="1"/>
    </xf>
    <xf numFmtId="0" fontId="53" fillId="60" borderId="33" xfId="0" applyFont="1" applyFill="1" applyBorder="1" applyAlignment="1">
      <alignment horizontal="center" vertical="center" wrapText="1"/>
    </xf>
    <xf numFmtId="0" fontId="53" fillId="61" borderId="33" xfId="0" applyFont="1" applyFill="1" applyBorder="1" applyAlignment="1">
      <alignment horizontal="center" vertical="center" wrapText="1"/>
    </xf>
    <xf numFmtId="0" fontId="41" fillId="59" borderId="35" xfId="0" applyFont="1" applyFill="1" applyBorder="1" applyAlignment="1">
      <alignment horizontal="center"/>
    </xf>
    <xf numFmtId="0" fontId="41" fillId="59" borderId="36" xfId="0" applyFont="1" applyFill="1" applyBorder="1" applyAlignment="1">
      <alignment horizontal="center"/>
    </xf>
    <xf numFmtId="0" fontId="41" fillId="59" borderId="37" xfId="0" applyFont="1" applyFill="1" applyBorder="1" applyAlignment="1">
      <alignment horizontal="center"/>
    </xf>
    <xf numFmtId="0" fontId="41" fillId="60" borderId="35" xfId="0" applyFont="1" applyFill="1" applyBorder="1" applyAlignment="1">
      <alignment horizontal="center"/>
    </xf>
    <xf numFmtId="0" fontId="41" fillId="60" borderId="36" xfId="0" applyFont="1" applyFill="1" applyBorder="1" applyAlignment="1">
      <alignment horizontal="center"/>
    </xf>
    <xf numFmtId="0" fontId="41" fillId="60" borderId="37" xfId="0" applyFont="1" applyFill="1" applyBorder="1" applyAlignment="1">
      <alignment horizontal="center"/>
    </xf>
    <xf numFmtId="0" fontId="41" fillId="61" borderId="35" xfId="0" applyFont="1" applyFill="1" applyBorder="1" applyAlignment="1">
      <alignment horizontal="center"/>
    </xf>
    <xf numFmtId="0" fontId="41" fillId="61" borderId="36" xfId="0" applyFont="1" applyFill="1" applyBorder="1" applyAlignment="1">
      <alignment horizontal="center"/>
    </xf>
    <xf numFmtId="0" fontId="41" fillId="61" borderId="37" xfId="0" applyFont="1" applyFill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53" fillId="56" borderId="33" xfId="0" applyFont="1" applyFill="1" applyBorder="1" applyAlignment="1">
      <alignment horizontal="center" vertical="center" textRotation="90" wrapText="1"/>
    </xf>
    <xf numFmtId="0" fontId="41" fillId="56" borderId="33" xfId="0" applyFont="1" applyFill="1" applyBorder="1" applyAlignment="1">
      <alignment horizontal="center" vertical="center" wrapText="1"/>
    </xf>
    <xf numFmtId="0" fontId="53" fillId="57" borderId="33" xfId="0" applyFont="1" applyFill="1" applyBorder="1" applyAlignment="1">
      <alignment horizontal="center" vertical="center" wrapText="1"/>
    </xf>
    <xf numFmtId="0" fontId="41" fillId="58" borderId="35" xfId="0" applyFont="1" applyFill="1" applyBorder="1" applyAlignment="1">
      <alignment horizontal="center"/>
    </xf>
    <xf numFmtId="0" fontId="41" fillId="58" borderId="36" xfId="0" applyFont="1" applyFill="1" applyBorder="1" applyAlignment="1">
      <alignment horizontal="center"/>
    </xf>
    <xf numFmtId="0" fontId="41" fillId="58" borderId="37" xfId="0" applyFont="1" applyFill="1" applyBorder="1" applyAlignment="1">
      <alignment horizontal="center"/>
    </xf>
    <xf numFmtId="0" fontId="53" fillId="58" borderId="33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wrapText="1"/>
    </xf>
    <xf numFmtId="0" fontId="53" fillId="56" borderId="34" xfId="0" applyFont="1" applyFill="1" applyBorder="1" applyAlignment="1">
      <alignment horizontal="center" vertical="center" textRotation="90" wrapText="1"/>
    </xf>
    <xf numFmtId="0" fontId="53" fillId="56" borderId="38" xfId="0" applyFont="1" applyFill="1" applyBorder="1" applyAlignment="1">
      <alignment horizontal="center" vertical="center" textRotation="90" wrapText="1"/>
    </xf>
    <xf numFmtId="0" fontId="53" fillId="56" borderId="39" xfId="0" applyFont="1" applyFill="1" applyBorder="1" applyAlignment="1">
      <alignment horizontal="center" vertical="center" textRotation="90" wrapText="1"/>
    </xf>
    <xf numFmtId="49" fontId="53" fillId="56" borderId="33" xfId="0" applyNumberFormat="1" applyFont="1" applyFill="1" applyBorder="1" applyAlignment="1">
      <alignment horizontal="center" vertical="center" textRotation="90" wrapText="1"/>
    </xf>
    <xf numFmtId="49" fontId="53" fillId="56" borderId="34" xfId="0" applyNumberFormat="1" applyFont="1" applyFill="1" applyBorder="1" applyAlignment="1">
      <alignment horizontal="center" vertical="center" textRotation="90" wrapText="1"/>
    </xf>
    <xf numFmtId="49" fontId="53" fillId="56" borderId="38" xfId="0" applyNumberFormat="1" applyFont="1" applyFill="1" applyBorder="1" applyAlignment="1">
      <alignment horizontal="center" vertical="center" textRotation="90" wrapText="1"/>
    </xf>
    <xf numFmtId="49" fontId="53" fillId="56" borderId="39" xfId="0" applyNumberFormat="1" applyFont="1" applyFill="1" applyBorder="1" applyAlignment="1">
      <alignment horizontal="center" vertical="center" textRotation="90" wrapText="1"/>
    </xf>
    <xf numFmtId="165" fontId="66" fillId="0" borderId="3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6" fillId="0" borderId="33" xfId="0" applyFont="1" applyFill="1" applyBorder="1" applyAlignment="1">
      <alignment horizontal="center" vertical="center" textRotation="90" wrapText="1"/>
    </xf>
    <xf numFmtId="0" fontId="66" fillId="0" borderId="33" xfId="0" applyNumberFormat="1" applyFont="1" applyFill="1" applyBorder="1" applyAlignment="1">
      <alignment horizontal="center" vertical="center" textRotation="90" wrapText="1"/>
    </xf>
    <xf numFmtId="0" fontId="66" fillId="0" borderId="33" xfId="0" applyFont="1" applyFill="1" applyBorder="1" applyAlignment="1">
      <alignment horizontal="center" vertical="center"/>
    </xf>
    <xf numFmtId="168" fontId="66" fillId="0" borderId="33" xfId="92" applyNumberFormat="1" applyFont="1" applyFill="1" applyBorder="1" applyAlignment="1">
      <alignment horizontal="center" vertical="center"/>
    </xf>
    <xf numFmtId="168" fontId="66" fillId="23" borderId="33" xfId="92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168" fontId="66" fillId="58" borderId="33" xfId="0" applyNumberFormat="1" applyFont="1" applyFill="1" applyBorder="1" applyAlignment="1">
      <alignment horizontal="center" vertical="center" textRotation="90" wrapText="1"/>
    </xf>
    <xf numFmtId="168" fontId="66" fillId="58" borderId="44" xfId="0" applyNumberFormat="1" applyFont="1" applyFill="1" applyBorder="1" applyAlignment="1">
      <alignment horizontal="center" vertical="center" textRotation="90" wrapText="1"/>
    </xf>
    <xf numFmtId="3" fontId="66" fillId="58" borderId="33" xfId="0" applyNumberFormat="1" applyFont="1" applyFill="1" applyBorder="1" applyAlignment="1">
      <alignment horizontal="center" vertical="center" textRotation="90" wrapText="1"/>
    </xf>
    <xf numFmtId="3" fontId="66" fillId="58" borderId="44" xfId="0" applyNumberFormat="1" applyFont="1" applyFill="1" applyBorder="1" applyAlignment="1">
      <alignment horizontal="center" vertical="center" textRotation="90" wrapText="1"/>
    </xf>
    <xf numFmtId="3" fontId="66" fillId="59" borderId="33" xfId="0" applyNumberFormat="1" applyFont="1" applyFill="1" applyBorder="1" applyAlignment="1">
      <alignment horizontal="center" vertical="center" textRotation="90" wrapText="1"/>
    </xf>
    <xf numFmtId="3" fontId="66" fillId="59" borderId="44" xfId="0" applyNumberFormat="1" applyFont="1" applyFill="1" applyBorder="1" applyAlignment="1">
      <alignment horizontal="center" vertical="center" textRotation="90" wrapText="1"/>
    </xf>
    <xf numFmtId="168" fontId="66" fillId="59" borderId="33" xfId="0" applyNumberFormat="1" applyFont="1" applyFill="1" applyBorder="1" applyAlignment="1">
      <alignment horizontal="center" vertical="center" textRotation="90" wrapText="1"/>
    </xf>
    <xf numFmtId="168" fontId="66" fillId="59" borderId="44" xfId="0" applyNumberFormat="1" applyFont="1" applyFill="1" applyBorder="1" applyAlignment="1">
      <alignment horizontal="center" vertical="center" textRotation="90" wrapText="1"/>
    </xf>
    <xf numFmtId="3" fontId="66" fillId="59" borderId="46" xfId="0" applyNumberFormat="1" applyFont="1" applyFill="1" applyBorder="1" applyAlignment="1">
      <alignment horizontal="center" vertical="center" textRotation="90" wrapText="1"/>
    </xf>
    <xf numFmtId="3" fontId="66" fillId="59" borderId="47" xfId="0" applyNumberFormat="1" applyFont="1" applyFill="1" applyBorder="1" applyAlignment="1">
      <alignment horizontal="center" vertical="center" textRotation="90" wrapText="1"/>
    </xf>
    <xf numFmtId="3" fontId="66" fillId="61" borderId="33" xfId="0" applyNumberFormat="1" applyFont="1" applyFill="1" applyBorder="1" applyAlignment="1">
      <alignment horizontal="center" vertical="center" wrapText="1"/>
    </xf>
    <xf numFmtId="0" fontId="53" fillId="57" borderId="44" xfId="0" applyFont="1" applyFill="1" applyBorder="1" applyAlignment="1">
      <alignment horizontal="center" vertical="center" textRotation="90" wrapText="1"/>
    </xf>
    <xf numFmtId="168" fontId="66" fillId="61" borderId="41" xfId="92" applyNumberFormat="1" applyFont="1" applyFill="1" applyBorder="1" applyAlignment="1">
      <alignment horizontal="center" vertical="center"/>
    </xf>
    <xf numFmtId="0" fontId="66" fillId="0" borderId="41" xfId="0" applyFont="1" applyFill="1" applyBorder="1" applyAlignment="1">
      <alignment horizontal="center" vertical="center"/>
    </xf>
    <xf numFmtId="168" fontId="66" fillId="0" borderId="41" xfId="92" applyNumberFormat="1" applyFont="1" applyFill="1" applyBorder="1" applyAlignment="1">
      <alignment horizontal="center" vertical="center"/>
    </xf>
    <xf numFmtId="168" fontId="66" fillId="0" borderId="45" xfId="92" applyNumberFormat="1" applyFont="1" applyFill="1" applyBorder="1" applyAlignment="1">
      <alignment horizontal="center" vertical="center"/>
    </xf>
    <xf numFmtId="3" fontId="66" fillId="57" borderId="33" xfId="0" applyNumberFormat="1" applyFont="1" applyFill="1" applyBorder="1" applyAlignment="1">
      <alignment horizontal="center" vertical="center" wrapText="1"/>
    </xf>
    <xf numFmtId="3" fontId="66" fillId="58" borderId="33" xfId="0" applyNumberFormat="1" applyFont="1" applyFill="1" applyBorder="1" applyAlignment="1">
      <alignment horizontal="center" vertical="center" wrapText="1"/>
    </xf>
    <xf numFmtId="3" fontId="66" fillId="59" borderId="33" xfId="0" applyNumberFormat="1" applyFont="1" applyFill="1" applyBorder="1" applyAlignment="1">
      <alignment horizontal="center" vertical="center" wrapText="1"/>
    </xf>
    <xf numFmtId="0" fontId="53" fillId="56" borderId="41" xfId="0" applyFont="1" applyFill="1" applyBorder="1" applyAlignment="1">
      <alignment horizontal="center" vertical="center" textRotation="90" wrapText="1"/>
    </xf>
    <xf numFmtId="0" fontId="53" fillId="56" borderId="44" xfId="0" applyFont="1" applyFill="1" applyBorder="1" applyAlignment="1">
      <alignment horizontal="center" vertical="center" textRotation="90" wrapText="1"/>
    </xf>
    <xf numFmtId="0" fontId="66" fillId="56" borderId="41" xfId="0" applyFont="1" applyFill="1" applyBorder="1" applyAlignment="1">
      <alignment horizontal="center" vertical="center" wrapText="1"/>
    </xf>
    <xf numFmtId="0" fontId="66" fillId="56" borderId="33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center" vertical="center" wrapText="1"/>
    </xf>
    <xf numFmtId="168" fontId="66" fillId="57" borderId="41" xfId="92" applyNumberFormat="1" applyFont="1" applyFill="1" applyBorder="1" applyAlignment="1">
      <alignment horizontal="center" vertical="center"/>
    </xf>
    <xf numFmtId="168" fontId="66" fillId="58" borderId="41" xfId="92" applyNumberFormat="1" applyFont="1" applyFill="1" applyBorder="1" applyAlignment="1">
      <alignment horizontal="center" vertical="center"/>
    </xf>
    <xf numFmtId="168" fontId="66" fillId="59" borderId="41" xfId="92" applyNumberFormat="1" applyFont="1" applyFill="1" applyBorder="1" applyAlignment="1">
      <alignment horizontal="center" vertical="center"/>
    </xf>
    <xf numFmtId="168" fontId="66" fillId="60" borderId="41" xfId="92" applyNumberFormat="1" applyFont="1" applyFill="1" applyBorder="1" applyAlignment="1">
      <alignment horizontal="center" vertical="center"/>
    </xf>
    <xf numFmtId="3" fontId="66" fillId="60" borderId="33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vertical="center"/>
    </xf>
    <xf numFmtId="0" fontId="53" fillId="56" borderId="40" xfId="0" applyFont="1" applyFill="1" applyBorder="1" applyAlignment="1">
      <alignment horizontal="center" vertical="center" textRotation="90" wrapText="1"/>
    </xf>
    <xf numFmtId="0" fontId="53" fillId="56" borderId="42" xfId="0" applyFont="1" applyFill="1" applyBorder="1" applyAlignment="1">
      <alignment horizontal="center" vertical="center" textRotation="90" wrapText="1"/>
    </xf>
    <xf numFmtId="0" fontId="53" fillId="56" borderId="43" xfId="0" applyFont="1" applyFill="1" applyBorder="1" applyAlignment="1">
      <alignment horizontal="center" vertical="center" textRotation="90" wrapText="1"/>
    </xf>
  </cellXfs>
  <cellStyles count="81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" xfId="68" builtinId="30" customBuiltin="1"/>
    <cellStyle name="20% - Énfasis1 2" xfId="94"/>
    <cellStyle name="20% - Énfasis2" xfId="72" builtinId="34" customBuiltin="1"/>
    <cellStyle name="20% - Énfasis2 2" xfId="95"/>
    <cellStyle name="20% - Énfasis3" xfId="76" builtinId="38" customBuiltin="1"/>
    <cellStyle name="20% - Énfasis3 2" xfId="96"/>
    <cellStyle name="20% - Énfasis4" xfId="80" builtinId="42" customBuiltin="1"/>
    <cellStyle name="20% - Énfasis4 2" xfId="97"/>
    <cellStyle name="20% - Énfasis5" xfId="84" builtinId="46" customBuiltin="1"/>
    <cellStyle name="20% - Énfasis5 2" xfId="98"/>
    <cellStyle name="20% - Énfasis6" xfId="88" builtinId="50" customBuiltin="1"/>
    <cellStyle name="20% - Énfasis6 2" xfId="9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Énfasis1" xfId="69" builtinId="31" customBuiltin="1"/>
    <cellStyle name="40% - Énfasis1 2" xfId="100"/>
    <cellStyle name="40% - Énfasis2" xfId="73" builtinId="35" customBuiltin="1"/>
    <cellStyle name="40% - Énfasis2 2" xfId="101"/>
    <cellStyle name="40% - Énfasis3" xfId="77" builtinId="39" customBuiltin="1"/>
    <cellStyle name="40% - Énfasis3 2" xfId="102"/>
    <cellStyle name="40% - Énfasis4" xfId="81" builtinId="43" customBuiltin="1"/>
    <cellStyle name="40% - Énfasis4 2" xfId="103"/>
    <cellStyle name="40% - Énfasis5" xfId="85" builtinId="47" customBuiltin="1"/>
    <cellStyle name="40% - Énfasis5 2" xfId="104"/>
    <cellStyle name="40% - Énfasis6" xfId="89" builtinId="51" customBuiltin="1"/>
    <cellStyle name="40% - Énfasis6 2" xfId="105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" xfId="70" builtinId="32" customBuiltin="1"/>
    <cellStyle name="60% - Énfasis1 2" xfId="106"/>
    <cellStyle name="60% - Énfasis2" xfId="74" builtinId="36" customBuiltin="1"/>
    <cellStyle name="60% - Énfasis2 2" xfId="107"/>
    <cellStyle name="60% - Énfasis3" xfId="78" builtinId="40" customBuiltin="1"/>
    <cellStyle name="60% - Énfasis3 2" xfId="108"/>
    <cellStyle name="60% - Énfasis4" xfId="82" builtinId="44" customBuiltin="1"/>
    <cellStyle name="60% - Énfasis4 2" xfId="109"/>
    <cellStyle name="60% - Énfasis5" xfId="86" builtinId="48" customBuiltin="1"/>
    <cellStyle name="60% - Énfasis5 2" xfId="110"/>
    <cellStyle name="60% - Énfasis6" xfId="90" builtinId="52" customBuiltin="1"/>
    <cellStyle name="60% - Énfasis6 2" xfId="11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uena" xfId="55" builtinId="26" customBuiltin="1"/>
    <cellStyle name="Buena 2" xfId="112"/>
    <cellStyle name="Calculation" xfId="28"/>
    <cellStyle name="Calculation 2" xfId="113"/>
    <cellStyle name="Calculation 3" xfId="114"/>
    <cellStyle name="Calculation 4" xfId="115"/>
    <cellStyle name="Calculation 5" xfId="116"/>
    <cellStyle name="Cálculo" xfId="60" builtinId="22" customBuiltin="1"/>
    <cellStyle name="Cálculo 2" xfId="117"/>
    <cellStyle name="Cálculo 2 2" xfId="118"/>
    <cellStyle name="Cálculo 2 3" xfId="119"/>
    <cellStyle name="Cálculo 2 4" xfId="120"/>
    <cellStyle name="Celda de comprobación" xfId="62" builtinId="23" customBuiltin="1"/>
    <cellStyle name="Celda de comprobación 2" xfId="121"/>
    <cellStyle name="Celda vinculada" xfId="61" builtinId="24" customBuiltin="1"/>
    <cellStyle name="Celda vinculada 2" xfId="122"/>
    <cellStyle name="Check Cell" xfId="29"/>
    <cellStyle name="Encabezado 4" xfId="54" builtinId="19" customBuiltin="1"/>
    <cellStyle name="Encabezado 4 2" xfId="123"/>
    <cellStyle name="Énfasis1" xfId="67" builtinId="29" customBuiltin="1"/>
    <cellStyle name="Énfasis1 2" xfId="124"/>
    <cellStyle name="Énfasis2" xfId="71" builtinId="33" customBuiltin="1"/>
    <cellStyle name="Énfasis2 2" xfId="125"/>
    <cellStyle name="Énfasis3" xfId="75" builtinId="37" customBuiltin="1"/>
    <cellStyle name="Énfasis3 2" xfId="126"/>
    <cellStyle name="Énfasis4" xfId="79" builtinId="41" customBuiltin="1"/>
    <cellStyle name="Énfasis4 2" xfId="127"/>
    <cellStyle name="Énfasis5" xfId="83" builtinId="45" customBuiltin="1"/>
    <cellStyle name="Énfasis5 2" xfId="128"/>
    <cellStyle name="Énfasis6" xfId="87" builtinId="49" customBuiltin="1"/>
    <cellStyle name="Énfasis6 2" xfId="129"/>
    <cellStyle name="Entrada" xfId="58" builtinId="20" customBuiltin="1"/>
    <cellStyle name="Entrada 2" xfId="130"/>
    <cellStyle name="Entrada 2 2" xfId="131"/>
    <cellStyle name="Entrada 2 3" xfId="132"/>
    <cellStyle name="Entrada 2 4" xfId="133"/>
    <cellStyle name="Estilo 1" xfId="134"/>
    <cellStyle name="Euro" xfId="135"/>
    <cellStyle name="Euro 2" xfId="136"/>
    <cellStyle name="Explanatory Text" xfId="30"/>
    <cellStyle name="Followed Hyperlink_Avance en la Aplicación PNSP (Fórmula FASP 2009).xls" xfId="137"/>
    <cellStyle name="Good" xfId="31"/>
    <cellStyle name="Heading 1" xfId="32"/>
    <cellStyle name="Heading 2" xfId="33"/>
    <cellStyle name="Heading 3" xfId="34"/>
    <cellStyle name="Heading 3 2" xfId="138"/>
    <cellStyle name="Heading 4" xfId="35"/>
    <cellStyle name="Hipervínculo 2" xfId="139"/>
    <cellStyle name="Incorrecto" xfId="56" builtinId="27" customBuiltin="1"/>
    <cellStyle name="Incorrecto 2" xfId="140"/>
    <cellStyle name="Input" xfId="36"/>
    <cellStyle name="Input 2" xfId="141"/>
    <cellStyle name="Input 3" xfId="142"/>
    <cellStyle name="Input 4" xfId="143"/>
    <cellStyle name="Input 5" xfId="144"/>
    <cellStyle name="Linked Cell" xfId="37"/>
    <cellStyle name="Millares 10" xfId="145"/>
    <cellStyle name="Millares 11" xfId="146"/>
    <cellStyle name="Millares 11 2" xfId="147"/>
    <cellStyle name="Millares 11 3" xfId="148"/>
    <cellStyle name="Millares 12" xfId="149"/>
    <cellStyle name="Millares 13" xfId="150"/>
    <cellStyle name="Millares 14" xfId="151"/>
    <cellStyle name="Millares 15" xfId="152"/>
    <cellStyle name="Millares 16" xfId="153"/>
    <cellStyle name="Millares 17" xfId="154"/>
    <cellStyle name="Millares 18" xfId="155"/>
    <cellStyle name="Millares 19" xfId="156"/>
    <cellStyle name="Millares 2" xfId="38"/>
    <cellStyle name="Millares 2 10" xfId="92"/>
    <cellStyle name="Millares 2 10 2" xfId="158"/>
    <cellStyle name="Millares 2 11" xfId="159"/>
    <cellStyle name="Millares 2 11 2" xfId="160"/>
    <cellStyle name="Millares 2 12" xfId="161"/>
    <cellStyle name="Millares 2 12 2" xfId="162"/>
    <cellStyle name="Millares 2 13" xfId="163"/>
    <cellStyle name="Millares 2 14" xfId="164"/>
    <cellStyle name="Millares 2 15" xfId="781"/>
    <cellStyle name="Millares 2 16" xfId="157"/>
    <cellStyle name="Millares 2 2" xfId="39"/>
    <cellStyle name="Millares 2 2 2" xfId="166"/>
    <cellStyle name="Millares 2 2 2 2" xfId="167"/>
    <cellStyle name="Millares 2 2 3" xfId="168"/>
    <cellStyle name="Millares 2 2 4" xfId="782"/>
    <cellStyle name="Millares 2 2 5" xfId="165"/>
    <cellStyle name="Millares 2 3" xfId="169"/>
    <cellStyle name="Millares 2 3 2" xfId="170"/>
    <cellStyle name="Millares 2 4" xfId="171"/>
    <cellStyle name="Millares 2 4 2" xfId="172"/>
    <cellStyle name="Millares 2 5" xfId="173"/>
    <cellStyle name="Millares 2 5 2" xfId="174"/>
    <cellStyle name="Millares 2 6" xfId="175"/>
    <cellStyle name="Millares 2 6 2" xfId="176"/>
    <cellStyle name="Millares 2 7" xfId="177"/>
    <cellStyle name="Millares 2 7 2" xfId="178"/>
    <cellStyle name="Millares 2 8" xfId="179"/>
    <cellStyle name="Millares 2 8 2" xfId="180"/>
    <cellStyle name="Millares 2 9" xfId="181"/>
    <cellStyle name="Millares 2 9 2" xfId="182"/>
    <cellStyle name="Millares 20" xfId="183"/>
    <cellStyle name="Millares 21" xfId="184"/>
    <cellStyle name="Millares 22" xfId="185"/>
    <cellStyle name="Millares 23" xfId="186"/>
    <cellStyle name="Millares 24" xfId="187"/>
    <cellStyle name="Millares 25" xfId="188"/>
    <cellStyle name="Millares 26" xfId="189"/>
    <cellStyle name="Millares 27" xfId="190"/>
    <cellStyle name="Millares 28" xfId="191"/>
    <cellStyle name="Millares 29" xfId="192"/>
    <cellStyle name="Millares 3" xfId="193"/>
    <cellStyle name="Millares 3 2" xfId="194"/>
    <cellStyle name="Millares 3 3" xfId="195"/>
    <cellStyle name="Millares 3 4" xfId="196"/>
    <cellStyle name="Millares 3 5" xfId="783"/>
    <cellStyle name="Millares 30" xfId="197"/>
    <cellStyle name="Millares 31" xfId="198"/>
    <cellStyle name="Millares 32" xfId="199"/>
    <cellStyle name="Millares 33" xfId="200"/>
    <cellStyle name="Millares 34" xfId="201"/>
    <cellStyle name="Millares 35" xfId="202"/>
    <cellStyle name="Millares 36" xfId="203"/>
    <cellStyle name="Millares 37" xfId="204"/>
    <cellStyle name="Millares 38" xfId="205"/>
    <cellStyle name="Millares 39" xfId="206"/>
    <cellStyle name="Millares 39 2" xfId="207"/>
    <cellStyle name="Millares 4" xfId="208"/>
    <cellStyle name="Millares 4 2" xfId="209"/>
    <cellStyle name="Millares 4 3" xfId="210"/>
    <cellStyle name="Millares 4 3 2" xfId="211"/>
    <cellStyle name="Millares 4 4" xfId="212"/>
    <cellStyle name="Millares 4 5" xfId="784"/>
    <cellStyle name="Millares 40" xfId="213"/>
    <cellStyle name="Millares 40 2" xfId="214"/>
    <cellStyle name="Millares 41" xfId="215"/>
    <cellStyle name="Millares 42" xfId="785"/>
    <cellStyle name="Millares 43" xfId="91"/>
    <cellStyle name="Millares 5" xfId="216"/>
    <cellStyle name="Millares 5 2" xfId="217"/>
    <cellStyle name="Millares 5 3" xfId="218"/>
    <cellStyle name="Millares 5 4" xfId="786"/>
    <cellStyle name="Millares 6" xfId="219"/>
    <cellStyle name="Millares 6 2" xfId="220"/>
    <cellStyle name="Millares 6 2 2" xfId="787"/>
    <cellStyle name="Millares 6 3" xfId="788"/>
    <cellStyle name="Millares 7" xfId="221"/>
    <cellStyle name="Millares 7 2" xfId="789"/>
    <cellStyle name="Millares 8" xfId="222"/>
    <cellStyle name="Millares 8 2" xfId="223"/>
    <cellStyle name="Millares 8 3" xfId="790"/>
    <cellStyle name="Millares 9" xfId="224"/>
    <cellStyle name="Millares 9 2" xfId="225"/>
    <cellStyle name="Moneda 2" xfId="226"/>
    <cellStyle name="Moneda 2 2" xfId="791"/>
    <cellStyle name="Moneda 3" xfId="227"/>
    <cellStyle name="Moneda 3 2" xfId="228"/>
    <cellStyle name="Moneda 3 3" xfId="229"/>
    <cellStyle name="Moneda 4" xfId="230"/>
    <cellStyle name="Neutral" xfId="57" builtinId="28" customBuiltin="1"/>
    <cellStyle name="Neutral 2" xfId="231"/>
    <cellStyle name="Normal" xfId="0" builtinId="0"/>
    <cellStyle name="Normal 10" xfId="232"/>
    <cellStyle name="Normal 10 2" xfId="233"/>
    <cellStyle name="Normal 10 2 2" xfId="234"/>
    <cellStyle name="Normal 10 2 3" xfId="792"/>
    <cellStyle name="Normal 10 3" xfId="235"/>
    <cellStyle name="Normal 10 3 2" xfId="236"/>
    <cellStyle name="Normal 10 4" xfId="237"/>
    <cellStyle name="Normal 10 5" xfId="238"/>
    <cellStyle name="Normal 10 6" xfId="793"/>
    <cellStyle name="Normal 100" xfId="239"/>
    <cellStyle name="Normal 101" xfId="240"/>
    <cellStyle name="Normal 102" xfId="241"/>
    <cellStyle name="Normal 103" xfId="242"/>
    <cellStyle name="Normal 104" xfId="243"/>
    <cellStyle name="Normal 105" xfId="244"/>
    <cellStyle name="Normal 106" xfId="245"/>
    <cellStyle name="Normal 107" xfId="246"/>
    <cellStyle name="Normal 108" xfId="247"/>
    <cellStyle name="Normal 109" xfId="248"/>
    <cellStyle name="Normal 11" xfId="249"/>
    <cellStyle name="Normal 11 2" xfId="250"/>
    <cellStyle name="Normal 11 2 2" xfId="251"/>
    <cellStyle name="Normal 11 3" xfId="252"/>
    <cellStyle name="Normal 11 4" xfId="253"/>
    <cellStyle name="Normal 110" xfId="254"/>
    <cellStyle name="Normal 111" xfId="255"/>
    <cellStyle name="Normal 112" xfId="256"/>
    <cellStyle name="Normal 113" xfId="257"/>
    <cellStyle name="Normal 114" xfId="258"/>
    <cellStyle name="Normal 115" xfId="259"/>
    <cellStyle name="Normal 116" xfId="260"/>
    <cellStyle name="Normal 117" xfId="261"/>
    <cellStyle name="Normal 118" xfId="262"/>
    <cellStyle name="Normal 119" xfId="263"/>
    <cellStyle name="Normal 12" xfId="264"/>
    <cellStyle name="Normal 12 2" xfId="265"/>
    <cellStyle name="Normal 12 3" xfId="266"/>
    <cellStyle name="Normal 12 4" xfId="794"/>
    <cellStyle name="Normal 120" xfId="267"/>
    <cellStyle name="Normal 121" xfId="268"/>
    <cellStyle name="Normal 122" xfId="269"/>
    <cellStyle name="Normal 122 2" xfId="270"/>
    <cellStyle name="Normal 122 2 2" xfId="271"/>
    <cellStyle name="Normal 122 3" xfId="272"/>
    <cellStyle name="Normal 122 4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0"/>
    <cellStyle name="Normal 13" xfId="281"/>
    <cellStyle name="Normal 13 2" xfId="282"/>
    <cellStyle name="Normal 13 3" xfId="283"/>
    <cellStyle name="Normal 130" xfId="284"/>
    <cellStyle name="Normal 131" xfId="285"/>
    <cellStyle name="Normal 132" xfId="286"/>
    <cellStyle name="Normal 133" xfId="287"/>
    <cellStyle name="Normal 134" xfId="288"/>
    <cellStyle name="Normal 135" xfId="289"/>
    <cellStyle name="Normal 136" xfId="290"/>
    <cellStyle name="Normal 137" xfId="291"/>
    <cellStyle name="Normal 137 2" xfId="292"/>
    <cellStyle name="Normal 137 2 2" xfId="293"/>
    <cellStyle name="Normal 137 2 2 2" xfId="294"/>
    <cellStyle name="Normal 137 2 3" xfId="295"/>
    <cellStyle name="Normal 137 2 4" xfId="296"/>
    <cellStyle name="Normal 137 3" xfId="297"/>
    <cellStyle name="Normal 137 3 2" xfId="298"/>
    <cellStyle name="Normal 137 4" xfId="299"/>
    <cellStyle name="Normal 137 5" xfId="300"/>
    <cellStyle name="Normal 138" xfId="301"/>
    <cellStyle name="Normal 139" xfId="302"/>
    <cellStyle name="Normal 14" xfId="303"/>
    <cellStyle name="Normal 14 2" xfId="304"/>
    <cellStyle name="Normal 140" xfId="305"/>
    <cellStyle name="Normal 141" xfId="306"/>
    <cellStyle name="Normal 142" xfId="307"/>
    <cellStyle name="Normal 143" xfId="308"/>
    <cellStyle name="Normal 143 2" xfId="309"/>
    <cellStyle name="Normal 144" xfId="310"/>
    <cellStyle name="Normal 145" xfId="311"/>
    <cellStyle name="Normal 146" xfId="312"/>
    <cellStyle name="Normal 147" xfId="313"/>
    <cellStyle name="Normal 148" xfId="314"/>
    <cellStyle name="Normal 148 2" xfId="315"/>
    <cellStyle name="Normal 148 2 2" xfId="316"/>
    <cellStyle name="Normal 148 2 2 2" xfId="317"/>
    <cellStyle name="Normal 148 2 3" xfId="318"/>
    <cellStyle name="Normal 148 2 4" xfId="319"/>
    <cellStyle name="Normal 148 3" xfId="320"/>
    <cellStyle name="Normal 148 3 2" xfId="321"/>
    <cellStyle name="Normal 148 4" xfId="322"/>
    <cellStyle name="Normal 148 5" xfId="323"/>
    <cellStyle name="Normal 149" xfId="324"/>
    <cellStyle name="Normal 149 2" xfId="325"/>
    <cellStyle name="Normal 149 2 2" xfId="326"/>
    <cellStyle name="Normal 149 2 2 2" xfId="327"/>
    <cellStyle name="Normal 149 2 3" xfId="328"/>
    <cellStyle name="Normal 149 2 4" xfId="329"/>
    <cellStyle name="Normal 149 3" xfId="330"/>
    <cellStyle name="Normal 149 3 2" xfId="331"/>
    <cellStyle name="Normal 149 4" xfId="332"/>
    <cellStyle name="Normal 149 5" xfId="333"/>
    <cellStyle name="Normal 15" xfId="334"/>
    <cellStyle name="Normal 15 2" xfId="335"/>
    <cellStyle name="Normal 150" xfId="336"/>
    <cellStyle name="Normal 151" xfId="337"/>
    <cellStyle name="Normal 152" xfId="338"/>
    <cellStyle name="Normal 153" xfId="339"/>
    <cellStyle name="Normal 154" xfId="340"/>
    <cellStyle name="Normal 155" xfId="341"/>
    <cellStyle name="Normal 156" xfId="342"/>
    <cellStyle name="Normal 157" xfId="343"/>
    <cellStyle name="Normal 158" xfId="344"/>
    <cellStyle name="Normal 159" xfId="345"/>
    <cellStyle name="Normal 16" xfId="346"/>
    <cellStyle name="Normal 16 2" xfId="347"/>
    <cellStyle name="Normal 160" xfId="348"/>
    <cellStyle name="Normal 161" xfId="349"/>
    <cellStyle name="Normal 162" xfId="350"/>
    <cellStyle name="Normal 163" xfId="351"/>
    <cellStyle name="Normal 164" xfId="352"/>
    <cellStyle name="Normal 165" xfId="353"/>
    <cellStyle name="Normal 166" xfId="354"/>
    <cellStyle name="Normal 167" xfId="355"/>
    <cellStyle name="Normal 168" xfId="356"/>
    <cellStyle name="Normal 169" xfId="357"/>
    <cellStyle name="Normal 17" xfId="358"/>
    <cellStyle name="Normal 17 2" xfId="359"/>
    <cellStyle name="Normal 170" xfId="360"/>
    <cellStyle name="Normal 171" xfId="361"/>
    <cellStyle name="Normal 172" xfId="362"/>
    <cellStyle name="Normal 173" xfId="363"/>
    <cellStyle name="Normal 174" xfId="364"/>
    <cellStyle name="Normal 175" xfId="365"/>
    <cellStyle name="Normal 176" xfId="366"/>
    <cellStyle name="Normal 177" xfId="367"/>
    <cellStyle name="Normal 178" xfId="368"/>
    <cellStyle name="Normal 179" xfId="369"/>
    <cellStyle name="Normal 18" xfId="370"/>
    <cellStyle name="Normal 18 2" xfId="371"/>
    <cellStyle name="Normal 180" xfId="372"/>
    <cellStyle name="Normal 181" xfId="373"/>
    <cellStyle name="Normal 182" xfId="374"/>
    <cellStyle name="Normal 183" xfId="375"/>
    <cellStyle name="Normal 184" xfId="376"/>
    <cellStyle name="Normal 185" xfId="377"/>
    <cellStyle name="Normal 186" xfId="378"/>
    <cellStyle name="Normal 187" xfId="379"/>
    <cellStyle name="Normal 188" xfId="380"/>
    <cellStyle name="Normal 189" xfId="381"/>
    <cellStyle name="Normal 19" xfId="382"/>
    <cellStyle name="Normal 19 2" xfId="383"/>
    <cellStyle name="Normal 190" xfId="384"/>
    <cellStyle name="Normal 191" xfId="385"/>
    <cellStyle name="Normal 191 2" xfId="386"/>
    <cellStyle name="Normal 191 2 2" xfId="387"/>
    <cellStyle name="Normal 191 2 2 2" xfId="388"/>
    <cellStyle name="Normal 191 2 3" xfId="389"/>
    <cellStyle name="Normal 191 2 4" xfId="390"/>
    <cellStyle name="Normal 191 3" xfId="391"/>
    <cellStyle name="Normal 191 3 2" xfId="392"/>
    <cellStyle name="Normal 191 4" xfId="393"/>
    <cellStyle name="Normal 191 5" xfId="394"/>
    <cellStyle name="Normal 192" xfId="395"/>
    <cellStyle name="Normal 193" xfId="396"/>
    <cellStyle name="Normal 194" xfId="397"/>
    <cellStyle name="Normal 195" xfId="398"/>
    <cellStyle name="Normal 196" xfId="399"/>
    <cellStyle name="Normal 197" xfId="400"/>
    <cellStyle name="Normal 198" xfId="401"/>
    <cellStyle name="Normal 198 2" xfId="402"/>
    <cellStyle name="Normal 198 2 2" xfId="403"/>
    <cellStyle name="Normal 198 2 2 2" xfId="404"/>
    <cellStyle name="Normal 198 2 3" xfId="405"/>
    <cellStyle name="Normal 198 2 4" xfId="406"/>
    <cellStyle name="Normal 198 3" xfId="407"/>
    <cellStyle name="Normal 198 3 2" xfId="408"/>
    <cellStyle name="Normal 198 4" xfId="409"/>
    <cellStyle name="Normal 198 5" xfId="410"/>
    <cellStyle name="Normal 199" xfId="411"/>
    <cellStyle name="Normal 199 2" xfId="412"/>
    <cellStyle name="Normal 199 2 2" xfId="413"/>
    <cellStyle name="Normal 199 3" xfId="414"/>
    <cellStyle name="Normal 199 4" xfId="415"/>
    <cellStyle name="Normal 2" xfId="40"/>
    <cellStyle name="Normal 2 2" xfId="41"/>
    <cellStyle name="Normal 2 2 2" xfId="2"/>
    <cellStyle name="Normal 2 2 2 2" xfId="419"/>
    <cellStyle name="Normal 2 2 2 3" xfId="418"/>
    <cellStyle name="Normal 2 2 3" xfId="795"/>
    <cellStyle name="Normal 2 2 4" xfId="417"/>
    <cellStyle name="Normal 2 3" xfId="420"/>
    <cellStyle name="Normal 2 3 2" xfId="421"/>
    <cellStyle name="Normal 2 3 3" xfId="422"/>
    <cellStyle name="Normal 2 4" xfId="423"/>
    <cellStyle name="Normal 2 4 2" xfId="424"/>
    <cellStyle name="Normal 2 4 3" xfId="425"/>
    <cellStyle name="Normal 2 5" xfId="426"/>
    <cellStyle name="Normal 2 6" xfId="427"/>
    <cellStyle name="Normal 2 7" xfId="796"/>
    <cellStyle name="Normal 2 8" xfId="416"/>
    <cellStyle name="Normal 2_2007" xfId="428"/>
    <cellStyle name="Normal 20" xfId="429"/>
    <cellStyle name="Normal 20 2" xfId="430"/>
    <cellStyle name="Normal 200" xfId="431"/>
    <cellStyle name="Normal 200 2" xfId="432"/>
    <cellStyle name="Normal 201" xfId="433"/>
    <cellStyle name="Normal 202" xfId="434"/>
    <cellStyle name="Normal 202 2" xfId="435"/>
    <cellStyle name="Normal 202 2 2" xfId="436"/>
    <cellStyle name="Normal 202 3" xfId="437"/>
    <cellStyle name="Normal 202 4" xfId="438"/>
    <cellStyle name="Normal 203" xfId="439"/>
    <cellStyle name="Normal 203 2" xfId="440"/>
    <cellStyle name="Normal 203 2 2" xfId="441"/>
    <cellStyle name="Normal 203 2 2 2" xfId="442"/>
    <cellStyle name="Normal 203 2 3" xfId="443"/>
    <cellStyle name="Normal 203 2 4" xfId="444"/>
    <cellStyle name="Normal 203 3" xfId="445"/>
    <cellStyle name="Normal 203 3 2" xfId="446"/>
    <cellStyle name="Normal 203 3 2 2" xfId="447"/>
    <cellStyle name="Normal 203 3 3" xfId="448"/>
    <cellStyle name="Normal 203 3 4" xfId="449"/>
    <cellStyle name="Normal 203 4" xfId="450"/>
    <cellStyle name="Normal 203 4 2" xfId="451"/>
    <cellStyle name="Normal 203 5" xfId="452"/>
    <cellStyle name="Normal 203 6" xfId="453"/>
    <cellStyle name="Normal 204" xfId="454"/>
    <cellStyle name="Normal 205" xfId="455"/>
    <cellStyle name="Normal 206" xfId="456"/>
    <cellStyle name="Normal 207" xfId="457"/>
    <cellStyle name="Normal 208" xfId="458"/>
    <cellStyle name="Normal 209" xfId="459"/>
    <cellStyle name="Normal 21" xfId="460"/>
    <cellStyle name="Normal 21 2" xfId="461"/>
    <cellStyle name="Normal 210" xfId="462"/>
    <cellStyle name="Normal 211" xfId="463"/>
    <cellStyle name="Normal 212" xfId="464"/>
    <cellStyle name="Normal 213" xfId="465"/>
    <cellStyle name="Normal 214" xfId="466"/>
    <cellStyle name="Normal 215" xfId="467"/>
    <cellStyle name="Normal 215 2" xfId="468"/>
    <cellStyle name="Normal 216" xfId="469"/>
    <cellStyle name="Normal 217" xfId="470"/>
    <cellStyle name="Normal 218" xfId="471"/>
    <cellStyle name="Normal 219" xfId="472"/>
    <cellStyle name="Normal 22" xfId="473"/>
    <cellStyle name="Normal 22 2" xfId="474"/>
    <cellStyle name="Normal 220" xfId="475"/>
    <cellStyle name="Normal 221" xfId="476"/>
    <cellStyle name="Normal 222" xfId="477"/>
    <cellStyle name="Normal 223" xfId="478"/>
    <cellStyle name="Normal 224" xfId="479"/>
    <cellStyle name="Normal 225" xfId="480"/>
    <cellStyle name="Normal 226" xfId="481"/>
    <cellStyle name="Normal 227" xfId="482"/>
    <cellStyle name="Normal 228" xfId="483"/>
    <cellStyle name="Normal 229" xfId="484"/>
    <cellStyle name="Normal 23" xfId="485"/>
    <cellStyle name="Normal 23 2" xfId="486"/>
    <cellStyle name="Normal 230" xfId="487"/>
    <cellStyle name="Normal 231" xfId="488"/>
    <cellStyle name="Normal 232" xfId="489"/>
    <cellStyle name="Normal 233" xfId="490"/>
    <cellStyle name="Normal 234" xfId="491"/>
    <cellStyle name="Normal 235" xfId="492"/>
    <cellStyle name="Normal 236" xfId="493"/>
    <cellStyle name="Normal 236 2 3" xfId="494"/>
    <cellStyle name="Normal 237" xfId="495"/>
    <cellStyle name="Normal 238" xfId="496"/>
    <cellStyle name="Normal 239" xfId="497"/>
    <cellStyle name="Normal 24" xfId="498"/>
    <cellStyle name="Normal 24 2" xfId="499"/>
    <cellStyle name="Normal 240" xfId="500"/>
    <cellStyle name="Normal 25" xfId="501"/>
    <cellStyle name="Normal 25 2" xfId="502"/>
    <cellStyle name="Normal 26" xfId="503"/>
    <cellStyle name="Normal 26 2" xfId="504"/>
    <cellStyle name="Normal 27" xfId="505"/>
    <cellStyle name="Normal 27 2" xfId="506"/>
    <cellStyle name="Normal 28" xfId="507"/>
    <cellStyle name="Normal 28 2" xfId="508"/>
    <cellStyle name="Normal 29" xfId="509"/>
    <cellStyle name="Normal 29 2" xfId="510"/>
    <cellStyle name="Normal 3" xfId="1"/>
    <cellStyle name="Normal 3 10" xfId="797"/>
    <cellStyle name="Normal 3 11" xfId="93"/>
    <cellStyle name="Normal 3 2" xfId="49"/>
    <cellStyle name="Normal 3 2 2" xfId="512"/>
    <cellStyle name="Normal 3 2 2 2" xfId="513"/>
    <cellStyle name="Normal 3 2 3" xfId="514"/>
    <cellStyle name="Normal 3 2 3 2" xfId="515"/>
    <cellStyle name="Normal 3 2 4" xfId="516"/>
    <cellStyle name="Normal 3 2 5" xfId="798"/>
    <cellStyle name="Normal 3 2 6" xfId="511"/>
    <cellStyle name="Normal 3 3" xfId="517"/>
    <cellStyle name="Normal 3 3 2" xfId="518"/>
    <cellStyle name="Normal 3 4" xfId="519"/>
    <cellStyle name="Normal 3 4 2" xfId="520"/>
    <cellStyle name="Normal 3 4 2 2" xfId="521"/>
    <cellStyle name="Normal 3 4 3" xfId="522"/>
    <cellStyle name="Normal 3 5" xfId="523"/>
    <cellStyle name="Normal 3 5 2" xfId="524"/>
    <cellStyle name="Normal 3 6" xfId="525"/>
    <cellStyle name="Normal 3 6 2" xfId="526"/>
    <cellStyle name="Normal 3 7" xfId="527"/>
    <cellStyle name="Normal 3 8" xfId="528"/>
    <cellStyle name="Normal 3 9" xfId="529"/>
    <cellStyle name="Normal 30" xfId="530"/>
    <cellStyle name="Normal 30 2" xfId="531"/>
    <cellStyle name="Normal 31" xfId="532"/>
    <cellStyle name="Normal 31 2" xfId="533"/>
    <cellStyle name="Normal 32" xfId="534"/>
    <cellStyle name="Normal 32 2" xfId="535"/>
    <cellStyle name="Normal 33" xfId="536"/>
    <cellStyle name="Normal 33 2" xfId="537"/>
    <cellStyle name="Normal 34" xfId="538"/>
    <cellStyle name="Normal 34 2" xfId="539"/>
    <cellStyle name="Normal 35" xfId="540"/>
    <cellStyle name="Normal 35 2" xfId="541"/>
    <cellStyle name="Normal 36" xfId="542"/>
    <cellStyle name="Normal 36 2" xfId="543"/>
    <cellStyle name="Normal 37" xfId="544"/>
    <cellStyle name="Normal 37 2" xfId="545"/>
    <cellStyle name="Normal 38" xfId="546"/>
    <cellStyle name="Normal 38 2" xfId="547"/>
    <cellStyle name="Normal 39" xfId="548"/>
    <cellStyle name="Normal 39 2" xfId="549"/>
    <cellStyle name="Normal 4" xfId="48"/>
    <cellStyle name="Normal 4 2" xfId="551"/>
    <cellStyle name="Normal 4 2 2" xfId="552"/>
    <cellStyle name="Normal 4 2 2 2" xfId="553"/>
    <cellStyle name="Normal 4 2 3" xfId="554"/>
    <cellStyle name="Normal 4 2 4" xfId="799"/>
    <cellStyle name="Normal 4 3" xfId="555"/>
    <cellStyle name="Normal 4 3 2" xfId="556"/>
    <cellStyle name="Normal 4 4" xfId="557"/>
    <cellStyle name="Normal 4 5" xfId="558"/>
    <cellStyle name="Normal 4 6" xfId="559"/>
    <cellStyle name="Normal 4 7" xfId="800"/>
    <cellStyle name="Normal 4 8" xfId="550"/>
    <cellStyle name="Normal 40" xfId="560"/>
    <cellStyle name="Normal 40 2" xfId="561"/>
    <cellStyle name="Normal 40 2 2" xfId="562"/>
    <cellStyle name="Normal 40 3" xfId="563"/>
    <cellStyle name="Normal 41" xfId="564"/>
    <cellStyle name="Normal 41 2" xfId="565"/>
    <cellStyle name="Normal 41 2 2" xfId="566"/>
    <cellStyle name="Normal 41 3" xfId="567"/>
    <cellStyle name="Normal 41 3 2" xfId="568"/>
    <cellStyle name="Normal 41 4" xfId="569"/>
    <cellStyle name="Normal 42" xfId="570"/>
    <cellStyle name="Normal 42 2" xfId="571"/>
    <cellStyle name="Normal 43" xfId="572"/>
    <cellStyle name="Normal 43 2" xfId="573"/>
    <cellStyle name="Normal 44" xfId="574"/>
    <cellStyle name="Normal 44 2" xfId="575"/>
    <cellStyle name="Normal 44 3" xfId="576"/>
    <cellStyle name="Normal 45" xfId="577"/>
    <cellStyle name="Normal 45 2" xfId="578"/>
    <cellStyle name="Normal 46" xfId="579"/>
    <cellStyle name="Normal 46 2" xfId="580"/>
    <cellStyle name="Normal 46 3" xfId="581"/>
    <cellStyle name="Normal 47" xfId="582"/>
    <cellStyle name="Normal 47 2" xfId="583"/>
    <cellStyle name="Normal 47 3" xfId="812"/>
    <cellStyle name="Normal 48" xfId="584"/>
    <cellStyle name="Normal 48 2" xfId="585"/>
    <cellStyle name="Normal 49" xfId="586"/>
    <cellStyle name="Normal 5" xfId="587"/>
    <cellStyle name="Normal 5 2" xfId="588"/>
    <cellStyle name="Normal 5 2 2" xfId="589"/>
    <cellStyle name="Normal 5 2 3" xfId="590"/>
    <cellStyle name="Normal 5 2 4" xfId="801"/>
    <cellStyle name="Normal 5 3" xfId="591"/>
    <cellStyle name="Normal 5 3 2" xfId="592"/>
    <cellStyle name="Normal 5 4" xfId="593"/>
    <cellStyle name="Normal 5 5" xfId="802"/>
    <cellStyle name="Normal 50" xfId="594"/>
    <cellStyle name="Normal 51" xfId="595"/>
    <cellStyle name="Normal 51 2" xfId="596"/>
    <cellStyle name="Normal 52" xfId="597"/>
    <cellStyle name="Normal 53" xfId="598"/>
    <cellStyle name="Normal 54" xfId="599"/>
    <cellStyle name="Normal 55" xfId="600"/>
    <cellStyle name="Normal 56" xfId="601"/>
    <cellStyle name="Normal 57" xfId="602"/>
    <cellStyle name="Normal 58" xfId="603"/>
    <cellStyle name="Normal 58 2" xfId="604"/>
    <cellStyle name="Normal 58 2 2" xfId="605"/>
    <cellStyle name="Normal 58 3" xfId="606"/>
    <cellStyle name="Normal 58 4" xfId="607"/>
    <cellStyle name="Normal 59" xfId="608"/>
    <cellStyle name="Normal 59 2" xfId="609"/>
    <cellStyle name="Normal 59 2 2" xfId="610"/>
    <cellStyle name="Normal 59 3" xfId="611"/>
    <cellStyle name="Normal 59 4" xfId="612"/>
    <cellStyle name="Normal 6" xfId="613"/>
    <cellStyle name="Normal 6 2" xfId="614"/>
    <cellStyle name="Normal 6 2 2" xfId="615"/>
    <cellStyle name="Normal 6 2 3" xfId="616"/>
    <cellStyle name="Normal 6 2 4" xfId="803"/>
    <cellStyle name="Normal 6 3" xfId="617"/>
    <cellStyle name="Normal 6 3 2" xfId="618"/>
    <cellStyle name="Normal 6 4" xfId="619"/>
    <cellStyle name="Normal 6 5" xfId="804"/>
    <cellStyle name="Normal 60" xfId="620"/>
    <cellStyle name="Normal 60 2" xfId="621"/>
    <cellStyle name="Normal 60 2 2" xfId="622"/>
    <cellStyle name="Normal 60 3" xfId="623"/>
    <cellStyle name="Normal 60 4" xfId="624"/>
    <cellStyle name="Normal 61" xfId="625"/>
    <cellStyle name="Normal 61 2" xfId="626"/>
    <cellStyle name="Normal 62" xfId="627"/>
    <cellStyle name="Normal 62 2" xfId="628"/>
    <cellStyle name="Normal 62 2 2" xfId="629"/>
    <cellStyle name="Normal 62 2 3" xfId="630"/>
    <cellStyle name="Normal 62 3" xfId="631"/>
    <cellStyle name="Normal 62 4" xfId="632"/>
    <cellStyle name="Normal 63" xfId="633"/>
    <cellStyle name="Normal 63 2" xfId="634"/>
    <cellStyle name="Normal 63 2 2" xfId="635"/>
    <cellStyle name="Normal 63 2 3" xfId="636"/>
    <cellStyle name="Normal 63 3" xfId="637"/>
    <cellStyle name="Normal 63 4" xfId="638"/>
    <cellStyle name="Normal 64" xfId="639"/>
    <cellStyle name="Normal 64 2" xfId="640"/>
    <cellStyle name="Normal 64 2 2" xfId="641"/>
    <cellStyle name="Normal 64 2 3" xfId="642"/>
    <cellStyle name="Normal 64 3" xfId="643"/>
    <cellStyle name="Normal 64 4" xfId="644"/>
    <cellStyle name="Normal 65" xfId="645"/>
    <cellStyle name="Normal 65 2" xfId="646"/>
    <cellStyle name="Normal 65 2 2" xfId="647"/>
    <cellStyle name="Normal 65 3" xfId="648"/>
    <cellStyle name="Normal 65 4" xfId="649"/>
    <cellStyle name="Normal 66" xfId="650"/>
    <cellStyle name="Normal 67" xfId="651"/>
    <cellStyle name="Normal 68" xfId="652"/>
    <cellStyle name="Normal 68 2" xfId="653"/>
    <cellStyle name="Normal 68 2 2" xfId="654"/>
    <cellStyle name="Normal 68 3" xfId="655"/>
    <cellStyle name="Normal 68 4" xfId="656"/>
    <cellStyle name="Normal 69" xfId="657"/>
    <cellStyle name="Normal 69 2" xfId="658"/>
    <cellStyle name="Normal 69 2 2" xfId="659"/>
    <cellStyle name="Normal 69 3" xfId="660"/>
    <cellStyle name="Normal 69 4" xfId="661"/>
    <cellStyle name="Normal 7" xfId="662"/>
    <cellStyle name="Normal 7 2" xfId="663"/>
    <cellStyle name="Normal 7 2 2" xfId="664"/>
    <cellStyle name="Normal 7 2 3" xfId="665"/>
    <cellStyle name="Normal 7 2 4" xfId="805"/>
    <cellStyle name="Normal 7 3" xfId="666"/>
    <cellStyle name="Normal 7 3 2" xfId="667"/>
    <cellStyle name="Normal 7 4" xfId="668"/>
    <cellStyle name="Normal 7 5" xfId="80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7 2" xfId="677"/>
    <cellStyle name="Normal 77 2 2" xfId="678"/>
    <cellStyle name="Normal 77 3" xfId="679"/>
    <cellStyle name="Normal 77 4" xfId="680"/>
    <cellStyle name="Normal 78" xfId="681"/>
    <cellStyle name="Normal 79" xfId="682"/>
    <cellStyle name="Normal 8" xfId="683"/>
    <cellStyle name="Normal 8 2" xfId="684"/>
    <cellStyle name="Normal 8 2 2" xfId="685"/>
    <cellStyle name="Normal 8 2 3" xfId="686"/>
    <cellStyle name="Normal 8 2 4" xfId="807"/>
    <cellStyle name="Normal 8 3" xfId="687"/>
    <cellStyle name="Normal 8 3 2" xfId="688"/>
    <cellStyle name="Normal 8 3 3" xfId="689"/>
    <cellStyle name="Normal 8 4" xfId="690"/>
    <cellStyle name="Normal 8 5" xfId="808"/>
    <cellStyle name="Normal 80" xfId="691"/>
    <cellStyle name="Normal 81" xfId="692"/>
    <cellStyle name="Normal 82" xfId="693"/>
    <cellStyle name="Normal 83" xfId="694"/>
    <cellStyle name="Normal 84" xfId="695"/>
    <cellStyle name="Normal 85" xfId="696"/>
    <cellStyle name="Normal 86" xfId="697"/>
    <cellStyle name="Normal 87" xfId="698"/>
    <cellStyle name="Normal 87 2" xfId="699"/>
    <cellStyle name="Normal 87 2 2" xfId="700"/>
    <cellStyle name="Normal 87 2 3" xfId="701"/>
    <cellStyle name="Normal 87 3" xfId="702"/>
    <cellStyle name="Normal 87 4" xfId="703"/>
    <cellStyle name="Normal 88" xfId="704"/>
    <cellStyle name="Normal 88 2" xfId="705"/>
    <cellStyle name="Normal 88 2 2" xfId="706"/>
    <cellStyle name="Normal 88 3" xfId="707"/>
    <cellStyle name="Normal 88 4" xfId="708"/>
    <cellStyle name="Normal 89" xfId="709"/>
    <cellStyle name="Normal 9" xfId="710"/>
    <cellStyle name="Normal 9 2" xfId="711"/>
    <cellStyle name="Normal 9 2 2" xfId="712"/>
    <cellStyle name="Normal 9 2 3" xfId="713"/>
    <cellStyle name="Normal 9 2 4" xfId="809"/>
    <cellStyle name="Normal 9 3" xfId="714"/>
    <cellStyle name="Normal 9 3 2" xfId="715"/>
    <cellStyle name="Normal 9 4" xfId="716"/>
    <cellStyle name="Normal 9 5" xfId="810"/>
    <cellStyle name="Normal 90" xfId="717"/>
    <cellStyle name="Normal 90 2" xfId="718"/>
    <cellStyle name="Normal 90 2 2" xfId="719"/>
    <cellStyle name="Normal 90 3" xfId="720"/>
    <cellStyle name="Normal 90 4" xfId="721"/>
    <cellStyle name="Normal 91" xfId="722"/>
    <cellStyle name="Normal 92" xfId="723"/>
    <cellStyle name="Normal 93" xfId="724"/>
    <cellStyle name="Normal 94" xfId="725"/>
    <cellStyle name="Normal 95" xfId="726"/>
    <cellStyle name="Normal 96" xfId="727"/>
    <cellStyle name="Normal 97" xfId="728"/>
    <cellStyle name="Normal 98" xfId="729"/>
    <cellStyle name="Normal 99" xfId="730"/>
    <cellStyle name="Notas" xfId="64" builtinId="10" customBuiltin="1"/>
    <cellStyle name="Notas 2" xfId="731"/>
    <cellStyle name="Notas 2 2" xfId="732"/>
    <cellStyle name="Notas 2 3" xfId="733"/>
    <cellStyle name="Notas 2 4" xfId="734"/>
    <cellStyle name="Note" xfId="42"/>
    <cellStyle name="Note 2" xfId="735"/>
    <cellStyle name="Note 3" xfId="736"/>
    <cellStyle name="Note 4" xfId="737"/>
    <cellStyle name="Note 5" xfId="738"/>
    <cellStyle name="Output" xfId="43"/>
    <cellStyle name="Output 2" xfId="739"/>
    <cellStyle name="Output 3" xfId="740"/>
    <cellStyle name="Output 4" xfId="741"/>
    <cellStyle name="Output 5" xfId="742"/>
    <cellStyle name="Porcentaje" xfId="813" builtinId="5"/>
    <cellStyle name="Porcentaje 2" xfId="743"/>
    <cellStyle name="Porcentaje 2 2" xfId="744"/>
    <cellStyle name="Porcentaje 2 2 2" xfId="745"/>
    <cellStyle name="Porcentaje 2 3" xfId="746"/>
    <cellStyle name="Porcentaje 2 3 2" xfId="811"/>
    <cellStyle name="Porcentaje 3" xfId="747"/>
    <cellStyle name="Porcentaje 3 2" xfId="748"/>
    <cellStyle name="Porcentaje 3 3" xfId="749"/>
    <cellStyle name="Porcentaje 4" xfId="750"/>
    <cellStyle name="Porcentaje 5" xfId="751"/>
    <cellStyle name="Porcentaje 6" xfId="752"/>
    <cellStyle name="Porcentaje 7" xfId="753"/>
    <cellStyle name="Porcentual 2" xfId="44"/>
    <cellStyle name="Porcentual 2 2" xfId="45"/>
    <cellStyle name="Porcentual 2 2 2" xfId="755"/>
    <cellStyle name="Porcentual 2 3" xfId="756"/>
    <cellStyle name="Porcentual 2 3 2" xfId="757"/>
    <cellStyle name="Porcentual 2 3 2 2" xfId="758"/>
    <cellStyle name="Porcentual 2 3 3" xfId="759"/>
    <cellStyle name="Porcentual 2 4" xfId="760"/>
    <cellStyle name="Porcentual 2 4 2" xfId="761"/>
    <cellStyle name="Porcentual 2 5" xfId="754"/>
    <cellStyle name="Porcentual 3" xfId="762"/>
    <cellStyle name="Porcentual 4" xfId="763"/>
    <cellStyle name="Porcentual 4 2" xfId="764"/>
    <cellStyle name="Porcentual 5" xfId="765"/>
    <cellStyle name="Salida" xfId="59" builtinId="21" customBuiltin="1"/>
    <cellStyle name="Salida 2" xfId="766"/>
    <cellStyle name="Salida 2 2" xfId="767"/>
    <cellStyle name="Salida 2 3" xfId="768"/>
    <cellStyle name="Salida 2 4" xfId="769"/>
    <cellStyle name="Texto de advertencia" xfId="63" builtinId="11" customBuiltin="1"/>
    <cellStyle name="Texto de advertencia 2" xfId="770"/>
    <cellStyle name="Texto explicativo" xfId="65" builtinId="53" customBuiltin="1"/>
    <cellStyle name="Texto explicativo 2" xfId="771"/>
    <cellStyle name="Title" xfId="46"/>
    <cellStyle name="Título" xfId="50" builtinId="15" customBuiltin="1"/>
    <cellStyle name="Título 1" xfId="51" builtinId="16" customBuiltin="1"/>
    <cellStyle name="Título 1 2" xfId="772"/>
    <cellStyle name="Título 2" xfId="52" builtinId="17" customBuiltin="1"/>
    <cellStyle name="Título 2 2" xfId="773"/>
    <cellStyle name="Título 3" xfId="53" builtinId="18" customBuiltin="1"/>
    <cellStyle name="Título 3 2" xfId="774"/>
    <cellStyle name="Título 3 2 2" xfId="775"/>
    <cellStyle name="Título 4" xfId="776"/>
    <cellStyle name="Total" xfId="66" builtinId="25" customBuiltin="1"/>
    <cellStyle name="Total 2" xfId="777"/>
    <cellStyle name="Total 2 2" xfId="778"/>
    <cellStyle name="Total 2 3" xfId="779"/>
    <cellStyle name="Total 2 4" xfId="780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155015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391025" y="286131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155012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391025" y="286131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66675</xdr:colOff>
      <xdr:row>146</xdr:row>
      <xdr:rowOff>6350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391025" y="286131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showGridLines="0" tabSelected="1" zoomScale="40" zoomScaleNormal="40" workbookViewId="0">
      <selection activeCell="J32" sqref="J32"/>
    </sheetView>
  </sheetViews>
  <sheetFormatPr baseColWidth="10" defaultColWidth="11.5703125" defaultRowHeight="15"/>
  <cols>
    <col min="1" max="1" width="8.42578125" style="2" customWidth="1"/>
    <col min="2" max="2" width="11.7109375" style="2" customWidth="1"/>
    <col min="3" max="3" width="18.140625" style="2" customWidth="1"/>
    <col min="4" max="4" width="64.28515625" customWidth="1"/>
    <col min="5" max="7" width="32.85546875" customWidth="1"/>
    <col min="8" max="9" width="31.7109375" customWidth="1"/>
    <col min="10" max="10" width="28.85546875" customWidth="1"/>
    <col min="11" max="16" width="28.42578125" customWidth="1"/>
    <col min="17" max="19" width="31.42578125" style="1" customWidth="1"/>
    <col min="20" max="16384" width="11.5703125" style="1"/>
  </cols>
  <sheetData>
    <row r="1" spans="1:19" s="4" customFormat="1" ht="30" customHeight="1">
      <c r="A1" s="5"/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s="4" customFormat="1" ht="27.75">
      <c r="A2" s="178" t="s">
        <v>11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9" s="4" customFormat="1" ht="36" customHeight="1">
      <c r="A3" s="179" t="s">
        <v>12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9" s="4" customFormat="1" ht="26.25">
      <c r="A4" s="180" t="s">
        <v>333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1:19" s="4" customFormat="1" ht="26.25">
      <c r="A5" s="179" t="s">
        <v>445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9" s="4" customFormat="1" ht="32.25" customHeight="1">
      <c r="A6" s="178" t="s">
        <v>13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8" spans="1:19" ht="15.75" thickBot="1"/>
    <row r="9" spans="1:19" ht="42" customHeight="1" thickBot="1">
      <c r="A9" s="175" t="s">
        <v>0</v>
      </c>
      <c r="B9" s="175" t="s">
        <v>17</v>
      </c>
      <c r="C9" s="175" t="s">
        <v>1</v>
      </c>
      <c r="D9" s="176" t="s">
        <v>18</v>
      </c>
      <c r="E9" s="177" t="s">
        <v>2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</row>
    <row r="10" spans="1:19" ht="40.5" customHeight="1" thickBot="1">
      <c r="A10" s="175"/>
      <c r="B10" s="175"/>
      <c r="C10" s="175"/>
      <c r="D10" s="176"/>
      <c r="E10" s="176" t="s">
        <v>19</v>
      </c>
      <c r="F10" s="176"/>
      <c r="G10" s="176"/>
      <c r="H10" s="176" t="s">
        <v>20</v>
      </c>
      <c r="I10" s="176"/>
      <c r="J10" s="176"/>
      <c r="K10" s="176" t="s">
        <v>21</v>
      </c>
      <c r="L10" s="176"/>
      <c r="M10" s="176"/>
      <c r="N10" s="176" t="s">
        <v>22</v>
      </c>
      <c r="O10" s="176"/>
      <c r="P10" s="176"/>
      <c r="Q10" s="177" t="s">
        <v>34</v>
      </c>
      <c r="R10" s="177"/>
      <c r="S10" s="177"/>
    </row>
    <row r="11" spans="1:19" ht="145.5" customHeight="1" thickBot="1">
      <c r="A11" s="175"/>
      <c r="B11" s="175"/>
      <c r="C11" s="175"/>
      <c r="D11" s="176"/>
      <c r="E11" s="23" t="s">
        <v>23</v>
      </c>
      <c r="F11" s="23" t="s">
        <v>24</v>
      </c>
      <c r="G11" s="23" t="s">
        <v>3</v>
      </c>
      <c r="H11" s="23" t="s">
        <v>23</v>
      </c>
      <c r="I11" s="23" t="s">
        <v>24</v>
      </c>
      <c r="J11" s="23" t="s">
        <v>3</v>
      </c>
      <c r="K11" s="23" t="s">
        <v>23</v>
      </c>
      <c r="L11" s="23" t="s">
        <v>24</v>
      </c>
      <c r="M11" s="23" t="s">
        <v>3</v>
      </c>
      <c r="N11" s="23" t="s">
        <v>23</v>
      </c>
      <c r="O11" s="23" t="s">
        <v>24</v>
      </c>
      <c r="P11" s="23" t="s">
        <v>3</v>
      </c>
      <c r="Q11" s="23" t="s">
        <v>23</v>
      </c>
      <c r="R11" s="23" t="s">
        <v>24</v>
      </c>
      <c r="S11" s="23" t="s">
        <v>3</v>
      </c>
    </row>
    <row r="12" spans="1:19" ht="31.5" customHeight="1" thickBot="1">
      <c r="A12" s="20"/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6.25">
      <c r="A13" s="165">
        <v>1</v>
      </c>
      <c r="B13" s="170" t="s">
        <v>39</v>
      </c>
      <c r="C13" s="170"/>
      <c r="D13" s="170"/>
      <c r="E13" s="8">
        <f>E14+E21</f>
        <v>0</v>
      </c>
      <c r="F13" s="8">
        <f t="shared" ref="F13:I13" si="0">F14+F21</f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>+H13+I13</f>
        <v>0</v>
      </c>
      <c r="K13" s="8">
        <f>K14+K21</f>
        <v>0</v>
      </c>
      <c r="L13" s="8">
        <f>L14+L21</f>
        <v>0</v>
      </c>
      <c r="M13" s="8">
        <f>M14+M21</f>
        <v>0</v>
      </c>
      <c r="N13" s="8">
        <f>N14+N21</f>
        <v>0</v>
      </c>
      <c r="O13" s="8">
        <f>O14+O21</f>
        <v>0</v>
      </c>
      <c r="P13" s="8">
        <f>N13+O13</f>
        <v>0</v>
      </c>
      <c r="Q13" s="8">
        <f>+E13-H13-K13-N13</f>
        <v>0</v>
      </c>
      <c r="R13" s="8">
        <f t="shared" ref="R13" si="1">+F13-I13-L13-O13</f>
        <v>0</v>
      </c>
      <c r="S13" s="8">
        <f>+Q13+R13</f>
        <v>0</v>
      </c>
    </row>
    <row r="14" spans="1:19" ht="26.25">
      <c r="A14" s="155"/>
      <c r="B14" s="171">
        <v>1</v>
      </c>
      <c r="C14" s="172" t="s">
        <v>40</v>
      </c>
      <c r="D14" s="172"/>
      <c r="E14" s="9">
        <f>SUM(E15:E20)</f>
        <v>0</v>
      </c>
      <c r="F14" s="9">
        <f>SUM(F15:F20)</f>
        <v>0</v>
      </c>
      <c r="G14" s="9">
        <f t="shared" ref="G14:I14" si="2">SUM(G15:G20)</f>
        <v>0</v>
      </c>
      <c r="H14" s="9">
        <f t="shared" si="2"/>
        <v>0</v>
      </c>
      <c r="I14" s="9">
        <f t="shared" si="2"/>
        <v>0</v>
      </c>
      <c r="J14" s="9">
        <f t="shared" ref="J14:J105" si="3">+H14+I14</f>
        <v>0</v>
      </c>
      <c r="K14" s="9">
        <f>SUM(K15:K20)</f>
        <v>0</v>
      </c>
      <c r="L14" s="9">
        <f>SUM(L15:L20)</f>
        <v>0</v>
      </c>
      <c r="M14" s="9">
        <f>SUM(M15:M20)</f>
        <v>0</v>
      </c>
      <c r="N14" s="9">
        <f>SUM(N15:N20)</f>
        <v>0</v>
      </c>
      <c r="O14" s="9">
        <f>SUM(O15:O20)</f>
        <v>0</v>
      </c>
      <c r="P14" s="9">
        <f t="shared" ref="P14:P105" si="4">N14+O14</f>
        <v>0</v>
      </c>
      <c r="Q14" s="9">
        <f t="shared" ref="Q14:Q101" si="5">+E14-H14-K14-N14</f>
        <v>0</v>
      </c>
      <c r="R14" s="9">
        <f t="shared" ref="R14:R101" si="6">+F14-I14-L14-O14</f>
        <v>0</v>
      </c>
      <c r="S14" s="9">
        <f t="shared" ref="S14:S105" si="7">+Q14+R14</f>
        <v>0</v>
      </c>
    </row>
    <row r="15" spans="1:19" ht="26.25">
      <c r="A15" s="155"/>
      <c r="B15" s="171"/>
      <c r="C15" s="10">
        <v>1000</v>
      </c>
      <c r="D15" s="11" t="s">
        <v>9</v>
      </c>
      <c r="E15" s="12"/>
      <c r="F15" s="12"/>
      <c r="G15" s="9">
        <f>E15+F15</f>
        <v>0</v>
      </c>
      <c r="H15" s="12">
        <v>0</v>
      </c>
      <c r="I15" s="12">
        <v>0</v>
      </c>
      <c r="J15" s="9">
        <f t="shared" si="3"/>
        <v>0</v>
      </c>
      <c r="K15" s="12">
        <v>0</v>
      </c>
      <c r="L15" s="12">
        <v>0</v>
      </c>
      <c r="M15" s="9">
        <f t="shared" ref="M15:M20" si="8">K15+L15</f>
        <v>0</v>
      </c>
      <c r="N15" s="12">
        <v>0</v>
      </c>
      <c r="O15" s="12">
        <v>0</v>
      </c>
      <c r="P15" s="9">
        <f t="shared" si="4"/>
        <v>0</v>
      </c>
      <c r="Q15" s="12">
        <f>E15-N15-H15-K15</f>
        <v>0</v>
      </c>
      <c r="R15" s="12">
        <f>F15-O15-I15-L15</f>
        <v>0</v>
      </c>
      <c r="S15" s="9">
        <f t="shared" si="7"/>
        <v>0</v>
      </c>
    </row>
    <row r="16" spans="1:19" ht="26.25">
      <c r="A16" s="155"/>
      <c r="B16" s="171"/>
      <c r="C16" s="10">
        <v>2000</v>
      </c>
      <c r="D16" s="11" t="s">
        <v>5</v>
      </c>
      <c r="E16" s="12"/>
      <c r="F16" s="12"/>
      <c r="G16" s="9">
        <f t="shared" ref="G16:G20" si="9">E16+F16</f>
        <v>0</v>
      </c>
      <c r="H16" s="12">
        <v>0</v>
      </c>
      <c r="I16" s="12">
        <v>0</v>
      </c>
      <c r="J16" s="9">
        <f t="shared" si="3"/>
        <v>0</v>
      </c>
      <c r="K16" s="12">
        <v>0</v>
      </c>
      <c r="L16" s="12">
        <v>0</v>
      </c>
      <c r="M16" s="9">
        <f t="shared" si="8"/>
        <v>0</v>
      </c>
      <c r="N16" s="12">
        <v>0</v>
      </c>
      <c r="O16" s="12">
        <v>0</v>
      </c>
      <c r="P16" s="9">
        <f t="shared" si="4"/>
        <v>0</v>
      </c>
      <c r="Q16" s="12">
        <f t="shared" ref="Q16:Q20" si="10">E16-N16-H16-K16</f>
        <v>0</v>
      </c>
      <c r="R16" s="12">
        <f t="shared" ref="R16:R20" si="11">F16-O16-I16-L16</f>
        <v>0</v>
      </c>
      <c r="S16" s="9">
        <f t="shared" si="7"/>
        <v>0</v>
      </c>
    </row>
    <row r="17" spans="1:19" ht="26.25">
      <c r="A17" s="155"/>
      <c r="B17" s="171"/>
      <c r="C17" s="10">
        <v>3000</v>
      </c>
      <c r="D17" s="11" t="s">
        <v>6</v>
      </c>
      <c r="E17" s="12"/>
      <c r="F17" s="12"/>
      <c r="G17" s="9">
        <f t="shared" si="9"/>
        <v>0</v>
      </c>
      <c r="H17" s="12">
        <v>0</v>
      </c>
      <c r="I17" s="12">
        <v>0</v>
      </c>
      <c r="J17" s="9">
        <f t="shared" si="3"/>
        <v>0</v>
      </c>
      <c r="K17" s="12">
        <v>0</v>
      </c>
      <c r="L17" s="12">
        <v>0</v>
      </c>
      <c r="M17" s="9">
        <f t="shared" si="8"/>
        <v>0</v>
      </c>
      <c r="N17" s="12">
        <v>0</v>
      </c>
      <c r="O17" s="12">
        <v>0</v>
      </c>
      <c r="P17" s="9">
        <f t="shared" si="4"/>
        <v>0</v>
      </c>
      <c r="Q17" s="12">
        <f t="shared" si="10"/>
        <v>0</v>
      </c>
      <c r="R17" s="12">
        <f t="shared" si="11"/>
        <v>0</v>
      </c>
      <c r="S17" s="9">
        <f t="shared" si="7"/>
        <v>0</v>
      </c>
    </row>
    <row r="18" spans="1:19" ht="51">
      <c r="A18" s="155"/>
      <c r="B18" s="171"/>
      <c r="C18" s="10">
        <v>4000</v>
      </c>
      <c r="D18" s="11" t="s">
        <v>7</v>
      </c>
      <c r="E18" s="12"/>
      <c r="F18" s="12"/>
      <c r="G18" s="9">
        <f t="shared" si="9"/>
        <v>0</v>
      </c>
      <c r="H18" s="12">
        <v>0</v>
      </c>
      <c r="I18" s="12">
        <v>0</v>
      </c>
      <c r="J18" s="9">
        <f t="shared" si="3"/>
        <v>0</v>
      </c>
      <c r="K18" s="12">
        <v>0</v>
      </c>
      <c r="L18" s="12">
        <v>0</v>
      </c>
      <c r="M18" s="9">
        <f t="shared" si="8"/>
        <v>0</v>
      </c>
      <c r="N18" s="12">
        <v>0</v>
      </c>
      <c r="O18" s="12">
        <v>0</v>
      </c>
      <c r="P18" s="9">
        <f t="shared" si="4"/>
        <v>0</v>
      </c>
      <c r="Q18" s="12">
        <f t="shared" si="10"/>
        <v>0</v>
      </c>
      <c r="R18" s="12">
        <f t="shared" si="11"/>
        <v>0</v>
      </c>
      <c r="S18" s="9">
        <f t="shared" si="7"/>
        <v>0</v>
      </c>
    </row>
    <row r="19" spans="1:19" ht="51">
      <c r="A19" s="155"/>
      <c r="B19" s="171"/>
      <c r="C19" s="10">
        <v>5000</v>
      </c>
      <c r="D19" s="11" t="s">
        <v>4</v>
      </c>
      <c r="E19" s="12"/>
      <c r="F19" s="12"/>
      <c r="G19" s="9">
        <f t="shared" si="9"/>
        <v>0</v>
      </c>
      <c r="H19" s="12">
        <v>0</v>
      </c>
      <c r="I19" s="12">
        <v>0</v>
      </c>
      <c r="J19" s="9">
        <f t="shared" si="3"/>
        <v>0</v>
      </c>
      <c r="K19" s="12">
        <v>0</v>
      </c>
      <c r="L19" s="12">
        <v>0</v>
      </c>
      <c r="M19" s="9">
        <f t="shared" si="8"/>
        <v>0</v>
      </c>
      <c r="N19" s="12">
        <v>0</v>
      </c>
      <c r="O19" s="12">
        <v>0</v>
      </c>
      <c r="P19" s="9">
        <f t="shared" si="4"/>
        <v>0</v>
      </c>
      <c r="Q19" s="12">
        <f t="shared" si="10"/>
        <v>0</v>
      </c>
      <c r="R19" s="12">
        <f t="shared" si="11"/>
        <v>0</v>
      </c>
      <c r="S19" s="9">
        <f t="shared" si="7"/>
        <v>0</v>
      </c>
    </row>
    <row r="20" spans="1:19" ht="26.25">
      <c r="A20" s="155"/>
      <c r="B20" s="171"/>
      <c r="C20" s="10">
        <v>6000</v>
      </c>
      <c r="D20" s="11" t="s">
        <v>8</v>
      </c>
      <c r="E20" s="12"/>
      <c r="F20" s="12"/>
      <c r="G20" s="9">
        <f t="shared" si="9"/>
        <v>0</v>
      </c>
      <c r="H20" s="12">
        <v>0</v>
      </c>
      <c r="I20" s="12">
        <v>0</v>
      </c>
      <c r="J20" s="9">
        <f t="shared" si="3"/>
        <v>0</v>
      </c>
      <c r="K20" s="12">
        <v>0</v>
      </c>
      <c r="L20" s="12">
        <v>0</v>
      </c>
      <c r="M20" s="9">
        <f t="shared" si="8"/>
        <v>0</v>
      </c>
      <c r="N20" s="12">
        <v>0</v>
      </c>
      <c r="O20" s="12">
        <v>0</v>
      </c>
      <c r="P20" s="9">
        <f t="shared" si="4"/>
        <v>0</v>
      </c>
      <c r="Q20" s="12">
        <f t="shared" si="10"/>
        <v>0</v>
      </c>
      <c r="R20" s="12">
        <f t="shared" si="11"/>
        <v>0</v>
      </c>
      <c r="S20" s="9">
        <f t="shared" si="7"/>
        <v>0</v>
      </c>
    </row>
    <row r="21" spans="1:19" ht="26.25">
      <c r="A21" s="155"/>
      <c r="B21" s="171">
        <v>2</v>
      </c>
      <c r="C21" s="172" t="s">
        <v>41</v>
      </c>
      <c r="D21" s="172"/>
      <c r="E21" s="9">
        <f>SUM(E22:E27)</f>
        <v>0</v>
      </c>
      <c r="F21" s="9">
        <f t="shared" ref="F21:I21" si="12">SUM(F22:F27)</f>
        <v>0</v>
      </c>
      <c r="G21" s="9">
        <f t="shared" si="12"/>
        <v>0</v>
      </c>
      <c r="H21" s="9">
        <f t="shared" si="12"/>
        <v>0</v>
      </c>
      <c r="I21" s="9">
        <f t="shared" si="12"/>
        <v>0</v>
      </c>
      <c r="J21" s="9">
        <f t="shared" si="3"/>
        <v>0</v>
      </c>
      <c r="K21" s="9">
        <f>SUM(K22:K27)</f>
        <v>0</v>
      </c>
      <c r="L21" s="9">
        <f>SUM(L22:L27)</f>
        <v>0</v>
      </c>
      <c r="M21" s="9">
        <f>SUM(M22:M27)</f>
        <v>0</v>
      </c>
      <c r="N21" s="9">
        <f>SUM(N22:N27)</f>
        <v>0</v>
      </c>
      <c r="O21" s="9">
        <f>SUM(O22:O27)</f>
        <v>0</v>
      </c>
      <c r="P21" s="9">
        <f t="shared" si="4"/>
        <v>0</v>
      </c>
      <c r="Q21" s="9">
        <f t="shared" si="5"/>
        <v>0</v>
      </c>
      <c r="R21" s="9">
        <f t="shared" si="6"/>
        <v>0</v>
      </c>
      <c r="S21" s="9">
        <f t="shared" si="7"/>
        <v>0</v>
      </c>
    </row>
    <row r="22" spans="1:19" ht="26.25">
      <c r="A22" s="155"/>
      <c r="B22" s="171"/>
      <c r="C22" s="10">
        <v>1000</v>
      </c>
      <c r="D22" s="11" t="s">
        <v>9</v>
      </c>
      <c r="E22" s="12"/>
      <c r="F22" s="12"/>
      <c r="G22" s="9">
        <f>E22+F22</f>
        <v>0</v>
      </c>
      <c r="H22" s="12">
        <v>0</v>
      </c>
      <c r="I22" s="12">
        <v>0</v>
      </c>
      <c r="J22" s="9">
        <f t="shared" si="3"/>
        <v>0</v>
      </c>
      <c r="K22" s="12">
        <v>0</v>
      </c>
      <c r="L22" s="12">
        <v>0</v>
      </c>
      <c r="M22" s="9">
        <f t="shared" ref="M22:M27" si="13">K22+L22</f>
        <v>0</v>
      </c>
      <c r="N22" s="12">
        <v>0</v>
      </c>
      <c r="O22" s="12">
        <v>0</v>
      </c>
      <c r="P22" s="9">
        <f t="shared" si="4"/>
        <v>0</v>
      </c>
      <c r="Q22" s="12">
        <f t="shared" ref="Q22:Q27" si="14">E22-N22-H22-K22</f>
        <v>0</v>
      </c>
      <c r="R22" s="12">
        <f t="shared" ref="R22:R27" si="15">F22-O22-I22-L22</f>
        <v>0</v>
      </c>
      <c r="S22" s="9">
        <f t="shared" si="7"/>
        <v>0</v>
      </c>
    </row>
    <row r="23" spans="1:19" ht="26.25">
      <c r="A23" s="155"/>
      <c r="B23" s="171"/>
      <c r="C23" s="10">
        <v>2000</v>
      </c>
      <c r="D23" s="11" t="s">
        <v>5</v>
      </c>
      <c r="E23" s="12"/>
      <c r="F23" s="12"/>
      <c r="G23" s="9">
        <f t="shared" ref="G23:G27" si="16">E23+F23</f>
        <v>0</v>
      </c>
      <c r="H23" s="12">
        <v>0</v>
      </c>
      <c r="I23" s="12">
        <v>0</v>
      </c>
      <c r="J23" s="9">
        <f t="shared" si="3"/>
        <v>0</v>
      </c>
      <c r="K23" s="12">
        <v>0</v>
      </c>
      <c r="L23" s="12">
        <v>0</v>
      </c>
      <c r="M23" s="9">
        <f t="shared" si="13"/>
        <v>0</v>
      </c>
      <c r="N23" s="12">
        <v>0</v>
      </c>
      <c r="O23" s="12">
        <v>0</v>
      </c>
      <c r="P23" s="9">
        <f t="shared" si="4"/>
        <v>0</v>
      </c>
      <c r="Q23" s="12">
        <f t="shared" si="14"/>
        <v>0</v>
      </c>
      <c r="R23" s="12">
        <f t="shared" si="15"/>
        <v>0</v>
      </c>
      <c r="S23" s="9">
        <f t="shared" si="7"/>
        <v>0</v>
      </c>
    </row>
    <row r="24" spans="1:19" ht="26.25">
      <c r="A24" s="155"/>
      <c r="B24" s="171"/>
      <c r="C24" s="10">
        <v>3000</v>
      </c>
      <c r="D24" s="11" t="s">
        <v>6</v>
      </c>
      <c r="E24" s="12"/>
      <c r="F24" s="12"/>
      <c r="G24" s="9">
        <f t="shared" si="16"/>
        <v>0</v>
      </c>
      <c r="H24" s="12">
        <v>0</v>
      </c>
      <c r="I24" s="12">
        <v>0</v>
      </c>
      <c r="J24" s="9">
        <f t="shared" si="3"/>
        <v>0</v>
      </c>
      <c r="K24" s="12">
        <v>0</v>
      </c>
      <c r="L24" s="12">
        <v>0</v>
      </c>
      <c r="M24" s="9">
        <f t="shared" si="13"/>
        <v>0</v>
      </c>
      <c r="N24" s="12">
        <v>0</v>
      </c>
      <c r="O24" s="12">
        <v>0</v>
      </c>
      <c r="P24" s="9">
        <f t="shared" si="4"/>
        <v>0</v>
      </c>
      <c r="Q24" s="12">
        <f t="shared" si="14"/>
        <v>0</v>
      </c>
      <c r="R24" s="12">
        <f t="shared" si="15"/>
        <v>0</v>
      </c>
      <c r="S24" s="9">
        <f t="shared" si="7"/>
        <v>0</v>
      </c>
    </row>
    <row r="25" spans="1:19" ht="51">
      <c r="A25" s="155"/>
      <c r="B25" s="171"/>
      <c r="C25" s="10">
        <v>4000</v>
      </c>
      <c r="D25" s="11" t="s">
        <v>7</v>
      </c>
      <c r="E25" s="12"/>
      <c r="F25" s="12"/>
      <c r="G25" s="9">
        <f t="shared" si="16"/>
        <v>0</v>
      </c>
      <c r="H25" s="12">
        <v>0</v>
      </c>
      <c r="I25" s="12">
        <v>0</v>
      </c>
      <c r="J25" s="9">
        <f t="shared" si="3"/>
        <v>0</v>
      </c>
      <c r="K25" s="12">
        <v>0</v>
      </c>
      <c r="L25" s="12">
        <v>0</v>
      </c>
      <c r="M25" s="9">
        <f t="shared" si="13"/>
        <v>0</v>
      </c>
      <c r="N25" s="12">
        <v>0</v>
      </c>
      <c r="O25" s="12">
        <v>0</v>
      </c>
      <c r="P25" s="9">
        <f t="shared" si="4"/>
        <v>0</v>
      </c>
      <c r="Q25" s="12">
        <f t="shared" si="14"/>
        <v>0</v>
      </c>
      <c r="R25" s="12">
        <f t="shared" si="15"/>
        <v>0</v>
      </c>
      <c r="S25" s="9">
        <f t="shared" si="7"/>
        <v>0</v>
      </c>
    </row>
    <row r="26" spans="1:19" ht="51">
      <c r="A26" s="155"/>
      <c r="B26" s="171"/>
      <c r="C26" s="10">
        <v>5000</v>
      </c>
      <c r="D26" s="11" t="s">
        <v>4</v>
      </c>
      <c r="E26" s="12"/>
      <c r="F26" s="12"/>
      <c r="G26" s="9">
        <f t="shared" si="16"/>
        <v>0</v>
      </c>
      <c r="H26" s="12">
        <v>0</v>
      </c>
      <c r="I26" s="12">
        <v>0</v>
      </c>
      <c r="J26" s="9">
        <f t="shared" si="3"/>
        <v>0</v>
      </c>
      <c r="K26" s="12">
        <v>0</v>
      </c>
      <c r="L26" s="12">
        <v>0</v>
      </c>
      <c r="M26" s="9">
        <f t="shared" si="13"/>
        <v>0</v>
      </c>
      <c r="N26" s="12">
        <v>0</v>
      </c>
      <c r="O26" s="12">
        <v>0</v>
      </c>
      <c r="P26" s="9">
        <f t="shared" si="4"/>
        <v>0</v>
      </c>
      <c r="Q26" s="12">
        <f t="shared" si="14"/>
        <v>0</v>
      </c>
      <c r="R26" s="12">
        <f t="shared" si="15"/>
        <v>0</v>
      </c>
      <c r="S26" s="9">
        <f t="shared" si="7"/>
        <v>0</v>
      </c>
    </row>
    <row r="27" spans="1:19" ht="27" thickBot="1">
      <c r="A27" s="156"/>
      <c r="B27" s="174"/>
      <c r="C27" s="13">
        <v>6000</v>
      </c>
      <c r="D27" s="14" t="s">
        <v>8</v>
      </c>
      <c r="E27" s="12"/>
      <c r="F27" s="12"/>
      <c r="G27" s="15">
        <f t="shared" si="16"/>
        <v>0</v>
      </c>
      <c r="H27" s="16">
        <v>0</v>
      </c>
      <c r="I27" s="16">
        <v>0</v>
      </c>
      <c r="J27" s="15">
        <f t="shared" si="3"/>
        <v>0</v>
      </c>
      <c r="K27" s="16">
        <v>0</v>
      </c>
      <c r="L27" s="16">
        <v>0</v>
      </c>
      <c r="M27" s="15">
        <f t="shared" si="13"/>
        <v>0</v>
      </c>
      <c r="N27" s="16">
        <v>0</v>
      </c>
      <c r="O27" s="16">
        <v>0</v>
      </c>
      <c r="P27" s="15">
        <f t="shared" si="4"/>
        <v>0</v>
      </c>
      <c r="Q27" s="16">
        <f t="shared" si="14"/>
        <v>0</v>
      </c>
      <c r="R27" s="16">
        <f t="shared" si="15"/>
        <v>0</v>
      </c>
      <c r="S27" s="15">
        <f t="shared" si="7"/>
        <v>0</v>
      </c>
    </row>
    <row r="28" spans="1:19" ht="26.25">
      <c r="A28" s="165">
        <v>2</v>
      </c>
      <c r="B28" s="170" t="s">
        <v>42</v>
      </c>
      <c r="C28" s="170"/>
      <c r="D28" s="170"/>
      <c r="E28" s="8">
        <f>E29+E36</f>
        <v>51606892.530000001</v>
      </c>
      <c r="F28" s="8">
        <f t="shared" ref="F28:I28" si="17">F29+F36</f>
        <v>8346481.3099999996</v>
      </c>
      <c r="G28" s="8">
        <f t="shared" si="17"/>
        <v>59953373.840000004</v>
      </c>
      <c r="H28" s="8">
        <f t="shared" si="17"/>
        <v>0</v>
      </c>
      <c r="I28" s="8">
        <f t="shared" si="17"/>
        <v>0</v>
      </c>
      <c r="J28" s="8">
        <f t="shared" si="3"/>
        <v>0</v>
      </c>
      <c r="K28" s="8">
        <f>K29+K36</f>
        <v>0</v>
      </c>
      <c r="L28" s="8">
        <f>L29+L36</f>
        <v>0</v>
      </c>
      <c r="M28" s="8">
        <f>M29+M36</f>
        <v>0</v>
      </c>
      <c r="N28" s="8">
        <f>N29+N36</f>
        <v>0</v>
      </c>
      <c r="O28" s="8">
        <f>O29+O36</f>
        <v>0</v>
      </c>
      <c r="P28" s="8">
        <f t="shared" si="4"/>
        <v>0</v>
      </c>
      <c r="Q28" s="8">
        <f t="shared" si="5"/>
        <v>51606892.530000001</v>
      </c>
      <c r="R28" s="8">
        <f t="shared" si="6"/>
        <v>8346481.3099999996</v>
      </c>
      <c r="S28" s="8">
        <f t="shared" si="7"/>
        <v>59953373.840000004</v>
      </c>
    </row>
    <row r="29" spans="1:19" ht="26.25">
      <c r="A29" s="155"/>
      <c r="B29" s="171">
        <v>1</v>
      </c>
      <c r="C29" s="172" t="s">
        <v>26</v>
      </c>
      <c r="D29" s="172"/>
      <c r="E29" s="9">
        <f>SUM(E30:E35)</f>
        <v>540320</v>
      </c>
      <c r="F29" s="9">
        <f t="shared" ref="F29:I29" si="18">SUM(F30:F35)</f>
        <v>97000</v>
      </c>
      <c r="G29" s="9">
        <f t="shared" si="18"/>
        <v>637320</v>
      </c>
      <c r="H29" s="9">
        <f t="shared" si="18"/>
        <v>0</v>
      </c>
      <c r="I29" s="9">
        <f t="shared" si="18"/>
        <v>0</v>
      </c>
      <c r="J29" s="9">
        <f t="shared" si="3"/>
        <v>0</v>
      </c>
      <c r="K29" s="9">
        <f>SUM(K30:K35)</f>
        <v>0</v>
      </c>
      <c r="L29" s="9">
        <f>SUM(L30:L35)</f>
        <v>0</v>
      </c>
      <c r="M29" s="9">
        <f>SUM(M30:M35)</f>
        <v>0</v>
      </c>
      <c r="N29" s="9">
        <f>SUM(N30:N35)</f>
        <v>0</v>
      </c>
      <c r="O29" s="9">
        <f>SUM(O30:O35)</f>
        <v>0</v>
      </c>
      <c r="P29" s="9">
        <f t="shared" si="4"/>
        <v>0</v>
      </c>
      <c r="Q29" s="9">
        <f t="shared" si="5"/>
        <v>540320</v>
      </c>
      <c r="R29" s="9">
        <f t="shared" si="6"/>
        <v>97000</v>
      </c>
      <c r="S29" s="9">
        <f t="shared" si="7"/>
        <v>637320</v>
      </c>
    </row>
    <row r="30" spans="1:19" ht="26.25">
      <c r="A30" s="155"/>
      <c r="B30" s="171"/>
      <c r="C30" s="10">
        <v>1000</v>
      </c>
      <c r="D30" s="11" t="s">
        <v>9</v>
      </c>
      <c r="E30" s="12">
        <v>0</v>
      </c>
      <c r="F30" s="12"/>
      <c r="G30" s="9">
        <f>E30+F30</f>
        <v>0</v>
      </c>
      <c r="H30" s="12">
        <v>0</v>
      </c>
      <c r="I30" s="12">
        <v>0</v>
      </c>
      <c r="J30" s="9">
        <f t="shared" si="3"/>
        <v>0</v>
      </c>
      <c r="K30" s="12">
        <v>0</v>
      </c>
      <c r="L30" s="12">
        <v>0</v>
      </c>
      <c r="M30" s="9">
        <f t="shared" ref="M30:M35" si="19">K30+L30</f>
        <v>0</v>
      </c>
      <c r="N30" s="12">
        <v>0</v>
      </c>
      <c r="O30" s="12">
        <v>0</v>
      </c>
      <c r="P30" s="9">
        <f t="shared" si="4"/>
        <v>0</v>
      </c>
      <c r="Q30" s="12">
        <f t="shared" ref="Q30:Q35" si="20">E30-N30-H30-K30</f>
        <v>0</v>
      </c>
      <c r="R30" s="12">
        <f t="shared" ref="R30:R35" si="21">F30-O30-I30-L30</f>
        <v>0</v>
      </c>
      <c r="S30" s="9">
        <f t="shared" si="7"/>
        <v>0</v>
      </c>
    </row>
    <row r="31" spans="1:19" ht="26.25">
      <c r="A31" s="155"/>
      <c r="B31" s="171"/>
      <c r="C31" s="10">
        <v>2000</v>
      </c>
      <c r="D31" s="11" t="s">
        <v>5</v>
      </c>
      <c r="E31" s="12">
        <v>540320</v>
      </c>
      <c r="F31" s="12"/>
      <c r="G31" s="9">
        <f t="shared" ref="G31:G35" si="22">E31+F31</f>
        <v>540320</v>
      </c>
      <c r="H31" s="12">
        <v>0</v>
      </c>
      <c r="I31" s="12">
        <v>0</v>
      </c>
      <c r="J31" s="9">
        <f t="shared" si="3"/>
        <v>0</v>
      </c>
      <c r="K31" s="12">
        <v>0</v>
      </c>
      <c r="L31" s="12">
        <v>0</v>
      </c>
      <c r="M31" s="9">
        <f t="shared" si="19"/>
        <v>0</v>
      </c>
      <c r="N31" s="12">
        <v>0</v>
      </c>
      <c r="O31" s="12">
        <v>0</v>
      </c>
      <c r="P31" s="9">
        <f t="shared" si="4"/>
        <v>0</v>
      </c>
      <c r="Q31" s="12">
        <f t="shared" si="20"/>
        <v>540320</v>
      </c>
      <c r="R31" s="12">
        <f t="shared" si="21"/>
        <v>0</v>
      </c>
      <c r="S31" s="9">
        <f t="shared" si="7"/>
        <v>540320</v>
      </c>
    </row>
    <row r="32" spans="1:19" ht="26.25">
      <c r="A32" s="155"/>
      <c r="B32" s="171"/>
      <c r="C32" s="10">
        <v>3000</v>
      </c>
      <c r="D32" s="11" t="s">
        <v>6</v>
      </c>
      <c r="E32" s="12"/>
      <c r="F32" s="12">
        <v>97000</v>
      </c>
      <c r="G32" s="9">
        <f t="shared" si="22"/>
        <v>97000</v>
      </c>
      <c r="H32" s="12">
        <v>0</v>
      </c>
      <c r="I32" s="12">
        <v>0</v>
      </c>
      <c r="J32" s="9">
        <f t="shared" si="3"/>
        <v>0</v>
      </c>
      <c r="K32" s="12">
        <v>0</v>
      </c>
      <c r="L32" s="12">
        <v>0</v>
      </c>
      <c r="M32" s="9">
        <f t="shared" si="19"/>
        <v>0</v>
      </c>
      <c r="N32" s="12">
        <v>0</v>
      </c>
      <c r="O32" s="12">
        <v>0</v>
      </c>
      <c r="P32" s="9">
        <f t="shared" si="4"/>
        <v>0</v>
      </c>
      <c r="Q32" s="12">
        <f t="shared" si="20"/>
        <v>0</v>
      </c>
      <c r="R32" s="12">
        <f t="shared" si="21"/>
        <v>97000</v>
      </c>
      <c r="S32" s="9">
        <f t="shared" si="7"/>
        <v>97000</v>
      </c>
    </row>
    <row r="33" spans="1:19" ht="51">
      <c r="A33" s="155"/>
      <c r="B33" s="171"/>
      <c r="C33" s="10">
        <v>4000</v>
      </c>
      <c r="D33" s="11" t="s">
        <v>7</v>
      </c>
      <c r="E33" s="12"/>
      <c r="F33" s="12"/>
      <c r="G33" s="9">
        <f t="shared" si="22"/>
        <v>0</v>
      </c>
      <c r="H33" s="12">
        <v>0</v>
      </c>
      <c r="I33" s="12">
        <v>0</v>
      </c>
      <c r="J33" s="9">
        <f t="shared" si="3"/>
        <v>0</v>
      </c>
      <c r="K33" s="12">
        <v>0</v>
      </c>
      <c r="L33" s="12">
        <v>0</v>
      </c>
      <c r="M33" s="9">
        <f t="shared" si="19"/>
        <v>0</v>
      </c>
      <c r="N33" s="12">
        <v>0</v>
      </c>
      <c r="O33" s="12">
        <v>0</v>
      </c>
      <c r="P33" s="9">
        <f t="shared" si="4"/>
        <v>0</v>
      </c>
      <c r="Q33" s="12">
        <f t="shared" si="20"/>
        <v>0</v>
      </c>
      <c r="R33" s="12">
        <f t="shared" si="21"/>
        <v>0</v>
      </c>
      <c r="S33" s="9">
        <f t="shared" si="7"/>
        <v>0</v>
      </c>
    </row>
    <row r="34" spans="1:19" ht="51">
      <c r="A34" s="155"/>
      <c r="B34" s="171"/>
      <c r="C34" s="10">
        <v>5000</v>
      </c>
      <c r="D34" s="11" t="s">
        <v>4</v>
      </c>
      <c r="E34" s="12"/>
      <c r="F34" s="12"/>
      <c r="G34" s="9">
        <f t="shared" si="22"/>
        <v>0</v>
      </c>
      <c r="H34" s="12">
        <v>0</v>
      </c>
      <c r="I34" s="12">
        <v>0</v>
      </c>
      <c r="J34" s="9">
        <f t="shared" si="3"/>
        <v>0</v>
      </c>
      <c r="K34" s="12">
        <v>0</v>
      </c>
      <c r="L34" s="12">
        <v>0</v>
      </c>
      <c r="M34" s="9">
        <f t="shared" si="19"/>
        <v>0</v>
      </c>
      <c r="N34" s="12">
        <v>0</v>
      </c>
      <c r="O34" s="12">
        <v>0</v>
      </c>
      <c r="P34" s="9">
        <f t="shared" si="4"/>
        <v>0</v>
      </c>
      <c r="Q34" s="12">
        <f t="shared" si="20"/>
        <v>0</v>
      </c>
      <c r="R34" s="12">
        <f t="shared" si="21"/>
        <v>0</v>
      </c>
      <c r="S34" s="9">
        <f t="shared" si="7"/>
        <v>0</v>
      </c>
    </row>
    <row r="35" spans="1:19" ht="27" thickBot="1">
      <c r="A35" s="155"/>
      <c r="B35" s="171"/>
      <c r="C35" s="10">
        <v>6000</v>
      </c>
      <c r="D35" s="11" t="s">
        <v>8</v>
      </c>
      <c r="E35" s="16"/>
      <c r="F35" s="16"/>
      <c r="G35" s="15">
        <f t="shared" si="22"/>
        <v>0</v>
      </c>
      <c r="H35" s="12">
        <v>0</v>
      </c>
      <c r="I35" s="12">
        <v>0</v>
      </c>
      <c r="J35" s="9">
        <f t="shared" si="3"/>
        <v>0</v>
      </c>
      <c r="K35" s="12">
        <v>0</v>
      </c>
      <c r="L35" s="12">
        <v>0</v>
      </c>
      <c r="M35" s="9">
        <f t="shared" si="19"/>
        <v>0</v>
      </c>
      <c r="N35" s="12">
        <v>0</v>
      </c>
      <c r="O35" s="12">
        <v>0</v>
      </c>
      <c r="P35" s="9">
        <f t="shared" si="4"/>
        <v>0</v>
      </c>
      <c r="Q35" s="12">
        <f t="shared" si="20"/>
        <v>0</v>
      </c>
      <c r="R35" s="12">
        <f t="shared" si="21"/>
        <v>0</v>
      </c>
      <c r="S35" s="9">
        <f t="shared" si="7"/>
        <v>0</v>
      </c>
    </row>
    <row r="36" spans="1:19" ht="26.25">
      <c r="A36" s="155"/>
      <c r="B36" s="171">
        <v>2</v>
      </c>
      <c r="C36" s="172" t="s">
        <v>43</v>
      </c>
      <c r="D36" s="172"/>
      <c r="E36" s="9">
        <f>SUM(E37:E42)</f>
        <v>51066572.530000001</v>
      </c>
      <c r="F36" s="9">
        <f t="shared" ref="F36:I36" si="23">SUM(F37:F42)</f>
        <v>8249481.3099999996</v>
      </c>
      <c r="G36" s="9">
        <f t="shared" si="23"/>
        <v>59316053.840000004</v>
      </c>
      <c r="H36" s="9">
        <f t="shared" si="23"/>
        <v>0</v>
      </c>
      <c r="I36" s="9">
        <f t="shared" si="23"/>
        <v>0</v>
      </c>
      <c r="J36" s="9">
        <f t="shared" si="3"/>
        <v>0</v>
      </c>
      <c r="K36" s="9">
        <f>SUM(K37:K42)</f>
        <v>0</v>
      </c>
      <c r="L36" s="9">
        <f>SUM(L37:L42)</f>
        <v>0</v>
      </c>
      <c r="M36" s="9">
        <f>SUM(M37:M42)</f>
        <v>0</v>
      </c>
      <c r="N36" s="9">
        <f>SUM(N37:N42)</f>
        <v>0</v>
      </c>
      <c r="O36" s="9">
        <f>SUM(O37:O42)</f>
        <v>0</v>
      </c>
      <c r="P36" s="9">
        <f t="shared" si="4"/>
        <v>0</v>
      </c>
      <c r="Q36" s="9">
        <f t="shared" si="5"/>
        <v>51066572.530000001</v>
      </c>
      <c r="R36" s="9">
        <f t="shared" si="6"/>
        <v>8249481.3099999996</v>
      </c>
      <c r="S36" s="9">
        <f t="shared" si="7"/>
        <v>59316053.840000004</v>
      </c>
    </row>
    <row r="37" spans="1:19" ht="26.25">
      <c r="A37" s="155"/>
      <c r="B37" s="171"/>
      <c r="C37" s="10">
        <v>1000</v>
      </c>
      <c r="D37" s="11" t="s">
        <v>9</v>
      </c>
      <c r="E37" s="12">
        <v>0</v>
      </c>
      <c r="F37" s="12">
        <v>0</v>
      </c>
      <c r="G37" s="9">
        <f>E37+F37</f>
        <v>0</v>
      </c>
      <c r="H37" s="12">
        <v>0</v>
      </c>
      <c r="I37" s="12">
        <v>0</v>
      </c>
      <c r="J37" s="9">
        <f t="shared" si="3"/>
        <v>0</v>
      </c>
      <c r="K37" s="12">
        <v>0</v>
      </c>
      <c r="L37" s="12">
        <v>0</v>
      </c>
      <c r="M37" s="9">
        <f t="shared" ref="M37:M42" si="24">K37+L37</f>
        <v>0</v>
      </c>
      <c r="N37" s="12">
        <v>0</v>
      </c>
      <c r="O37" s="12">
        <v>0</v>
      </c>
      <c r="P37" s="9">
        <f t="shared" si="4"/>
        <v>0</v>
      </c>
      <c r="Q37" s="12">
        <f t="shared" ref="Q37:Q42" si="25">E37-N37-H37-K37</f>
        <v>0</v>
      </c>
      <c r="R37" s="12">
        <f t="shared" ref="R37:R42" si="26">F37-O37-I37-L37</f>
        <v>0</v>
      </c>
      <c r="S37" s="9">
        <f t="shared" si="7"/>
        <v>0</v>
      </c>
    </row>
    <row r="38" spans="1:19" ht="26.25">
      <c r="A38" s="155"/>
      <c r="B38" s="171"/>
      <c r="C38" s="10">
        <v>2000</v>
      </c>
      <c r="D38" s="11" t="s">
        <v>5</v>
      </c>
      <c r="E38" s="12">
        <v>11696832.890000001</v>
      </c>
      <c r="F38" s="12">
        <v>4742838.3099999996</v>
      </c>
      <c r="G38" s="9">
        <f t="shared" ref="G38:G42" si="27">E38+F38</f>
        <v>16439671.199999999</v>
      </c>
      <c r="H38" s="12">
        <v>0</v>
      </c>
      <c r="I38" s="12">
        <v>0</v>
      </c>
      <c r="J38" s="9">
        <f t="shared" si="3"/>
        <v>0</v>
      </c>
      <c r="K38" s="12">
        <v>0</v>
      </c>
      <c r="L38" s="12">
        <v>0</v>
      </c>
      <c r="M38" s="9">
        <f t="shared" si="24"/>
        <v>0</v>
      </c>
      <c r="N38" s="12">
        <v>0</v>
      </c>
      <c r="O38" s="12">
        <v>0</v>
      </c>
      <c r="P38" s="9">
        <f t="shared" si="4"/>
        <v>0</v>
      </c>
      <c r="Q38" s="12">
        <f t="shared" si="25"/>
        <v>11696832.890000001</v>
      </c>
      <c r="R38" s="12">
        <f t="shared" si="26"/>
        <v>4742838.3099999996</v>
      </c>
      <c r="S38" s="9">
        <f t="shared" si="7"/>
        <v>16439671.199999999</v>
      </c>
    </row>
    <row r="39" spans="1:19" ht="26.25">
      <c r="A39" s="155"/>
      <c r="B39" s="171"/>
      <c r="C39" s="10">
        <v>3000</v>
      </c>
      <c r="D39" s="11" t="s">
        <v>6</v>
      </c>
      <c r="E39" s="12">
        <v>34582750</v>
      </c>
      <c r="F39" s="12">
        <v>3409250</v>
      </c>
      <c r="G39" s="9">
        <f t="shared" si="27"/>
        <v>37992000</v>
      </c>
      <c r="H39" s="12">
        <v>0</v>
      </c>
      <c r="I39" s="12">
        <v>0</v>
      </c>
      <c r="J39" s="9">
        <f t="shared" si="3"/>
        <v>0</v>
      </c>
      <c r="K39" s="12">
        <v>0</v>
      </c>
      <c r="L39" s="12">
        <v>0</v>
      </c>
      <c r="M39" s="9">
        <f t="shared" si="24"/>
        <v>0</v>
      </c>
      <c r="N39" s="12">
        <v>0</v>
      </c>
      <c r="O39" s="12">
        <v>0</v>
      </c>
      <c r="P39" s="9">
        <f t="shared" si="4"/>
        <v>0</v>
      </c>
      <c r="Q39" s="12">
        <f t="shared" si="25"/>
        <v>34582750</v>
      </c>
      <c r="R39" s="12">
        <f t="shared" si="26"/>
        <v>3409250</v>
      </c>
      <c r="S39" s="9">
        <f t="shared" si="7"/>
        <v>37992000</v>
      </c>
    </row>
    <row r="40" spans="1:19" ht="51">
      <c r="A40" s="155"/>
      <c r="B40" s="171"/>
      <c r="C40" s="10">
        <v>4000</v>
      </c>
      <c r="D40" s="11" t="s">
        <v>7</v>
      </c>
      <c r="E40" s="12"/>
      <c r="F40" s="12"/>
      <c r="G40" s="9">
        <f t="shared" si="27"/>
        <v>0</v>
      </c>
      <c r="H40" s="12">
        <v>0</v>
      </c>
      <c r="I40" s="12">
        <v>0</v>
      </c>
      <c r="J40" s="9">
        <f t="shared" si="3"/>
        <v>0</v>
      </c>
      <c r="K40" s="12">
        <v>0</v>
      </c>
      <c r="L40" s="12">
        <v>0</v>
      </c>
      <c r="M40" s="9">
        <f t="shared" si="24"/>
        <v>0</v>
      </c>
      <c r="N40" s="12">
        <v>0</v>
      </c>
      <c r="O40" s="12">
        <v>0</v>
      </c>
      <c r="P40" s="9">
        <f t="shared" si="4"/>
        <v>0</v>
      </c>
      <c r="Q40" s="12">
        <f t="shared" si="25"/>
        <v>0</v>
      </c>
      <c r="R40" s="12">
        <f t="shared" si="26"/>
        <v>0</v>
      </c>
      <c r="S40" s="9">
        <f t="shared" si="7"/>
        <v>0</v>
      </c>
    </row>
    <row r="41" spans="1:19" ht="51.75" thickBot="1">
      <c r="A41" s="155"/>
      <c r="B41" s="171"/>
      <c r="C41" s="10">
        <v>5000</v>
      </c>
      <c r="D41" s="11" t="s">
        <v>4</v>
      </c>
      <c r="E41" s="12">
        <v>4786989.6399999997</v>
      </c>
      <c r="F41" s="16">
        <v>97393</v>
      </c>
      <c r="G41" s="9">
        <f t="shared" si="27"/>
        <v>4884382.6399999997</v>
      </c>
      <c r="H41" s="12">
        <v>0</v>
      </c>
      <c r="I41" s="12">
        <v>0</v>
      </c>
      <c r="J41" s="9">
        <f t="shared" si="3"/>
        <v>0</v>
      </c>
      <c r="K41" s="12">
        <v>0</v>
      </c>
      <c r="L41" s="12">
        <v>0</v>
      </c>
      <c r="M41" s="9">
        <f t="shared" si="24"/>
        <v>0</v>
      </c>
      <c r="N41" s="12">
        <v>0</v>
      </c>
      <c r="O41" s="12">
        <v>0</v>
      </c>
      <c r="P41" s="9">
        <f t="shared" si="4"/>
        <v>0</v>
      </c>
      <c r="Q41" s="12">
        <f t="shared" si="25"/>
        <v>4786989.6399999997</v>
      </c>
      <c r="R41" s="12">
        <f t="shared" si="26"/>
        <v>97393</v>
      </c>
      <c r="S41" s="9">
        <f t="shared" si="7"/>
        <v>4884382.6399999997</v>
      </c>
    </row>
    <row r="42" spans="1:19" ht="27" thickBot="1">
      <c r="A42" s="156"/>
      <c r="B42" s="174"/>
      <c r="C42" s="13">
        <v>6000</v>
      </c>
      <c r="D42" s="14" t="s">
        <v>8</v>
      </c>
      <c r="E42" s="16">
        <v>0</v>
      </c>
      <c r="F42" s="16">
        <v>0</v>
      </c>
      <c r="G42" s="15">
        <f t="shared" si="27"/>
        <v>0</v>
      </c>
      <c r="H42" s="16">
        <v>0</v>
      </c>
      <c r="I42" s="16">
        <v>0</v>
      </c>
      <c r="J42" s="15">
        <f t="shared" si="3"/>
        <v>0</v>
      </c>
      <c r="K42" s="16">
        <v>0</v>
      </c>
      <c r="L42" s="16">
        <v>0</v>
      </c>
      <c r="M42" s="15">
        <f t="shared" si="24"/>
        <v>0</v>
      </c>
      <c r="N42" s="16">
        <v>0</v>
      </c>
      <c r="O42" s="16">
        <v>0</v>
      </c>
      <c r="P42" s="15">
        <f t="shared" si="4"/>
        <v>0</v>
      </c>
      <c r="Q42" s="16">
        <f t="shared" si="25"/>
        <v>0</v>
      </c>
      <c r="R42" s="16">
        <f t="shared" si="26"/>
        <v>0</v>
      </c>
      <c r="S42" s="15">
        <f t="shared" si="7"/>
        <v>0</v>
      </c>
    </row>
    <row r="43" spans="1:19" ht="26.25">
      <c r="A43" s="165">
        <v>3</v>
      </c>
      <c r="B43" s="170" t="s">
        <v>44</v>
      </c>
      <c r="C43" s="170"/>
      <c r="D43" s="170"/>
      <c r="E43" s="8">
        <f>E44+E51+E86+E58+E65+E72+E79</f>
        <v>152902024.71000001</v>
      </c>
      <c r="F43" s="8">
        <f t="shared" ref="F43:S43" si="28">F44+F51+F86+F58+F65+F72+F79</f>
        <v>35250213.82</v>
      </c>
      <c r="G43" s="8">
        <f t="shared" si="28"/>
        <v>188152238.53</v>
      </c>
      <c r="H43" s="8">
        <f t="shared" si="28"/>
        <v>0</v>
      </c>
      <c r="I43" s="8">
        <f t="shared" si="28"/>
        <v>0</v>
      </c>
      <c r="J43" s="8">
        <f t="shared" si="28"/>
        <v>0</v>
      </c>
      <c r="K43" s="8">
        <f t="shared" si="28"/>
        <v>0</v>
      </c>
      <c r="L43" s="8">
        <f t="shared" si="28"/>
        <v>0</v>
      </c>
      <c r="M43" s="8">
        <f t="shared" si="28"/>
        <v>0</v>
      </c>
      <c r="N43" s="8">
        <f t="shared" si="28"/>
        <v>0</v>
      </c>
      <c r="O43" s="8">
        <f t="shared" si="28"/>
        <v>0</v>
      </c>
      <c r="P43" s="8">
        <f t="shared" si="28"/>
        <v>0</v>
      </c>
      <c r="Q43" s="8">
        <f t="shared" si="28"/>
        <v>152902024.71000001</v>
      </c>
      <c r="R43" s="8">
        <f t="shared" si="28"/>
        <v>35250213.82</v>
      </c>
      <c r="S43" s="8">
        <f t="shared" si="28"/>
        <v>188152238.53</v>
      </c>
    </row>
    <row r="44" spans="1:19" ht="26.25">
      <c r="A44" s="155"/>
      <c r="B44" s="171">
        <v>1</v>
      </c>
      <c r="C44" s="172" t="s">
        <v>45</v>
      </c>
      <c r="D44" s="172"/>
      <c r="E44" s="9">
        <f>SUM(E45:E50)</f>
        <v>95097547.25</v>
      </c>
      <c r="F44" s="9">
        <f t="shared" ref="F44:I44" si="29">SUM(F45:F50)</f>
        <v>29770213.82</v>
      </c>
      <c r="G44" s="9">
        <f t="shared" si="29"/>
        <v>124867761.07000001</v>
      </c>
      <c r="H44" s="9">
        <f t="shared" si="29"/>
        <v>0</v>
      </c>
      <c r="I44" s="9">
        <f t="shared" si="29"/>
        <v>0</v>
      </c>
      <c r="J44" s="9">
        <f t="shared" si="3"/>
        <v>0</v>
      </c>
      <c r="K44" s="9">
        <f>SUM(K45:K50)</f>
        <v>0</v>
      </c>
      <c r="L44" s="9">
        <f>SUM(L45:L50)</f>
        <v>0</v>
      </c>
      <c r="M44" s="9">
        <f>SUM(M45:M50)</f>
        <v>0</v>
      </c>
      <c r="N44" s="9">
        <f>SUM(N45:N50)</f>
        <v>0</v>
      </c>
      <c r="O44" s="9">
        <f>SUM(O45:O50)</f>
        <v>0</v>
      </c>
      <c r="P44" s="9">
        <f t="shared" si="4"/>
        <v>0</v>
      </c>
      <c r="Q44" s="9">
        <f t="shared" si="5"/>
        <v>95097547.25</v>
      </c>
      <c r="R44" s="9">
        <f t="shared" si="6"/>
        <v>29770213.82</v>
      </c>
      <c r="S44" s="9">
        <f t="shared" si="7"/>
        <v>124867761.06999999</v>
      </c>
    </row>
    <row r="45" spans="1:19" ht="26.25">
      <c r="A45" s="155"/>
      <c r="B45" s="171"/>
      <c r="C45" s="10">
        <v>1000</v>
      </c>
      <c r="D45" s="11" t="s">
        <v>9</v>
      </c>
      <c r="E45" s="12"/>
      <c r="F45" s="12"/>
      <c r="G45" s="9">
        <f>E45+F45</f>
        <v>0</v>
      </c>
      <c r="H45" s="12">
        <v>0</v>
      </c>
      <c r="I45" s="12">
        <v>0</v>
      </c>
      <c r="J45" s="9">
        <f t="shared" si="3"/>
        <v>0</v>
      </c>
      <c r="K45" s="12">
        <v>0</v>
      </c>
      <c r="L45" s="12">
        <v>0</v>
      </c>
      <c r="M45" s="9">
        <f t="shared" ref="M45:M50" si="30">K45+L45</f>
        <v>0</v>
      </c>
      <c r="N45" s="12">
        <v>0</v>
      </c>
      <c r="O45" s="12">
        <v>0</v>
      </c>
      <c r="P45" s="9">
        <f t="shared" si="4"/>
        <v>0</v>
      </c>
      <c r="Q45" s="12">
        <f t="shared" ref="Q45:Q50" si="31">E45-N45-H45-K45</f>
        <v>0</v>
      </c>
      <c r="R45" s="12">
        <f t="shared" ref="R45:R50" si="32">F45-O45-I45-L45</f>
        <v>0</v>
      </c>
      <c r="S45" s="9">
        <f t="shared" si="7"/>
        <v>0</v>
      </c>
    </row>
    <row r="46" spans="1:19" ht="26.25">
      <c r="A46" s="155"/>
      <c r="B46" s="171"/>
      <c r="C46" s="10">
        <v>2000</v>
      </c>
      <c r="D46" s="11" t="s">
        <v>5</v>
      </c>
      <c r="E46" s="12">
        <v>18981194.890000001</v>
      </c>
      <c r="F46" s="12">
        <v>17292800</v>
      </c>
      <c r="G46" s="9">
        <f t="shared" ref="G46:G50" si="33">E46+F46</f>
        <v>36273994.890000001</v>
      </c>
      <c r="H46" s="12">
        <v>0</v>
      </c>
      <c r="I46" s="12">
        <v>0</v>
      </c>
      <c r="J46" s="9">
        <f t="shared" si="3"/>
        <v>0</v>
      </c>
      <c r="K46" s="12">
        <v>0</v>
      </c>
      <c r="L46" s="12">
        <v>0</v>
      </c>
      <c r="M46" s="9">
        <f t="shared" si="30"/>
        <v>0</v>
      </c>
      <c r="N46" s="12">
        <v>0</v>
      </c>
      <c r="O46" s="12">
        <v>0</v>
      </c>
      <c r="P46" s="9">
        <f t="shared" si="4"/>
        <v>0</v>
      </c>
      <c r="Q46" s="12">
        <f t="shared" si="31"/>
        <v>18981194.890000001</v>
      </c>
      <c r="R46" s="12">
        <f t="shared" si="32"/>
        <v>17292800</v>
      </c>
      <c r="S46" s="9">
        <f t="shared" si="7"/>
        <v>36273994.890000001</v>
      </c>
    </row>
    <row r="47" spans="1:19" ht="26.25">
      <c r="A47" s="155"/>
      <c r="B47" s="171"/>
      <c r="C47" s="10">
        <v>3000</v>
      </c>
      <c r="D47" s="11" t="s">
        <v>6</v>
      </c>
      <c r="E47" s="12"/>
      <c r="F47" s="12"/>
      <c r="G47" s="9">
        <f t="shared" si="33"/>
        <v>0</v>
      </c>
      <c r="H47" s="12">
        <v>0</v>
      </c>
      <c r="I47" s="12">
        <v>0</v>
      </c>
      <c r="J47" s="9">
        <f t="shared" si="3"/>
        <v>0</v>
      </c>
      <c r="K47" s="12">
        <v>0</v>
      </c>
      <c r="L47" s="12">
        <v>0</v>
      </c>
      <c r="M47" s="9">
        <f t="shared" si="30"/>
        <v>0</v>
      </c>
      <c r="N47" s="12">
        <v>0</v>
      </c>
      <c r="O47" s="12">
        <v>0</v>
      </c>
      <c r="P47" s="9">
        <f t="shared" si="4"/>
        <v>0</v>
      </c>
      <c r="Q47" s="12">
        <f t="shared" si="31"/>
        <v>0</v>
      </c>
      <c r="R47" s="12">
        <f t="shared" si="32"/>
        <v>0</v>
      </c>
      <c r="S47" s="9">
        <f t="shared" si="7"/>
        <v>0</v>
      </c>
    </row>
    <row r="48" spans="1:19" ht="51">
      <c r="A48" s="155"/>
      <c r="B48" s="171"/>
      <c r="C48" s="10">
        <v>4000</v>
      </c>
      <c r="D48" s="11" t="s">
        <v>7</v>
      </c>
      <c r="E48" s="12"/>
      <c r="F48" s="12"/>
      <c r="G48" s="9">
        <f t="shared" si="33"/>
        <v>0</v>
      </c>
      <c r="H48" s="12">
        <v>0</v>
      </c>
      <c r="I48" s="12">
        <v>0</v>
      </c>
      <c r="J48" s="9">
        <f t="shared" si="3"/>
        <v>0</v>
      </c>
      <c r="K48" s="12">
        <v>0</v>
      </c>
      <c r="L48" s="12">
        <v>0</v>
      </c>
      <c r="M48" s="9">
        <f t="shared" si="30"/>
        <v>0</v>
      </c>
      <c r="N48" s="12">
        <v>0</v>
      </c>
      <c r="O48" s="12">
        <v>0</v>
      </c>
      <c r="P48" s="9">
        <f t="shared" si="4"/>
        <v>0</v>
      </c>
      <c r="Q48" s="12">
        <f t="shared" si="31"/>
        <v>0</v>
      </c>
      <c r="R48" s="12">
        <f t="shared" si="32"/>
        <v>0</v>
      </c>
      <c r="S48" s="9">
        <f t="shared" si="7"/>
        <v>0</v>
      </c>
    </row>
    <row r="49" spans="1:19" ht="51">
      <c r="A49" s="155"/>
      <c r="B49" s="171"/>
      <c r="C49" s="10">
        <v>5000</v>
      </c>
      <c r="D49" s="11" t="s">
        <v>4</v>
      </c>
      <c r="E49" s="12">
        <v>76116352.359999999</v>
      </c>
      <c r="F49" s="12">
        <v>12477413.82</v>
      </c>
      <c r="G49" s="9">
        <f t="shared" si="33"/>
        <v>88593766.180000007</v>
      </c>
      <c r="H49" s="12">
        <v>0</v>
      </c>
      <c r="I49" s="12">
        <v>0</v>
      </c>
      <c r="J49" s="9">
        <f t="shared" si="3"/>
        <v>0</v>
      </c>
      <c r="K49" s="12">
        <v>0</v>
      </c>
      <c r="L49" s="12">
        <v>0</v>
      </c>
      <c r="M49" s="9">
        <f t="shared" si="30"/>
        <v>0</v>
      </c>
      <c r="N49" s="12">
        <v>0</v>
      </c>
      <c r="O49" s="12">
        <v>0</v>
      </c>
      <c r="P49" s="9">
        <f t="shared" si="4"/>
        <v>0</v>
      </c>
      <c r="Q49" s="12">
        <f t="shared" si="31"/>
        <v>76116352.359999999</v>
      </c>
      <c r="R49" s="12">
        <f t="shared" si="32"/>
        <v>12477413.82</v>
      </c>
      <c r="S49" s="9">
        <f t="shared" si="7"/>
        <v>88593766.180000007</v>
      </c>
    </row>
    <row r="50" spans="1:19" ht="26.25">
      <c r="A50" s="155"/>
      <c r="B50" s="171"/>
      <c r="C50" s="10">
        <v>6000</v>
      </c>
      <c r="D50" s="11" t="s">
        <v>8</v>
      </c>
      <c r="E50" s="12">
        <v>0</v>
      </c>
      <c r="F50" s="12"/>
      <c r="G50" s="9">
        <f t="shared" si="33"/>
        <v>0</v>
      </c>
      <c r="H50" s="12">
        <v>0</v>
      </c>
      <c r="I50" s="12">
        <v>0</v>
      </c>
      <c r="J50" s="9">
        <f t="shared" si="3"/>
        <v>0</v>
      </c>
      <c r="K50" s="12">
        <v>0</v>
      </c>
      <c r="L50" s="12">
        <v>0</v>
      </c>
      <c r="M50" s="9">
        <f t="shared" si="30"/>
        <v>0</v>
      </c>
      <c r="N50" s="12">
        <v>0</v>
      </c>
      <c r="O50" s="12">
        <v>0</v>
      </c>
      <c r="P50" s="9">
        <f t="shared" si="4"/>
        <v>0</v>
      </c>
      <c r="Q50" s="12">
        <f t="shared" si="31"/>
        <v>0</v>
      </c>
      <c r="R50" s="12">
        <f t="shared" si="32"/>
        <v>0</v>
      </c>
      <c r="S50" s="9">
        <f t="shared" si="7"/>
        <v>0</v>
      </c>
    </row>
    <row r="51" spans="1:19" ht="26.25">
      <c r="A51" s="155"/>
      <c r="B51" s="171">
        <v>2</v>
      </c>
      <c r="C51" s="173" t="s">
        <v>46</v>
      </c>
      <c r="D51" s="173"/>
      <c r="E51" s="9">
        <f>SUM(E52:E57)</f>
        <v>15000000</v>
      </c>
      <c r="F51" s="9">
        <f t="shared" ref="F51:I51" si="34">SUM(F52:F57)</f>
        <v>0</v>
      </c>
      <c r="G51" s="9">
        <f t="shared" si="34"/>
        <v>15000000</v>
      </c>
      <c r="H51" s="9">
        <f t="shared" si="34"/>
        <v>0</v>
      </c>
      <c r="I51" s="9">
        <f t="shared" si="34"/>
        <v>0</v>
      </c>
      <c r="J51" s="9">
        <f t="shared" si="3"/>
        <v>0</v>
      </c>
      <c r="K51" s="9">
        <f>SUM(K52:K57)</f>
        <v>0</v>
      </c>
      <c r="L51" s="9">
        <f>SUM(L52:L57)</f>
        <v>0</v>
      </c>
      <c r="M51" s="9">
        <f>SUM(M52:M57)</f>
        <v>0</v>
      </c>
      <c r="N51" s="9">
        <f>SUM(N52:N57)</f>
        <v>0</v>
      </c>
      <c r="O51" s="9">
        <f>SUM(O52:O57)</f>
        <v>0</v>
      </c>
      <c r="P51" s="9">
        <f t="shared" si="4"/>
        <v>0</v>
      </c>
      <c r="Q51" s="9">
        <f t="shared" si="5"/>
        <v>15000000</v>
      </c>
      <c r="R51" s="9">
        <f t="shared" si="6"/>
        <v>0</v>
      </c>
      <c r="S51" s="9">
        <f t="shared" si="7"/>
        <v>15000000</v>
      </c>
    </row>
    <row r="52" spans="1:19" ht="26.25">
      <c r="A52" s="155"/>
      <c r="B52" s="171"/>
      <c r="C52" s="10">
        <v>1000</v>
      </c>
      <c r="D52" s="11" t="s">
        <v>9</v>
      </c>
      <c r="E52" s="12"/>
      <c r="F52" s="12"/>
      <c r="G52" s="9">
        <f t="shared" ref="G52:G57" si="35">E52+F52</f>
        <v>0</v>
      </c>
      <c r="H52" s="12">
        <v>0</v>
      </c>
      <c r="I52" s="12">
        <v>0</v>
      </c>
      <c r="J52" s="9">
        <f t="shared" si="3"/>
        <v>0</v>
      </c>
      <c r="K52" s="12">
        <v>0</v>
      </c>
      <c r="L52" s="12">
        <v>0</v>
      </c>
      <c r="M52" s="9">
        <f t="shared" ref="M52:M57" si="36">K52+L52</f>
        <v>0</v>
      </c>
      <c r="N52" s="12">
        <v>0</v>
      </c>
      <c r="O52" s="12">
        <v>0</v>
      </c>
      <c r="P52" s="9">
        <f t="shared" si="4"/>
        <v>0</v>
      </c>
      <c r="Q52" s="12">
        <f t="shared" ref="Q52:Q57" si="37">E52-N52-H52-K52</f>
        <v>0</v>
      </c>
      <c r="R52" s="12">
        <f t="shared" ref="R52:R57" si="38">F52-O52-I52-L52</f>
        <v>0</v>
      </c>
      <c r="S52" s="9">
        <f t="shared" si="7"/>
        <v>0</v>
      </c>
    </row>
    <row r="53" spans="1:19" ht="26.25">
      <c r="A53" s="155"/>
      <c r="B53" s="171"/>
      <c r="C53" s="10">
        <v>2000</v>
      </c>
      <c r="D53" s="11" t="s">
        <v>5</v>
      </c>
      <c r="E53" s="12"/>
      <c r="F53" s="12"/>
      <c r="G53" s="9">
        <f t="shared" si="35"/>
        <v>0</v>
      </c>
      <c r="H53" s="12">
        <v>0</v>
      </c>
      <c r="I53" s="12">
        <v>0</v>
      </c>
      <c r="J53" s="9">
        <f t="shared" si="3"/>
        <v>0</v>
      </c>
      <c r="K53" s="12">
        <v>0</v>
      </c>
      <c r="L53" s="12">
        <v>0</v>
      </c>
      <c r="M53" s="9">
        <f t="shared" si="36"/>
        <v>0</v>
      </c>
      <c r="N53" s="12">
        <v>0</v>
      </c>
      <c r="O53" s="12">
        <v>0</v>
      </c>
      <c r="P53" s="9">
        <f t="shared" si="4"/>
        <v>0</v>
      </c>
      <c r="Q53" s="12">
        <f t="shared" si="37"/>
        <v>0</v>
      </c>
      <c r="R53" s="12">
        <f t="shared" si="38"/>
        <v>0</v>
      </c>
      <c r="S53" s="9">
        <f t="shared" si="7"/>
        <v>0</v>
      </c>
    </row>
    <row r="54" spans="1:19" ht="26.25">
      <c r="A54" s="155"/>
      <c r="B54" s="171"/>
      <c r="C54" s="10">
        <v>3000</v>
      </c>
      <c r="D54" s="11" t="s">
        <v>6</v>
      </c>
      <c r="E54" s="12"/>
      <c r="F54" s="12"/>
      <c r="G54" s="9">
        <f t="shared" si="35"/>
        <v>0</v>
      </c>
      <c r="H54" s="12">
        <v>0</v>
      </c>
      <c r="I54" s="12">
        <v>0</v>
      </c>
      <c r="J54" s="9">
        <f t="shared" si="3"/>
        <v>0</v>
      </c>
      <c r="K54" s="12">
        <v>0</v>
      </c>
      <c r="L54" s="12">
        <v>0</v>
      </c>
      <c r="M54" s="9">
        <f t="shared" si="36"/>
        <v>0</v>
      </c>
      <c r="N54" s="12">
        <v>0</v>
      </c>
      <c r="O54" s="12">
        <v>0</v>
      </c>
      <c r="P54" s="9">
        <f t="shared" si="4"/>
        <v>0</v>
      </c>
      <c r="Q54" s="12">
        <f t="shared" si="37"/>
        <v>0</v>
      </c>
      <c r="R54" s="12">
        <f t="shared" si="38"/>
        <v>0</v>
      </c>
      <c r="S54" s="9">
        <f t="shared" si="7"/>
        <v>0</v>
      </c>
    </row>
    <row r="55" spans="1:19" ht="51">
      <c r="A55" s="155"/>
      <c r="B55" s="171"/>
      <c r="C55" s="10">
        <v>4000</v>
      </c>
      <c r="D55" s="11" t="s">
        <v>7</v>
      </c>
      <c r="E55" s="12"/>
      <c r="F55" s="12"/>
      <c r="G55" s="9">
        <f t="shared" si="35"/>
        <v>0</v>
      </c>
      <c r="H55" s="12">
        <v>0</v>
      </c>
      <c r="I55" s="12">
        <v>0</v>
      </c>
      <c r="J55" s="9">
        <f t="shared" si="3"/>
        <v>0</v>
      </c>
      <c r="K55" s="12">
        <v>0</v>
      </c>
      <c r="L55" s="12">
        <v>0</v>
      </c>
      <c r="M55" s="9">
        <f t="shared" si="36"/>
        <v>0</v>
      </c>
      <c r="N55" s="12">
        <v>0</v>
      </c>
      <c r="O55" s="12">
        <v>0</v>
      </c>
      <c r="P55" s="9">
        <f t="shared" si="4"/>
        <v>0</v>
      </c>
      <c r="Q55" s="12">
        <f t="shared" si="37"/>
        <v>0</v>
      </c>
      <c r="R55" s="12">
        <f t="shared" si="38"/>
        <v>0</v>
      </c>
      <c r="S55" s="9">
        <f t="shared" si="7"/>
        <v>0</v>
      </c>
    </row>
    <row r="56" spans="1:19" ht="51">
      <c r="A56" s="155"/>
      <c r="B56" s="171"/>
      <c r="C56" s="10">
        <v>5000</v>
      </c>
      <c r="D56" s="11" t="s">
        <v>4</v>
      </c>
      <c r="E56" s="12"/>
      <c r="F56" s="12"/>
      <c r="G56" s="9">
        <f t="shared" si="35"/>
        <v>0</v>
      </c>
      <c r="H56" s="12">
        <v>0</v>
      </c>
      <c r="I56" s="12">
        <v>0</v>
      </c>
      <c r="J56" s="9">
        <f t="shared" si="3"/>
        <v>0</v>
      </c>
      <c r="K56" s="12">
        <v>0</v>
      </c>
      <c r="L56" s="12">
        <v>0</v>
      </c>
      <c r="M56" s="9">
        <f t="shared" si="36"/>
        <v>0</v>
      </c>
      <c r="N56" s="12">
        <v>0</v>
      </c>
      <c r="O56" s="12">
        <v>0</v>
      </c>
      <c r="P56" s="9">
        <f t="shared" si="4"/>
        <v>0</v>
      </c>
      <c r="Q56" s="12">
        <f t="shared" si="37"/>
        <v>0</v>
      </c>
      <c r="R56" s="12">
        <f t="shared" si="38"/>
        <v>0</v>
      </c>
      <c r="S56" s="9">
        <f t="shared" si="7"/>
        <v>0</v>
      </c>
    </row>
    <row r="57" spans="1:19" ht="26.25">
      <c r="A57" s="155"/>
      <c r="B57" s="171"/>
      <c r="C57" s="10">
        <v>6000</v>
      </c>
      <c r="D57" s="11" t="s">
        <v>8</v>
      </c>
      <c r="E57" s="12">
        <v>15000000</v>
      </c>
      <c r="F57" s="12">
        <v>0</v>
      </c>
      <c r="G57" s="9">
        <f t="shared" si="35"/>
        <v>15000000</v>
      </c>
      <c r="H57" s="12">
        <v>0</v>
      </c>
      <c r="I57" s="12">
        <v>0</v>
      </c>
      <c r="J57" s="9">
        <f t="shared" si="3"/>
        <v>0</v>
      </c>
      <c r="K57" s="12">
        <v>0</v>
      </c>
      <c r="L57" s="12">
        <v>0</v>
      </c>
      <c r="M57" s="9">
        <f t="shared" si="36"/>
        <v>0</v>
      </c>
      <c r="N57" s="12">
        <v>0</v>
      </c>
      <c r="O57" s="12">
        <v>0</v>
      </c>
      <c r="P57" s="9">
        <f t="shared" si="4"/>
        <v>0</v>
      </c>
      <c r="Q57" s="12">
        <f t="shared" si="37"/>
        <v>15000000</v>
      </c>
      <c r="R57" s="12">
        <f t="shared" si="38"/>
        <v>0</v>
      </c>
      <c r="S57" s="9">
        <f t="shared" si="7"/>
        <v>15000000</v>
      </c>
    </row>
    <row r="58" spans="1:19" ht="26.25">
      <c r="A58" s="155"/>
      <c r="B58" s="171">
        <v>3</v>
      </c>
      <c r="C58" s="172" t="s">
        <v>29</v>
      </c>
      <c r="D58" s="172"/>
      <c r="E58" s="9">
        <f>SUM(E59:E64)</f>
        <v>0</v>
      </c>
      <c r="F58" s="9">
        <f t="shared" ref="F58:I58" si="39">SUM(F59:F64)</f>
        <v>0</v>
      </c>
      <c r="G58" s="9">
        <f t="shared" si="39"/>
        <v>0</v>
      </c>
      <c r="H58" s="9">
        <f t="shared" si="39"/>
        <v>0</v>
      </c>
      <c r="I58" s="9">
        <f t="shared" si="39"/>
        <v>0</v>
      </c>
      <c r="J58" s="9">
        <f t="shared" ref="J58:J85" si="40">+H58+I58</f>
        <v>0</v>
      </c>
      <c r="K58" s="9">
        <f>SUM(K59:K64)</f>
        <v>0</v>
      </c>
      <c r="L58" s="9">
        <f>SUM(L59:L64)</f>
        <v>0</v>
      </c>
      <c r="M58" s="9">
        <f>SUM(M59:M64)</f>
        <v>0</v>
      </c>
      <c r="N58" s="9">
        <f>SUM(N59:N64)</f>
        <v>0</v>
      </c>
      <c r="O58" s="9">
        <f>SUM(O59:O64)</f>
        <v>0</v>
      </c>
      <c r="P58" s="9">
        <f t="shared" ref="P58:P85" si="41">N58+O58</f>
        <v>0</v>
      </c>
      <c r="Q58" s="9">
        <f t="shared" ref="Q58" si="42">+E58-H58-K58-N58</f>
        <v>0</v>
      </c>
      <c r="R58" s="9">
        <f t="shared" ref="R58" si="43">+F58-I58-L58-O58</f>
        <v>0</v>
      </c>
      <c r="S58" s="9">
        <f t="shared" ref="S58:S85" si="44">+Q58+R58</f>
        <v>0</v>
      </c>
    </row>
    <row r="59" spans="1:19" ht="26.25">
      <c r="A59" s="155"/>
      <c r="B59" s="171"/>
      <c r="C59" s="10">
        <v>1000</v>
      </c>
      <c r="D59" s="11" t="s">
        <v>9</v>
      </c>
      <c r="E59" s="12"/>
      <c r="F59" s="12"/>
      <c r="G59" s="9">
        <f>+E59+F59</f>
        <v>0</v>
      </c>
      <c r="H59" s="12">
        <v>0</v>
      </c>
      <c r="I59" s="12">
        <v>0</v>
      </c>
      <c r="J59" s="9">
        <f t="shared" si="40"/>
        <v>0</v>
      </c>
      <c r="K59" s="12">
        <v>0</v>
      </c>
      <c r="L59" s="12">
        <v>0</v>
      </c>
      <c r="M59" s="9">
        <v>0</v>
      </c>
      <c r="N59" s="12">
        <v>0</v>
      </c>
      <c r="O59" s="12">
        <v>0</v>
      </c>
      <c r="P59" s="9">
        <f t="shared" si="41"/>
        <v>0</v>
      </c>
      <c r="Q59" s="12">
        <f t="shared" ref="Q59:Q64" si="45">E59-N59-H59-K59</f>
        <v>0</v>
      </c>
      <c r="R59" s="12">
        <f t="shared" ref="R59:R64" si="46">F59-O59-I59-L59</f>
        <v>0</v>
      </c>
      <c r="S59" s="9">
        <f t="shared" si="44"/>
        <v>0</v>
      </c>
    </row>
    <row r="60" spans="1:19" ht="26.25">
      <c r="A60" s="155"/>
      <c r="B60" s="171"/>
      <c r="C60" s="10">
        <v>2000</v>
      </c>
      <c r="D60" s="11" t="s">
        <v>5</v>
      </c>
      <c r="E60" s="12"/>
      <c r="F60" s="12"/>
      <c r="G60" s="9">
        <f t="shared" ref="G60:G64" si="47">+E60+F60</f>
        <v>0</v>
      </c>
      <c r="H60" s="12">
        <v>0</v>
      </c>
      <c r="I60" s="12">
        <v>0</v>
      </c>
      <c r="J60" s="9">
        <f t="shared" si="40"/>
        <v>0</v>
      </c>
      <c r="K60" s="12">
        <v>0</v>
      </c>
      <c r="L60" s="12">
        <v>0</v>
      </c>
      <c r="M60" s="9">
        <f>K60+L60</f>
        <v>0</v>
      </c>
      <c r="N60" s="12">
        <v>0</v>
      </c>
      <c r="O60" s="12">
        <v>0</v>
      </c>
      <c r="P60" s="9">
        <f t="shared" si="41"/>
        <v>0</v>
      </c>
      <c r="Q60" s="12">
        <f t="shared" si="45"/>
        <v>0</v>
      </c>
      <c r="R60" s="12">
        <f t="shared" si="46"/>
        <v>0</v>
      </c>
      <c r="S60" s="9">
        <f t="shared" si="44"/>
        <v>0</v>
      </c>
    </row>
    <row r="61" spans="1:19" ht="26.25">
      <c r="A61" s="155"/>
      <c r="B61" s="171"/>
      <c r="C61" s="10">
        <v>3000</v>
      </c>
      <c r="D61" s="11" t="s">
        <v>6</v>
      </c>
      <c r="E61" s="12"/>
      <c r="F61" s="12"/>
      <c r="G61" s="9">
        <f t="shared" si="47"/>
        <v>0</v>
      </c>
      <c r="H61" s="12">
        <v>0</v>
      </c>
      <c r="I61" s="12">
        <v>0</v>
      </c>
      <c r="J61" s="9">
        <f t="shared" si="40"/>
        <v>0</v>
      </c>
      <c r="K61" s="12">
        <v>0</v>
      </c>
      <c r="L61" s="12">
        <v>0</v>
      </c>
      <c r="M61" s="9">
        <v>0</v>
      </c>
      <c r="N61" s="12">
        <v>0</v>
      </c>
      <c r="O61" s="12">
        <v>0</v>
      </c>
      <c r="P61" s="9">
        <f t="shared" si="41"/>
        <v>0</v>
      </c>
      <c r="Q61" s="12">
        <f t="shared" si="45"/>
        <v>0</v>
      </c>
      <c r="R61" s="12">
        <f t="shared" si="46"/>
        <v>0</v>
      </c>
      <c r="S61" s="9">
        <f t="shared" si="44"/>
        <v>0</v>
      </c>
    </row>
    <row r="62" spans="1:19" ht="51">
      <c r="A62" s="155"/>
      <c r="B62" s="171"/>
      <c r="C62" s="10">
        <v>4000</v>
      </c>
      <c r="D62" s="11" t="s">
        <v>7</v>
      </c>
      <c r="E62" s="12"/>
      <c r="F62" s="12"/>
      <c r="G62" s="9">
        <f t="shared" si="47"/>
        <v>0</v>
      </c>
      <c r="H62" s="12">
        <v>0</v>
      </c>
      <c r="I62" s="12">
        <v>0</v>
      </c>
      <c r="J62" s="9">
        <f t="shared" si="40"/>
        <v>0</v>
      </c>
      <c r="K62" s="12">
        <v>0</v>
      </c>
      <c r="L62" s="12">
        <v>0</v>
      </c>
      <c r="M62" s="9">
        <v>0</v>
      </c>
      <c r="N62" s="12">
        <v>0</v>
      </c>
      <c r="O62" s="12">
        <v>0</v>
      </c>
      <c r="P62" s="9">
        <f t="shared" si="41"/>
        <v>0</v>
      </c>
      <c r="Q62" s="12">
        <f t="shared" si="45"/>
        <v>0</v>
      </c>
      <c r="R62" s="12">
        <f t="shared" si="46"/>
        <v>0</v>
      </c>
      <c r="S62" s="9">
        <f t="shared" si="44"/>
        <v>0</v>
      </c>
    </row>
    <row r="63" spans="1:19" ht="51">
      <c r="A63" s="155"/>
      <c r="B63" s="171"/>
      <c r="C63" s="10">
        <v>5000</v>
      </c>
      <c r="D63" s="11" t="s">
        <v>4</v>
      </c>
      <c r="E63" s="12"/>
      <c r="F63" s="12"/>
      <c r="G63" s="9">
        <f t="shared" si="47"/>
        <v>0</v>
      </c>
      <c r="H63" s="12">
        <v>0</v>
      </c>
      <c r="I63" s="12">
        <v>0</v>
      </c>
      <c r="J63" s="9">
        <f t="shared" si="40"/>
        <v>0</v>
      </c>
      <c r="K63" s="12">
        <v>0</v>
      </c>
      <c r="L63" s="12">
        <v>0</v>
      </c>
      <c r="M63" s="9">
        <v>0</v>
      </c>
      <c r="N63" s="12">
        <v>0</v>
      </c>
      <c r="O63" s="12">
        <v>0</v>
      </c>
      <c r="P63" s="9">
        <f t="shared" si="41"/>
        <v>0</v>
      </c>
      <c r="Q63" s="12">
        <f t="shared" si="45"/>
        <v>0</v>
      </c>
      <c r="R63" s="12">
        <f t="shared" si="46"/>
        <v>0</v>
      </c>
      <c r="S63" s="9">
        <f t="shared" si="44"/>
        <v>0</v>
      </c>
    </row>
    <row r="64" spans="1:19" ht="27" thickBot="1">
      <c r="A64" s="155"/>
      <c r="B64" s="174"/>
      <c r="C64" s="13">
        <v>6000</v>
      </c>
      <c r="D64" s="14" t="s">
        <v>8</v>
      </c>
      <c r="E64" s="16"/>
      <c r="F64" s="16"/>
      <c r="G64" s="9">
        <f t="shared" si="47"/>
        <v>0</v>
      </c>
      <c r="H64" s="16">
        <v>0</v>
      </c>
      <c r="I64" s="16">
        <v>0</v>
      </c>
      <c r="J64" s="15">
        <f t="shared" si="40"/>
        <v>0</v>
      </c>
      <c r="K64" s="16">
        <v>0</v>
      </c>
      <c r="L64" s="16">
        <v>0</v>
      </c>
      <c r="M64" s="15">
        <v>0</v>
      </c>
      <c r="N64" s="16">
        <v>0</v>
      </c>
      <c r="O64" s="16">
        <v>0</v>
      </c>
      <c r="P64" s="15">
        <f t="shared" si="41"/>
        <v>0</v>
      </c>
      <c r="Q64" s="16">
        <f t="shared" si="45"/>
        <v>0</v>
      </c>
      <c r="R64" s="16">
        <f t="shared" si="46"/>
        <v>0</v>
      </c>
      <c r="S64" s="15">
        <f t="shared" si="44"/>
        <v>0</v>
      </c>
    </row>
    <row r="65" spans="1:19" ht="26.25">
      <c r="A65" s="155"/>
      <c r="B65" s="171">
        <v>4</v>
      </c>
      <c r="C65" s="172" t="s">
        <v>30</v>
      </c>
      <c r="D65" s="172"/>
      <c r="E65" s="9">
        <f>SUM(E66:E71)</f>
        <v>14093477.09</v>
      </c>
      <c r="F65" s="9">
        <f t="shared" ref="F65:I65" si="48">SUM(F66:F71)</f>
        <v>5450000</v>
      </c>
      <c r="G65" s="9">
        <f t="shared" si="48"/>
        <v>19543477.09</v>
      </c>
      <c r="H65" s="9">
        <f t="shared" si="48"/>
        <v>0</v>
      </c>
      <c r="I65" s="9">
        <f t="shared" si="48"/>
        <v>0</v>
      </c>
      <c r="J65" s="9">
        <f t="shared" si="40"/>
        <v>0</v>
      </c>
      <c r="K65" s="9">
        <f>SUM(K66:K71)</f>
        <v>0</v>
      </c>
      <c r="L65" s="9">
        <f>SUM(L66:L71)</f>
        <v>0</v>
      </c>
      <c r="M65" s="9">
        <f>SUM(M66:M71)</f>
        <v>0</v>
      </c>
      <c r="N65" s="9">
        <f>SUM(N66:N71)</f>
        <v>0</v>
      </c>
      <c r="O65" s="9">
        <f>SUM(O66:O71)</f>
        <v>0</v>
      </c>
      <c r="P65" s="9">
        <f t="shared" si="41"/>
        <v>0</v>
      </c>
      <c r="Q65" s="9">
        <f t="shared" ref="Q65" si="49">+E65-H65-K65-N65</f>
        <v>14093477.09</v>
      </c>
      <c r="R65" s="9">
        <f t="shared" ref="R65" si="50">+F65-I65-L65-O65</f>
        <v>5450000</v>
      </c>
      <c r="S65" s="9">
        <f t="shared" si="44"/>
        <v>19543477.09</v>
      </c>
    </row>
    <row r="66" spans="1:19" ht="26.25">
      <c r="A66" s="155"/>
      <c r="B66" s="171"/>
      <c r="C66" s="10">
        <v>1000</v>
      </c>
      <c r="D66" s="11" t="s">
        <v>9</v>
      </c>
      <c r="E66" s="12">
        <v>0</v>
      </c>
      <c r="F66" s="12"/>
      <c r="G66" s="9">
        <f>+E66+F66</f>
        <v>0</v>
      </c>
      <c r="H66" s="12">
        <v>0</v>
      </c>
      <c r="I66" s="12">
        <v>0</v>
      </c>
      <c r="J66" s="9">
        <f t="shared" si="40"/>
        <v>0</v>
      </c>
      <c r="K66" s="12">
        <v>0</v>
      </c>
      <c r="L66" s="12">
        <v>0</v>
      </c>
      <c r="M66" s="9">
        <v>0</v>
      </c>
      <c r="N66" s="12">
        <v>0</v>
      </c>
      <c r="O66" s="12">
        <v>0</v>
      </c>
      <c r="P66" s="9">
        <f t="shared" si="41"/>
        <v>0</v>
      </c>
      <c r="Q66" s="12">
        <f t="shared" ref="Q66:Q71" si="51">E66-N66-H66-K66</f>
        <v>0</v>
      </c>
      <c r="R66" s="12">
        <f t="shared" ref="R66:R71" si="52">F66-O66-I66-L66</f>
        <v>0</v>
      </c>
      <c r="S66" s="9">
        <f t="shared" si="44"/>
        <v>0</v>
      </c>
    </row>
    <row r="67" spans="1:19" ht="26.25">
      <c r="A67" s="155"/>
      <c r="B67" s="171"/>
      <c r="C67" s="10">
        <v>2000</v>
      </c>
      <c r="D67" s="11" t="s">
        <v>5</v>
      </c>
      <c r="E67" s="12">
        <v>7661890</v>
      </c>
      <c r="F67" s="12"/>
      <c r="G67" s="9">
        <f t="shared" ref="G67:G71" si="53">+E67+F67</f>
        <v>7661890</v>
      </c>
      <c r="H67" s="12">
        <v>0</v>
      </c>
      <c r="I67" s="12">
        <v>0</v>
      </c>
      <c r="J67" s="9">
        <f t="shared" si="40"/>
        <v>0</v>
      </c>
      <c r="K67" s="12">
        <v>0</v>
      </c>
      <c r="L67" s="12">
        <v>0</v>
      </c>
      <c r="M67" s="9">
        <f>K67+L67</f>
        <v>0</v>
      </c>
      <c r="N67" s="12">
        <v>0</v>
      </c>
      <c r="O67" s="12">
        <v>0</v>
      </c>
      <c r="P67" s="9">
        <f t="shared" si="41"/>
        <v>0</v>
      </c>
      <c r="Q67" s="12">
        <f t="shared" si="51"/>
        <v>7661890</v>
      </c>
      <c r="R67" s="12">
        <f t="shared" si="52"/>
        <v>0</v>
      </c>
      <c r="S67" s="9">
        <f t="shared" si="44"/>
        <v>7661890</v>
      </c>
    </row>
    <row r="68" spans="1:19" ht="26.25">
      <c r="A68" s="155"/>
      <c r="B68" s="171"/>
      <c r="C68" s="10">
        <v>3000</v>
      </c>
      <c r="D68" s="11" t="s">
        <v>6</v>
      </c>
      <c r="E68" s="12">
        <v>0</v>
      </c>
      <c r="F68" s="12">
        <v>5000000</v>
      </c>
      <c r="G68" s="9">
        <f t="shared" si="53"/>
        <v>5000000</v>
      </c>
      <c r="H68" s="12">
        <v>0</v>
      </c>
      <c r="I68" s="12">
        <v>0</v>
      </c>
      <c r="J68" s="9">
        <f t="shared" si="40"/>
        <v>0</v>
      </c>
      <c r="K68" s="12">
        <v>0</v>
      </c>
      <c r="L68" s="12">
        <v>0</v>
      </c>
      <c r="M68" s="9">
        <v>0</v>
      </c>
      <c r="N68" s="12">
        <v>0</v>
      </c>
      <c r="O68" s="12">
        <v>0</v>
      </c>
      <c r="P68" s="9">
        <f t="shared" si="41"/>
        <v>0</v>
      </c>
      <c r="Q68" s="12">
        <f t="shared" si="51"/>
        <v>0</v>
      </c>
      <c r="R68" s="12">
        <f t="shared" si="52"/>
        <v>5000000</v>
      </c>
      <c r="S68" s="9">
        <f t="shared" si="44"/>
        <v>5000000</v>
      </c>
    </row>
    <row r="69" spans="1:19" ht="51">
      <c r="A69" s="155"/>
      <c r="B69" s="171"/>
      <c r="C69" s="10">
        <v>4000</v>
      </c>
      <c r="D69" s="11" t="s">
        <v>7</v>
      </c>
      <c r="E69" s="12"/>
      <c r="F69" s="12"/>
      <c r="G69" s="9">
        <f t="shared" si="53"/>
        <v>0</v>
      </c>
      <c r="H69" s="12">
        <v>0</v>
      </c>
      <c r="I69" s="12">
        <v>0</v>
      </c>
      <c r="J69" s="9">
        <f t="shared" si="40"/>
        <v>0</v>
      </c>
      <c r="K69" s="12">
        <v>0</v>
      </c>
      <c r="L69" s="12">
        <v>0</v>
      </c>
      <c r="M69" s="9">
        <v>0</v>
      </c>
      <c r="N69" s="12">
        <v>0</v>
      </c>
      <c r="O69" s="12">
        <v>0</v>
      </c>
      <c r="P69" s="9">
        <f t="shared" si="41"/>
        <v>0</v>
      </c>
      <c r="Q69" s="12">
        <f t="shared" si="51"/>
        <v>0</v>
      </c>
      <c r="R69" s="12">
        <f t="shared" si="52"/>
        <v>0</v>
      </c>
      <c r="S69" s="9">
        <f t="shared" si="44"/>
        <v>0</v>
      </c>
    </row>
    <row r="70" spans="1:19" ht="51">
      <c r="A70" s="155"/>
      <c r="B70" s="171"/>
      <c r="C70" s="10">
        <v>5000</v>
      </c>
      <c r="D70" s="11" t="s">
        <v>4</v>
      </c>
      <c r="E70" s="12">
        <v>6431587.0899999999</v>
      </c>
      <c r="F70" s="12">
        <v>450000</v>
      </c>
      <c r="G70" s="9">
        <f t="shared" si="53"/>
        <v>6881587.0899999999</v>
      </c>
      <c r="H70" s="12">
        <v>0</v>
      </c>
      <c r="I70" s="12">
        <v>0</v>
      </c>
      <c r="J70" s="9">
        <f t="shared" si="40"/>
        <v>0</v>
      </c>
      <c r="K70" s="12">
        <v>0</v>
      </c>
      <c r="L70" s="12">
        <v>0</v>
      </c>
      <c r="M70" s="9">
        <v>0</v>
      </c>
      <c r="N70" s="12">
        <v>0</v>
      </c>
      <c r="O70" s="12">
        <v>0</v>
      </c>
      <c r="P70" s="9">
        <f t="shared" si="41"/>
        <v>0</v>
      </c>
      <c r="Q70" s="12">
        <f t="shared" si="51"/>
        <v>6431587.0899999999</v>
      </c>
      <c r="R70" s="12">
        <f t="shared" si="52"/>
        <v>450000</v>
      </c>
      <c r="S70" s="9">
        <f t="shared" si="44"/>
        <v>6881587.0899999999</v>
      </c>
    </row>
    <row r="71" spans="1:19" ht="27" thickBot="1">
      <c r="A71" s="155"/>
      <c r="B71" s="174"/>
      <c r="C71" s="13">
        <v>6000</v>
      </c>
      <c r="D71" s="14" t="s">
        <v>8</v>
      </c>
      <c r="E71" s="16"/>
      <c r="F71" s="16"/>
      <c r="G71" s="9">
        <f t="shared" si="53"/>
        <v>0</v>
      </c>
      <c r="H71" s="16">
        <v>0</v>
      </c>
      <c r="I71" s="16">
        <v>0</v>
      </c>
      <c r="J71" s="15">
        <f t="shared" si="40"/>
        <v>0</v>
      </c>
      <c r="K71" s="16">
        <v>0</v>
      </c>
      <c r="L71" s="16">
        <v>0</v>
      </c>
      <c r="M71" s="15">
        <v>0</v>
      </c>
      <c r="N71" s="16">
        <v>0</v>
      </c>
      <c r="O71" s="16">
        <v>0</v>
      </c>
      <c r="P71" s="15">
        <f t="shared" si="41"/>
        <v>0</v>
      </c>
      <c r="Q71" s="16">
        <f t="shared" si="51"/>
        <v>0</v>
      </c>
      <c r="R71" s="16">
        <f t="shared" si="52"/>
        <v>0</v>
      </c>
      <c r="S71" s="15">
        <f t="shared" si="44"/>
        <v>0</v>
      </c>
    </row>
    <row r="72" spans="1:19" ht="26.25">
      <c r="A72" s="155"/>
      <c r="B72" s="171">
        <v>5</v>
      </c>
      <c r="C72" s="172" t="s">
        <v>47</v>
      </c>
      <c r="D72" s="172"/>
      <c r="E72" s="9">
        <f>SUM(E73:E78)</f>
        <v>0</v>
      </c>
      <c r="F72" s="9">
        <f t="shared" ref="F72:I72" si="54">SUM(F73:F78)</f>
        <v>0</v>
      </c>
      <c r="G72" s="9">
        <f t="shared" si="54"/>
        <v>0</v>
      </c>
      <c r="H72" s="9">
        <f t="shared" si="54"/>
        <v>0</v>
      </c>
      <c r="I72" s="9">
        <f t="shared" si="54"/>
        <v>0</v>
      </c>
      <c r="J72" s="9">
        <f t="shared" si="40"/>
        <v>0</v>
      </c>
      <c r="K72" s="9">
        <f>SUM(K73:K78)</f>
        <v>0</v>
      </c>
      <c r="L72" s="9">
        <f>SUM(L73:L78)</f>
        <v>0</v>
      </c>
      <c r="M72" s="9">
        <f>SUM(M73:M78)</f>
        <v>0</v>
      </c>
      <c r="N72" s="9">
        <f>SUM(N73:N78)</f>
        <v>0</v>
      </c>
      <c r="O72" s="9">
        <f>SUM(O73:O78)</f>
        <v>0</v>
      </c>
      <c r="P72" s="9">
        <f t="shared" si="41"/>
        <v>0</v>
      </c>
      <c r="Q72" s="9">
        <f t="shared" ref="Q72" si="55">+E72-H72-K72-N72</f>
        <v>0</v>
      </c>
      <c r="R72" s="9">
        <f t="shared" ref="R72" si="56">+F72-I72-L72-O72</f>
        <v>0</v>
      </c>
      <c r="S72" s="9">
        <f t="shared" si="44"/>
        <v>0</v>
      </c>
    </row>
    <row r="73" spans="1:19" ht="26.25">
      <c r="A73" s="155"/>
      <c r="B73" s="171"/>
      <c r="C73" s="10">
        <v>1000</v>
      </c>
      <c r="D73" s="11" t="s">
        <v>9</v>
      </c>
      <c r="E73" s="12"/>
      <c r="F73" s="12"/>
      <c r="G73" s="9">
        <f>+E73+F73</f>
        <v>0</v>
      </c>
      <c r="H73" s="12">
        <v>0</v>
      </c>
      <c r="I73" s="12">
        <v>0</v>
      </c>
      <c r="J73" s="9">
        <f t="shared" si="40"/>
        <v>0</v>
      </c>
      <c r="K73" s="12">
        <v>0</v>
      </c>
      <c r="L73" s="12">
        <v>0</v>
      </c>
      <c r="M73" s="9">
        <v>0</v>
      </c>
      <c r="N73" s="12">
        <v>0</v>
      </c>
      <c r="O73" s="12">
        <v>0</v>
      </c>
      <c r="P73" s="9">
        <f t="shared" si="41"/>
        <v>0</v>
      </c>
      <c r="Q73" s="12">
        <f t="shared" ref="Q73:Q78" si="57">E73-N73-H73-K73</f>
        <v>0</v>
      </c>
      <c r="R73" s="12">
        <f t="shared" ref="R73:R78" si="58">F73-O73-I73-L73</f>
        <v>0</v>
      </c>
      <c r="S73" s="9">
        <f t="shared" si="44"/>
        <v>0</v>
      </c>
    </row>
    <row r="74" spans="1:19" ht="26.25">
      <c r="A74" s="155"/>
      <c r="B74" s="171"/>
      <c r="C74" s="10">
        <v>2000</v>
      </c>
      <c r="D74" s="11" t="s">
        <v>5</v>
      </c>
      <c r="E74" s="12"/>
      <c r="F74" s="12"/>
      <c r="G74" s="9">
        <f t="shared" ref="G74:G78" si="59">+E74+F74</f>
        <v>0</v>
      </c>
      <c r="H74" s="12">
        <v>0</v>
      </c>
      <c r="I74" s="12">
        <v>0</v>
      </c>
      <c r="J74" s="9">
        <f t="shared" si="40"/>
        <v>0</v>
      </c>
      <c r="K74" s="12">
        <v>0</v>
      </c>
      <c r="L74" s="12">
        <v>0</v>
      </c>
      <c r="M74" s="9">
        <f>K74+L74</f>
        <v>0</v>
      </c>
      <c r="N74" s="12">
        <v>0</v>
      </c>
      <c r="O74" s="12">
        <v>0</v>
      </c>
      <c r="P74" s="9">
        <f t="shared" si="41"/>
        <v>0</v>
      </c>
      <c r="Q74" s="12">
        <f t="shared" si="57"/>
        <v>0</v>
      </c>
      <c r="R74" s="12">
        <f t="shared" si="58"/>
        <v>0</v>
      </c>
      <c r="S74" s="9">
        <f t="shared" si="44"/>
        <v>0</v>
      </c>
    </row>
    <row r="75" spans="1:19" ht="26.25">
      <c r="A75" s="155"/>
      <c r="B75" s="171"/>
      <c r="C75" s="10">
        <v>3000</v>
      </c>
      <c r="D75" s="11" t="s">
        <v>6</v>
      </c>
      <c r="E75" s="12"/>
      <c r="F75" s="12"/>
      <c r="G75" s="9">
        <f t="shared" si="59"/>
        <v>0</v>
      </c>
      <c r="H75" s="12">
        <v>0</v>
      </c>
      <c r="I75" s="12">
        <v>0</v>
      </c>
      <c r="J75" s="9">
        <f t="shared" si="40"/>
        <v>0</v>
      </c>
      <c r="K75" s="12">
        <v>0</v>
      </c>
      <c r="L75" s="12">
        <v>0</v>
      </c>
      <c r="M75" s="9">
        <v>0</v>
      </c>
      <c r="N75" s="12">
        <v>0</v>
      </c>
      <c r="O75" s="12">
        <v>0</v>
      </c>
      <c r="P75" s="9">
        <f t="shared" si="41"/>
        <v>0</v>
      </c>
      <c r="Q75" s="12">
        <f t="shared" si="57"/>
        <v>0</v>
      </c>
      <c r="R75" s="12">
        <f t="shared" si="58"/>
        <v>0</v>
      </c>
      <c r="S75" s="9">
        <f t="shared" si="44"/>
        <v>0</v>
      </c>
    </row>
    <row r="76" spans="1:19" ht="51">
      <c r="A76" s="155"/>
      <c r="B76" s="171"/>
      <c r="C76" s="10">
        <v>4000</v>
      </c>
      <c r="D76" s="11" t="s">
        <v>7</v>
      </c>
      <c r="E76" s="12"/>
      <c r="F76" s="12"/>
      <c r="G76" s="9">
        <f t="shared" si="59"/>
        <v>0</v>
      </c>
      <c r="H76" s="12">
        <v>0</v>
      </c>
      <c r="I76" s="12">
        <v>0</v>
      </c>
      <c r="J76" s="9">
        <f t="shared" si="40"/>
        <v>0</v>
      </c>
      <c r="K76" s="12">
        <v>0</v>
      </c>
      <c r="L76" s="12">
        <v>0</v>
      </c>
      <c r="M76" s="9">
        <v>0</v>
      </c>
      <c r="N76" s="12">
        <v>0</v>
      </c>
      <c r="O76" s="12">
        <v>0</v>
      </c>
      <c r="P76" s="9">
        <f t="shared" si="41"/>
        <v>0</v>
      </c>
      <c r="Q76" s="12">
        <f t="shared" si="57"/>
        <v>0</v>
      </c>
      <c r="R76" s="12">
        <f t="shared" si="58"/>
        <v>0</v>
      </c>
      <c r="S76" s="9">
        <f t="shared" si="44"/>
        <v>0</v>
      </c>
    </row>
    <row r="77" spans="1:19" ht="51">
      <c r="A77" s="155"/>
      <c r="B77" s="171"/>
      <c r="C77" s="10">
        <v>5000</v>
      </c>
      <c r="D77" s="11" t="s">
        <v>4</v>
      </c>
      <c r="E77" s="12"/>
      <c r="F77" s="12"/>
      <c r="G77" s="9">
        <f t="shared" si="59"/>
        <v>0</v>
      </c>
      <c r="H77" s="12">
        <v>0</v>
      </c>
      <c r="I77" s="12">
        <v>0</v>
      </c>
      <c r="J77" s="9">
        <f t="shared" si="40"/>
        <v>0</v>
      </c>
      <c r="K77" s="12">
        <v>0</v>
      </c>
      <c r="L77" s="12">
        <v>0</v>
      </c>
      <c r="M77" s="9">
        <v>0</v>
      </c>
      <c r="N77" s="12">
        <v>0</v>
      </c>
      <c r="O77" s="12">
        <v>0</v>
      </c>
      <c r="P77" s="9">
        <f t="shared" si="41"/>
        <v>0</v>
      </c>
      <c r="Q77" s="12">
        <f t="shared" si="57"/>
        <v>0</v>
      </c>
      <c r="R77" s="12">
        <f t="shared" si="58"/>
        <v>0</v>
      </c>
      <c r="S77" s="9">
        <f t="shared" si="44"/>
        <v>0</v>
      </c>
    </row>
    <row r="78" spans="1:19" ht="27" thickBot="1">
      <c r="A78" s="155"/>
      <c r="B78" s="174"/>
      <c r="C78" s="13">
        <v>6000</v>
      </c>
      <c r="D78" s="14" t="s">
        <v>8</v>
      </c>
      <c r="E78" s="16"/>
      <c r="F78" s="16"/>
      <c r="G78" s="9">
        <f t="shared" si="59"/>
        <v>0</v>
      </c>
      <c r="H78" s="16">
        <v>0</v>
      </c>
      <c r="I78" s="16">
        <v>0</v>
      </c>
      <c r="J78" s="15">
        <f t="shared" si="40"/>
        <v>0</v>
      </c>
      <c r="K78" s="16">
        <v>0</v>
      </c>
      <c r="L78" s="16">
        <v>0</v>
      </c>
      <c r="M78" s="15">
        <v>0</v>
      </c>
      <c r="N78" s="16">
        <v>0</v>
      </c>
      <c r="O78" s="16">
        <v>0</v>
      </c>
      <c r="P78" s="15">
        <f t="shared" si="41"/>
        <v>0</v>
      </c>
      <c r="Q78" s="16">
        <f t="shared" si="57"/>
        <v>0</v>
      </c>
      <c r="R78" s="16">
        <f t="shared" si="58"/>
        <v>0</v>
      </c>
      <c r="S78" s="15">
        <f t="shared" si="44"/>
        <v>0</v>
      </c>
    </row>
    <row r="79" spans="1:19" ht="26.25">
      <c r="A79" s="155"/>
      <c r="B79" s="171">
        <v>6</v>
      </c>
      <c r="C79" s="172" t="s">
        <v>14</v>
      </c>
      <c r="D79" s="172"/>
      <c r="E79" s="9">
        <f>SUM(E80:E85)</f>
        <v>28711000.369999997</v>
      </c>
      <c r="F79" s="9">
        <f t="shared" ref="F79:I79" si="60">SUM(F80:F85)</f>
        <v>30000</v>
      </c>
      <c r="G79" s="9">
        <f t="shared" si="60"/>
        <v>28741000.369999997</v>
      </c>
      <c r="H79" s="9">
        <f t="shared" si="60"/>
        <v>0</v>
      </c>
      <c r="I79" s="9">
        <f t="shared" si="60"/>
        <v>0</v>
      </c>
      <c r="J79" s="9">
        <f t="shared" si="40"/>
        <v>0</v>
      </c>
      <c r="K79" s="9">
        <f>SUM(K80:K85)</f>
        <v>0</v>
      </c>
      <c r="L79" s="9">
        <f>SUM(L80:L85)</f>
        <v>0</v>
      </c>
      <c r="M79" s="9">
        <f>SUM(M80:M85)</f>
        <v>0</v>
      </c>
      <c r="N79" s="9">
        <f>SUM(N80:N85)</f>
        <v>0</v>
      </c>
      <c r="O79" s="9">
        <f>SUM(O80:O85)</f>
        <v>0</v>
      </c>
      <c r="P79" s="9">
        <f t="shared" si="41"/>
        <v>0</v>
      </c>
      <c r="Q79" s="9">
        <f t="shared" ref="Q79" si="61">+E79-H79-K79-N79</f>
        <v>28711000.369999997</v>
      </c>
      <c r="R79" s="9">
        <f t="shared" ref="R79" si="62">+F79-I79-L79-O79</f>
        <v>30000</v>
      </c>
      <c r="S79" s="9">
        <f t="shared" si="44"/>
        <v>28741000.369999997</v>
      </c>
    </row>
    <row r="80" spans="1:19" ht="26.25">
      <c r="A80" s="155"/>
      <c r="B80" s="171"/>
      <c r="C80" s="10">
        <v>1000</v>
      </c>
      <c r="D80" s="11" t="s">
        <v>9</v>
      </c>
      <c r="E80" s="12"/>
      <c r="F80" s="12"/>
      <c r="G80" s="9">
        <f>+E80+F80</f>
        <v>0</v>
      </c>
      <c r="H80" s="12">
        <v>0</v>
      </c>
      <c r="I80" s="12">
        <v>0</v>
      </c>
      <c r="J80" s="9">
        <f t="shared" si="40"/>
        <v>0</v>
      </c>
      <c r="K80" s="12">
        <v>0</v>
      </c>
      <c r="L80" s="12">
        <v>0</v>
      </c>
      <c r="M80" s="9">
        <v>0</v>
      </c>
      <c r="N80" s="12">
        <v>0</v>
      </c>
      <c r="O80" s="12">
        <v>0</v>
      </c>
      <c r="P80" s="9">
        <f t="shared" si="41"/>
        <v>0</v>
      </c>
      <c r="Q80" s="12">
        <f t="shared" ref="Q80:Q85" si="63">E80-N80-H80-K80</f>
        <v>0</v>
      </c>
      <c r="R80" s="12">
        <f t="shared" ref="R80:R85" si="64">F80-O80-I80-L80</f>
        <v>0</v>
      </c>
      <c r="S80" s="9">
        <f t="shared" si="44"/>
        <v>0</v>
      </c>
    </row>
    <row r="81" spans="1:19" ht="26.25">
      <c r="A81" s="155"/>
      <c r="B81" s="171"/>
      <c r="C81" s="10">
        <v>2000</v>
      </c>
      <c r="D81" s="11" t="s">
        <v>5</v>
      </c>
      <c r="E81" s="12">
        <v>14831309.52</v>
      </c>
      <c r="F81" s="12"/>
      <c r="G81" s="9">
        <f t="shared" ref="G81:G85" si="65">+E81+F81</f>
        <v>14831309.52</v>
      </c>
      <c r="H81" s="12">
        <v>0</v>
      </c>
      <c r="I81" s="12">
        <v>0</v>
      </c>
      <c r="J81" s="9">
        <f t="shared" si="40"/>
        <v>0</v>
      </c>
      <c r="K81" s="12">
        <v>0</v>
      </c>
      <c r="L81" s="12">
        <v>0</v>
      </c>
      <c r="M81" s="9">
        <f>K81+L81</f>
        <v>0</v>
      </c>
      <c r="N81" s="12">
        <v>0</v>
      </c>
      <c r="O81" s="12">
        <v>0</v>
      </c>
      <c r="P81" s="9">
        <f t="shared" si="41"/>
        <v>0</v>
      </c>
      <c r="Q81" s="12">
        <f t="shared" si="63"/>
        <v>14831309.52</v>
      </c>
      <c r="R81" s="12">
        <f t="shared" si="64"/>
        <v>0</v>
      </c>
      <c r="S81" s="9">
        <f t="shared" si="44"/>
        <v>14831309.52</v>
      </c>
    </row>
    <row r="82" spans="1:19" ht="26.25">
      <c r="A82" s="155"/>
      <c r="B82" s="171"/>
      <c r="C82" s="10">
        <v>3000</v>
      </c>
      <c r="D82" s="11" t="s">
        <v>6</v>
      </c>
      <c r="E82" s="12">
        <v>4020000</v>
      </c>
      <c r="F82" s="12">
        <v>30000</v>
      </c>
      <c r="G82" s="9">
        <f t="shared" si="65"/>
        <v>4050000</v>
      </c>
      <c r="H82" s="12">
        <v>0</v>
      </c>
      <c r="I82" s="12">
        <v>0</v>
      </c>
      <c r="J82" s="9">
        <f t="shared" si="40"/>
        <v>0</v>
      </c>
      <c r="K82" s="12">
        <v>0</v>
      </c>
      <c r="L82" s="12">
        <v>0</v>
      </c>
      <c r="M82" s="9">
        <v>0</v>
      </c>
      <c r="N82" s="12">
        <v>0</v>
      </c>
      <c r="O82" s="12">
        <v>0</v>
      </c>
      <c r="P82" s="9">
        <f t="shared" si="41"/>
        <v>0</v>
      </c>
      <c r="Q82" s="12">
        <f t="shared" si="63"/>
        <v>4020000</v>
      </c>
      <c r="R82" s="12">
        <f t="shared" si="64"/>
        <v>30000</v>
      </c>
      <c r="S82" s="9">
        <f t="shared" si="44"/>
        <v>4050000</v>
      </c>
    </row>
    <row r="83" spans="1:19" ht="51">
      <c r="A83" s="155"/>
      <c r="B83" s="171"/>
      <c r="C83" s="10">
        <v>4000</v>
      </c>
      <c r="D83" s="11" t="s">
        <v>7</v>
      </c>
      <c r="E83" s="12"/>
      <c r="F83" s="12"/>
      <c r="G83" s="9">
        <f t="shared" si="65"/>
        <v>0</v>
      </c>
      <c r="H83" s="12">
        <v>0</v>
      </c>
      <c r="I83" s="12">
        <v>0</v>
      </c>
      <c r="J83" s="9">
        <f t="shared" si="40"/>
        <v>0</v>
      </c>
      <c r="K83" s="12">
        <v>0</v>
      </c>
      <c r="L83" s="12">
        <v>0</v>
      </c>
      <c r="M83" s="9">
        <v>0</v>
      </c>
      <c r="N83" s="12">
        <v>0</v>
      </c>
      <c r="O83" s="12">
        <v>0</v>
      </c>
      <c r="P83" s="9">
        <f t="shared" si="41"/>
        <v>0</v>
      </c>
      <c r="Q83" s="12">
        <f t="shared" si="63"/>
        <v>0</v>
      </c>
      <c r="R83" s="12">
        <f t="shared" si="64"/>
        <v>0</v>
      </c>
      <c r="S83" s="9">
        <f t="shared" si="44"/>
        <v>0</v>
      </c>
    </row>
    <row r="84" spans="1:19" ht="51">
      <c r="A84" s="155"/>
      <c r="B84" s="171"/>
      <c r="C84" s="10">
        <v>5000</v>
      </c>
      <c r="D84" s="11" t="s">
        <v>4</v>
      </c>
      <c r="E84" s="12">
        <v>9859690.8499999996</v>
      </c>
      <c r="F84" s="12"/>
      <c r="G84" s="9">
        <f t="shared" si="65"/>
        <v>9859690.8499999996</v>
      </c>
      <c r="H84" s="12">
        <v>0</v>
      </c>
      <c r="I84" s="12">
        <v>0</v>
      </c>
      <c r="J84" s="9">
        <f t="shared" si="40"/>
        <v>0</v>
      </c>
      <c r="K84" s="12">
        <v>0</v>
      </c>
      <c r="L84" s="12">
        <v>0</v>
      </c>
      <c r="M84" s="9">
        <v>0</v>
      </c>
      <c r="N84" s="12">
        <v>0</v>
      </c>
      <c r="O84" s="12">
        <v>0</v>
      </c>
      <c r="P84" s="9">
        <f t="shared" si="41"/>
        <v>0</v>
      </c>
      <c r="Q84" s="12">
        <f t="shared" si="63"/>
        <v>9859690.8499999996</v>
      </c>
      <c r="R84" s="12">
        <f t="shared" si="64"/>
        <v>0</v>
      </c>
      <c r="S84" s="9">
        <f t="shared" si="44"/>
        <v>9859690.8499999996</v>
      </c>
    </row>
    <row r="85" spans="1:19" ht="27" thickBot="1">
      <c r="A85" s="155"/>
      <c r="B85" s="174"/>
      <c r="C85" s="13">
        <v>6000</v>
      </c>
      <c r="D85" s="14" t="s">
        <v>8</v>
      </c>
      <c r="E85" s="16"/>
      <c r="F85" s="16"/>
      <c r="G85" s="9">
        <f t="shared" si="65"/>
        <v>0</v>
      </c>
      <c r="H85" s="16">
        <v>0</v>
      </c>
      <c r="I85" s="16">
        <v>0</v>
      </c>
      <c r="J85" s="15">
        <f t="shared" si="40"/>
        <v>0</v>
      </c>
      <c r="K85" s="16">
        <v>0</v>
      </c>
      <c r="L85" s="16">
        <v>0</v>
      </c>
      <c r="M85" s="15">
        <v>0</v>
      </c>
      <c r="N85" s="16">
        <v>0</v>
      </c>
      <c r="O85" s="16">
        <v>0</v>
      </c>
      <c r="P85" s="15">
        <f t="shared" si="41"/>
        <v>0</v>
      </c>
      <c r="Q85" s="16">
        <f t="shared" si="63"/>
        <v>0</v>
      </c>
      <c r="R85" s="16">
        <f t="shared" si="64"/>
        <v>0</v>
      </c>
      <c r="S85" s="15">
        <f t="shared" si="44"/>
        <v>0</v>
      </c>
    </row>
    <row r="86" spans="1:19" ht="26.25">
      <c r="A86" s="155"/>
      <c r="B86" s="171">
        <v>7</v>
      </c>
      <c r="C86" s="172" t="s">
        <v>38</v>
      </c>
      <c r="D86" s="172"/>
      <c r="E86" s="9">
        <f>SUM(E87:E92)</f>
        <v>0</v>
      </c>
      <c r="F86" s="9">
        <f t="shared" ref="F86:I86" si="66">SUM(F87:F92)</f>
        <v>0</v>
      </c>
      <c r="G86" s="9">
        <f t="shared" si="66"/>
        <v>0</v>
      </c>
      <c r="H86" s="9">
        <f t="shared" si="66"/>
        <v>0</v>
      </c>
      <c r="I86" s="9">
        <f t="shared" si="66"/>
        <v>0</v>
      </c>
      <c r="J86" s="9">
        <f t="shared" si="3"/>
        <v>0</v>
      </c>
      <c r="K86" s="9">
        <f>SUM(K87:K92)</f>
        <v>0</v>
      </c>
      <c r="L86" s="9">
        <f>SUM(L87:L92)</f>
        <v>0</v>
      </c>
      <c r="M86" s="9">
        <f>SUM(M87:M92)</f>
        <v>0</v>
      </c>
      <c r="N86" s="9">
        <f>SUM(N87:N92)</f>
        <v>0</v>
      </c>
      <c r="O86" s="9">
        <f>SUM(O87:O92)</f>
        <v>0</v>
      </c>
      <c r="P86" s="9">
        <f t="shared" si="4"/>
        <v>0</v>
      </c>
      <c r="Q86" s="9">
        <f t="shared" si="5"/>
        <v>0</v>
      </c>
      <c r="R86" s="9">
        <f t="shared" si="6"/>
        <v>0</v>
      </c>
      <c r="S86" s="9">
        <f t="shared" si="7"/>
        <v>0</v>
      </c>
    </row>
    <row r="87" spans="1:19" ht="26.25">
      <c r="A87" s="155"/>
      <c r="B87" s="171"/>
      <c r="C87" s="10">
        <v>1000</v>
      </c>
      <c r="D87" s="11" t="s">
        <v>9</v>
      </c>
      <c r="E87" s="12"/>
      <c r="F87" s="12"/>
      <c r="G87" s="9">
        <f>+E87+F87</f>
        <v>0</v>
      </c>
      <c r="H87" s="12">
        <v>0</v>
      </c>
      <c r="I87" s="12">
        <v>0</v>
      </c>
      <c r="J87" s="9">
        <f t="shared" si="3"/>
        <v>0</v>
      </c>
      <c r="K87" s="12">
        <v>0</v>
      </c>
      <c r="L87" s="12">
        <v>0</v>
      </c>
      <c r="M87" s="9">
        <v>0</v>
      </c>
      <c r="N87" s="12">
        <v>0</v>
      </c>
      <c r="O87" s="12">
        <v>0</v>
      </c>
      <c r="P87" s="9">
        <f t="shared" si="4"/>
        <v>0</v>
      </c>
      <c r="Q87" s="12">
        <f t="shared" ref="Q87:Q92" si="67">E87-N87-H87-K87</f>
        <v>0</v>
      </c>
      <c r="R87" s="12">
        <f t="shared" ref="R87:R92" si="68">F87-O87-I87-L87</f>
        <v>0</v>
      </c>
      <c r="S87" s="9">
        <f t="shared" si="7"/>
        <v>0</v>
      </c>
    </row>
    <row r="88" spans="1:19" ht="26.25">
      <c r="A88" s="155"/>
      <c r="B88" s="171"/>
      <c r="C88" s="10">
        <v>2000</v>
      </c>
      <c r="D88" s="11" t="s">
        <v>5</v>
      </c>
      <c r="E88" s="12"/>
      <c r="F88" s="12"/>
      <c r="G88" s="9">
        <f t="shared" ref="G88:G92" si="69">+E88+F88</f>
        <v>0</v>
      </c>
      <c r="H88" s="12">
        <v>0</v>
      </c>
      <c r="I88" s="12">
        <v>0</v>
      </c>
      <c r="J88" s="9">
        <f t="shared" si="3"/>
        <v>0</v>
      </c>
      <c r="K88" s="12">
        <v>0</v>
      </c>
      <c r="L88" s="12">
        <v>0</v>
      </c>
      <c r="M88" s="9">
        <f>K88+L88</f>
        <v>0</v>
      </c>
      <c r="N88" s="12">
        <v>0</v>
      </c>
      <c r="O88" s="12">
        <v>0</v>
      </c>
      <c r="P88" s="9">
        <f t="shared" si="4"/>
        <v>0</v>
      </c>
      <c r="Q88" s="12">
        <f t="shared" si="67"/>
        <v>0</v>
      </c>
      <c r="R88" s="12">
        <f t="shared" si="68"/>
        <v>0</v>
      </c>
      <c r="S88" s="9">
        <f t="shared" si="7"/>
        <v>0</v>
      </c>
    </row>
    <row r="89" spans="1:19" ht="26.25">
      <c r="A89" s="155"/>
      <c r="B89" s="171"/>
      <c r="C89" s="10">
        <v>3000</v>
      </c>
      <c r="D89" s="11" t="s">
        <v>6</v>
      </c>
      <c r="E89" s="12"/>
      <c r="F89" s="12"/>
      <c r="G89" s="9">
        <f t="shared" si="69"/>
        <v>0</v>
      </c>
      <c r="H89" s="12">
        <v>0</v>
      </c>
      <c r="I89" s="12">
        <v>0</v>
      </c>
      <c r="J89" s="9">
        <f t="shared" si="3"/>
        <v>0</v>
      </c>
      <c r="K89" s="12">
        <v>0</v>
      </c>
      <c r="L89" s="12">
        <v>0</v>
      </c>
      <c r="M89" s="9">
        <v>0</v>
      </c>
      <c r="N89" s="12">
        <v>0</v>
      </c>
      <c r="O89" s="12">
        <v>0</v>
      </c>
      <c r="P89" s="9">
        <f t="shared" si="4"/>
        <v>0</v>
      </c>
      <c r="Q89" s="12">
        <f t="shared" si="67"/>
        <v>0</v>
      </c>
      <c r="R89" s="12">
        <f t="shared" si="68"/>
        <v>0</v>
      </c>
      <c r="S89" s="9">
        <f t="shared" si="7"/>
        <v>0</v>
      </c>
    </row>
    <row r="90" spans="1:19" ht="51">
      <c r="A90" s="155"/>
      <c r="B90" s="171"/>
      <c r="C90" s="10">
        <v>4000</v>
      </c>
      <c r="D90" s="11" t="s">
        <v>7</v>
      </c>
      <c r="E90" s="12"/>
      <c r="F90" s="12"/>
      <c r="G90" s="9">
        <f t="shared" si="69"/>
        <v>0</v>
      </c>
      <c r="H90" s="12">
        <v>0</v>
      </c>
      <c r="I90" s="12">
        <v>0</v>
      </c>
      <c r="J90" s="9">
        <f t="shared" si="3"/>
        <v>0</v>
      </c>
      <c r="K90" s="12">
        <v>0</v>
      </c>
      <c r="L90" s="12">
        <v>0</v>
      </c>
      <c r="M90" s="9">
        <v>0</v>
      </c>
      <c r="N90" s="12">
        <v>0</v>
      </c>
      <c r="O90" s="12">
        <v>0</v>
      </c>
      <c r="P90" s="9">
        <f t="shared" si="4"/>
        <v>0</v>
      </c>
      <c r="Q90" s="12">
        <f t="shared" si="67"/>
        <v>0</v>
      </c>
      <c r="R90" s="12">
        <f t="shared" si="68"/>
        <v>0</v>
      </c>
      <c r="S90" s="9">
        <f t="shared" si="7"/>
        <v>0</v>
      </c>
    </row>
    <row r="91" spans="1:19" ht="51">
      <c r="A91" s="155"/>
      <c r="B91" s="171"/>
      <c r="C91" s="10">
        <v>5000</v>
      </c>
      <c r="D91" s="11" t="s">
        <v>4</v>
      </c>
      <c r="E91" s="12"/>
      <c r="F91" s="12"/>
      <c r="G91" s="9">
        <f t="shared" si="69"/>
        <v>0</v>
      </c>
      <c r="H91" s="12">
        <v>0</v>
      </c>
      <c r="I91" s="12">
        <v>0</v>
      </c>
      <c r="J91" s="9">
        <f t="shared" si="3"/>
        <v>0</v>
      </c>
      <c r="K91" s="12">
        <v>0</v>
      </c>
      <c r="L91" s="12">
        <v>0</v>
      </c>
      <c r="M91" s="9">
        <v>0</v>
      </c>
      <c r="N91" s="12">
        <v>0</v>
      </c>
      <c r="O91" s="12">
        <v>0</v>
      </c>
      <c r="P91" s="9">
        <f t="shared" si="4"/>
        <v>0</v>
      </c>
      <c r="Q91" s="12">
        <f t="shared" si="67"/>
        <v>0</v>
      </c>
      <c r="R91" s="12">
        <f t="shared" si="68"/>
        <v>0</v>
      </c>
      <c r="S91" s="9">
        <f t="shared" si="7"/>
        <v>0</v>
      </c>
    </row>
    <row r="92" spans="1:19" ht="27" thickBot="1">
      <c r="A92" s="156"/>
      <c r="B92" s="174"/>
      <c r="C92" s="13">
        <v>6000</v>
      </c>
      <c r="D92" s="14" t="s">
        <v>8</v>
      </c>
      <c r="E92" s="16"/>
      <c r="F92" s="16"/>
      <c r="G92" s="9">
        <f t="shared" si="69"/>
        <v>0</v>
      </c>
      <c r="H92" s="16">
        <v>0</v>
      </c>
      <c r="I92" s="16">
        <v>0</v>
      </c>
      <c r="J92" s="15">
        <f t="shared" si="3"/>
        <v>0</v>
      </c>
      <c r="K92" s="16">
        <v>0</v>
      </c>
      <c r="L92" s="16">
        <v>0</v>
      </c>
      <c r="M92" s="15">
        <v>0</v>
      </c>
      <c r="N92" s="16">
        <v>0</v>
      </c>
      <c r="O92" s="16">
        <v>0</v>
      </c>
      <c r="P92" s="15">
        <f t="shared" si="4"/>
        <v>0</v>
      </c>
      <c r="Q92" s="16">
        <f t="shared" si="67"/>
        <v>0</v>
      </c>
      <c r="R92" s="16">
        <f t="shared" si="68"/>
        <v>0</v>
      </c>
      <c r="S92" s="15">
        <f t="shared" si="7"/>
        <v>0</v>
      </c>
    </row>
    <row r="93" spans="1:19" ht="26.25">
      <c r="A93" s="165">
        <v>4</v>
      </c>
      <c r="B93" s="170" t="s">
        <v>48</v>
      </c>
      <c r="C93" s="170"/>
      <c r="D93" s="170"/>
      <c r="E93" s="8">
        <f>E94+E101+E108</f>
        <v>0</v>
      </c>
      <c r="F93" s="8">
        <f t="shared" ref="F93:S93" si="70">F94+F101+F108</f>
        <v>13679454</v>
      </c>
      <c r="G93" s="8">
        <f t="shared" si="70"/>
        <v>13679454</v>
      </c>
      <c r="H93" s="8">
        <f t="shared" si="70"/>
        <v>0</v>
      </c>
      <c r="I93" s="8">
        <f t="shared" si="70"/>
        <v>0</v>
      </c>
      <c r="J93" s="8">
        <f t="shared" si="70"/>
        <v>0</v>
      </c>
      <c r="K93" s="8">
        <f t="shared" si="70"/>
        <v>0</v>
      </c>
      <c r="L93" s="8">
        <f t="shared" si="70"/>
        <v>0</v>
      </c>
      <c r="M93" s="8">
        <f t="shared" si="70"/>
        <v>0</v>
      </c>
      <c r="N93" s="8">
        <f t="shared" si="70"/>
        <v>0</v>
      </c>
      <c r="O93" s="8">
        <f t="shared" si="70"/>
        <v>0</v>
      </c>
      <c r="P93" s="8">
        <f t="shared" si="70"/>
        <v>0</v>
      </c>
      <c r="Q93" s="8">
        <f t="shared" si="70"/>
        <v>0</v>
      </c>
      <c r="R93" s="8">
        <f t="shared" si="70"/>
        <v>13679454</v>
      </c>
      <c r="S93" s="8">
        <f t="shared" si="70"/>
        <v>13679454</v>
      </c>
    </row>
    <row r="94" spans="1:19" ht="26.25">
      <c r="A94" s="155"/>
      <c r="B94" s="171">
        <v>1</v>
      </c>
      <c r="C94" s="172" t="s">
        <v>25</v>
      </c>
      <c r="D94" s="172"/>
      <c r="E94" s="9">
        <f>SUM(E95:E100)</f>
        <v>0</v>
      </c>
      <c r="F94" s="9">
        <f t="shared" ref="F94:I94" si="71">SUM(F95:F100)</f>
        <v>0</v>
      </c>
      <c r="G94" s="9">
        <f t="shared" si="71"/>
        <v>0</v>
      </c>
      <c r="H94" s="9">
        <f t="shared" si="71"/>
        <v>0</v>
      </c>
      <c r="I94" s="9">
        <f t="shared" si="71"/>
        <v>0</v>
      </c>
      <c r="J94" s="9">
        <f t="shared" si="3"/>
        <v>0</v>
      </c>
      <c r="K94" s="9">
        <f>SUM(K95:K100)</f>
        <v>0</v>
      </c>
      <c r="L94" s="9">
        <f>SUM(L95:L100)</f>
        <v>0</v>
      </c>
      <c r="M94" s="9">
        <f>SUM(M95:M100)</f>
        <v>0</v>
      </c>
      <c r="N94" s="9">
        <f>SUM(N95:N100)</f>
        <v>0</v>
      </c>
      <c r="O94" s="9">
        <f>SUM(O95:O100)</f>
        <v>0</v>
      </c>
      <c r="P94" s="9">
        <f t="shared" si="4"/>
        <v>0</v>
      </c>
      <c r="Q94" s="9">
        <f t="shared" si="5"/>
        <v>0</v>
      </c>
      <c r="R94" s="9">
        <f t="shared" si="6"/>
        <v>0</v>
      </c>
      <c r="S94" s="9">
        <f t="shared" si="7"/>
        <v>0</v>
      </c>
    </row>
    <row r="95" spans="1:19" ht="26.25">
      <c r="A95" s="155"/>
      <c r="B95" s="171"/>
      <c r="C95" s="10">
        <v>1000</v>
      </c>
      <c r="D95" s="11" t="s">
        <v>9</v>
      </c>
      <c r="E95" s="12"/>
      <c r="F95" s="12"/>
      <c r="G95" s="9">
        <f>+E95+F95</f>
        <v>0</v>
      </c>
      <c r="H95" s="12">
        <v>0</v>
      </c>
      <c r="I95" s="12">
        <v>0</v>
      </c>
      <c r="J95" s="9">
        <f t="shared" si="3"/>
        <v>0</v>
      </c>
      <c r="K95" s="12">
        <v>0</v>
      </c>
      <c r="L95" s="12">
        <v>0</v>
      </c>
      <c r="M95" s="9">
        <v>0</v>
      </c>
      <c r="N95" s="12">
        <v>0</v>
      </c>
      <c r="O95" s="12">
        <v>0</v>
      </c>
      <c r="P95" s="9">
        <f t="shared" si="4"/>
        <v>0</v>
      </c>
      <c r="Q95" s="12">
        <f t="shared" ref="Q95:Q100" si="72">E95-N95-H95-K95</f>
        <v>0</v>
      </c>
      <c r="R95" s="12">
        <f t="shared" ref="R95:R100" si="73">F95-O95-I95-L95</f>
        <v>0</v>
      </c>
      <c r="S95" s="9">
        <f t="shared" si="7"/>
        <v>0</v>
      </c>
    </row>
    <row r="96" spans="1:19" ht="26.25">
      <c r="A96" s="155"/>
      <c r="B96" s="171"/>
      <c r="C96" s="10">
        <v>2000</v>
      </c>
      <c r="D96" s="11" t="s">
        <v>5</v>
      </c>
      <c r="E96" s="12"/>
      <c r="F96" s="12"/>
      <c r="G96" s="9">
        <f t="shared" ref="G96:G100" si="74">+E96+F96</f>
        <v>0</v>
      </c>
      <c r="H96" s="12">
        <v>0</v>
      </c>
      <c r="I96" s="12">
        <v>0</v>
      </c>
      <c r="J96" s="9">
        <f t="shared" si="3"/>
        <v>0</v>
      </c>
      <c r="K96" s="12">
        <v>0</v>
      </c>
      <c r="L96" s="12">
        <v>0</v>
      </c>
      <c r="M96" s="9">
        <v>0</v>
      </c>
      <c r="N96" s="12">
        <v>0</v>
      </c>
      <c r="O96" s="12">
        <v>0</v>
      </c>
      <c r="P96" s="9">
        <f t="shared" si="4"/>
        <v>0</v>
      </c>
      <c r="Q96" s="12">
        <f t="shared" si="72"/>
        <v>0</v>
      </c>
      <c r="R96" s="12">
        <f t="shared" si="73"/>
        <v>0</v>
      </c>
      <c r="S96" s="9">
        <f t="shared" si="7"/>
        <v>0</v>
      </c>
    </row>
    <row r="97" spans="1:19" ht="26.25">
      <c r="A97" s="155"/>
      <c r="B97" s="171"/>
      <c r="C97" s="10">
        <v>3000</v>
      </c>
      <c r="D97" s="11" t="s">
        <v>6</v>
      </c>
      <c r="E97" s="12"/>
      <c r="F97" s="12"/>
      <c r="G97" s="9">
        <f t="shared" si="74"/>
        <v>0</v>
      </c>
      <c r="H97" s="12">
        <v>0</v>
      </c>
      <c r="I97" s="12">
        <v>0</v>
      </c>
      <c r="J97" s="9">
        <f t="shared" si="3"/>
        <v>0</v>
      </c>
      <c r="K97" s="12">
        <v>0</v>
      </c>
      <c r="L97" s="12">
        <v>0</v>
      </c>
      <c r="M97" s="9">
        <v>0</v>
      </c>
      <c r="N97" s="12">
        <v>0</v>
      </c>
      <c r="O97" s="12">
        <v>0</v>
      </c>
      <c r="P97" s="9">
        <f t="shared" si="4"/>
        <v>0</v>
      </c>
      <c r="Q97" s="12">
        <f t="shared" si="72"/>
        <v>0</v>
      </c>
      <c r="R97" s="12">
        <f t="shared" si="73"/>
        <v>0</v>
      </c>
      <c r="S97" s="9">
        <f t="shared" si="7"/>
        <v>0</v>
      </c>
    </row>
    <row r="98" spans="1:19" ht="51">
      <c r="A98" s="155"/>
      <c r="B98" s="171"/>
      <c r="C98" s="10">
        <v>4000</v>
      </c>
      <c r="D98" s="11" t="s">
        <v>7</v>
      </c>
      <c r="E98" s="12"/>
      <c r="F98" s="12"/>
      <c r="G98" s="9">
        <f t="shared" si="74"/>
        <v>0</v>
      </c>
      <c r="H98" s="12">
        <v>0</v>
      </c>
      <c r="I98" s="12">
        <v>0</v>
      </c>
      <c r="J98" s="9">
        <f t="shared" si="3"/>
        <v>0</v>
      </c>
      <c r="K98" s="12">
        <v>0</v>
      </c>
      <c r="L98" s="12">
        <v>0</v>
      </c>
      <c r="M98" s="9">
        <v>0</v>
      </c>
      <c r="N98" s="12">
        <v>0</v>
      </c>
      <c r="O98" s="12">
        <v>0</v>
      </c>
      <c r="P98" s="9">
        <f t="shared" si="4"/>
        <v>0</v>
      </c>
      <c r="Q98" s="12">
        <f t="shared" si="72"/>
        <v>0</v>
      </c>
      <c r="R98" s="12">
        <f t="shared" si="73"/>
        <v>0</v>
      </c>
      <c r="S98" s="9">
        <f t="shared" si="7"/>
        <v>0</v>
      </c>
    </row>
    <row r="99" spans="1:19" ht="51">
      <c r="A99" s="155"/>
      <c r="B99" s="171"/>
      <c r="C99" s="10">
        <v>5000</v>
      </c>
      <c r="D99" s="11" t="s">
        <v>4</v>
      </c>
      <c r="E99" s="12"/>
      <c r="F99" s="12"/>
      <c r="G99" s="9">
        <f t="shared" si="74"/>
        <v>0</v>
      </c>
      <c r="H99" s="12">
        <v>0</v>
      </c>
      <c r="I99" s="12">
        <v>0</v>
      </c>
      <c r="J99" s="9">
        <f t="shared" si="3"/>
        <v>0</v>
      </c>
      <c r="K99" s="12">
        <v>0</v>
      </c>
      <c r="L99" s="12">
        <v>0</v>
      </c>
      <c r="M99" s="9">
        <v>0</v>
      </c>
      <c r="N99" s="12">
        <v>0</v>
      </c>
      <c r="O99" s="12">
        <v>0</v>
      </c>
      <c r="P99" s="9">
        <f t="shared" si="4"/>
        <v>0</v>
      </c>
      <c r="Q99" s="12">
        <f t="shared" si="72"/>
        <v>0</v>
      </c>
      <c r="R99" s="12">
        <f t="shared" si="73"/>
        <v>0</v>
      </c>
      <c r="S99" s="9">
        <f t="shared" si="7"/>
        <v>0</v>
      </c>
    </row>
    <row r="100" spans="1:19" ht="26.25">
      <c r="A100" s="155"/>
      <c r="B100" s="171"/>
      <c r="C100" s="10">
        <v>6000</v>
      </c>
      <c r="D100" s="11" t="s">
        <v>8</v>
      </c>
      <c r="E100" s="12"/>
      <c r="F100" s="12"/>
      <c r="G100" s="9">
        <f t="shared" si="74"/>
        <v>0</v>
      </c>
      <c r="H100" s="12">
        <v>0</v>
      </c>
      <c r="I100" s="12">
        <v>0</v>
      </c>
      <c r="J100" s="9">
        <f t="shared" si="3"/>
        <v>0</v>
      </c>
      <c r="K100" s="12">
        <v>0</v>
      </c>
      <c r="L100" s="12">
        <v>0</v>
      </c>
      <c r="M100" s="9">
        <v>0</v>
      </c>
      <c r="N100" s="12">
        <v>0</v>
      </c>
      <c r="O100" s="12">
        <v>0</v>
      </c>
      <c r="P100" s="9">
        <f t="shared" si="4"/>
        <v>0</v>
      </c>
      <c r="Q100" s="12">
        <f t="shared" si="72"/>
        <v>0</v>
      </c>
      <c r="R100" s="12">
        <f t="shared" si="73"/>
        <v>0</v>
      </c>
      <c r="S100" s="9">
        <f t="shared" si="7"/>
        <v>0</v>
      </c>
    </row>
    <row r="101" spans="1:19" ht="26.25">
      <c r="A101" s="155"/>
      <c r="B101" s="171">
        <v>2</v>
      </c>
      <c r="C101" s="172" t="s">
        <v>48</v>
      </c>
      <c r="D101" s="172"/>
      <c r="E101" s="9">
        <f>SUM(E102:E107)</f>
        <v>0</v>
      </c>
      <c r="F101" s="9">
        <f t="shared" ref="F101:I101" si="75">SUM(F102:F107)</f>
        <v>13679454</v>
      </c>
      <c r="G101" s="9">
        <f t="shared" si="75"/>
        <v>13679454</v>
      </c>
      <c r="H101" s="9">
        <f t="shared" si="75"/>
        <v>0</v>
      </c>
      <c r="I101" s="9">
        <f t="shared" si="75"/>
        <v>0</v>
      </c>
      <c r="J101" s="9">
        <f t="shared" si="3"/>
        <v>0</v>
      </c>
      <c r="K101" s="9">
        <f>SUM(K102:K107)</f>
        <v>0</v>
      </c>
      <c r="L101" s="9">
        <f>SUM(L102:L107)</f>
        <v>0</v>
      </c>
      <c r="M101" s="9">
        <f>SUM(M102:M107)</f>
        <v>0</v>
      </c>
      <c r="N101" s="9">
        <f>SUM(N102:N107)</f>
        <v>0</v>
      </c>
      <c r="O101" s="9">
        <f>SUM(O102:O107)</f>
        <v>0</v>
      </c>
      <c r="P101" s="9">
        <f t="shared" si="4"/>
        <v>0</v>
      </c>
      <c r="Q101" s="9">
        <f t="shared" si="5"/>
        <v>0</v>
      </c>
      <c r="R101" s="9">
        <f t="shared" si="6"/>
        <v>13679454</v>
      </c>
      <c r="S101" s="9">
        <f t="shared" si="7"/>
        <v>13679454</v>
      </c>
    </row>
    <row r="102" spans="1:19" ht="26.25">
      <c r="A102" s="155"/>
      <c r="B102" s="171"/>
      <c r="C102" s="10">
        <v>1000</v>
      </c>
      <c r="D102" s="11" t="s">
        <v>9</v>
      </c>
      <c r="E102" s="12"/>
      <c r="F102" s="12"/>
      <c r="G102" s="9">
        <f t="shared" ref="G102:G107" si="76">E102+F102</f>
        <v>0</v>
      </c>
      <c r="H102" s="12">
        <v>0</v>
      </c>
      <c r="I102" s="12">
        <v>0</v>
      </c>
      <c r="J102" s="9">
        <f t="shared" si="3"/>
        <v>0</v>
      </c>
      <c r="K102" s="12">
        <v>0</v>
      </c>
      <c r="L102" s="12">
        <v>0</v>
      </c>
      <c r="M102" s="9">
        <f t="shared" ref="M102:M107" si="77">K102+L102</f>
        <v>0</v>
      </c>
      <c r="N102" s="12">
        <v>0</v>
      </c>
      <c r="O102" s="12">
        <v>0</v>
      </c>
      <c r="P102" s="9">
        <f t="shared" si="4"/>
        <v>0</v>
      </c>
      <c r="Q102" s="12">
        <f t="shared" ref="Q102:Q107" si="78">E102-N102-H102-K102</f>
        <v>0</v>
      </c>
      <c r="R102" s="12">
        <f t="shared" ref="R102:R107" si="79">F102-O102-I102-L102</f>
        <v>0</v>
      </c>
      <c r="S102" s="9">
        <f t="shared" si="7"/>
        <v>0</v>
      </c>
    </row>
    <row r="103" spans="1:19" ht="26.25">
      <c r="A103" s="155"/>
      <c r="B103" s="171"/>
      <c r="C103" s="10">
        <v>2000</v>
      </c>
      <c r="D103" s="11" t="s">
        <v>5</v>
      </c>
      <c r="E103" s="12"/>
      <c r="F103" s="12">
        <v>735119</v>
      </c>
      <c r="G103" s="9">
        <f t="shared" si="76"/>
        <v>735119</v>
      </c>
      <c r="H103" s="12">
        <v>0</v>
      </c>
      <c r="I103" s="12">
        <v>0</v>
      </c>
      <c r="J103" s="9">
        <f t="shared" si="3"/>
        <v>0</v>
      </c>
      <c r="K103" s="12">
        <v>0</v>
      </c>
      <c r="L103" s="12">
        <v>0</v>
      </c>
      <c r="M103" s="9">
        <f t="shared" si="77"/>
        <v>0</v>
      </c>
      <c r="N103" s="12">
        <v>0</v>
      </c>
      <c r="O103" s="12">
        <v>0</v>
      </c>
      <c r="P103" s="9">
        <f t="shared" si="4"/>
        <v>0</v>
      </c>
      <c r="Q103" s="12">
        <f t="shared" si="78"/>
        <v>0</v>
      </c>
      <c r="R103" s="12">
        <f t="shared" si="79"/>
        <v>735119</v>
      </c>
      <c r="S103" s="9">
        <f t="shared" si="7"/>
        <v>735119</v>
      </c>
    </row>
    <row r="104" spans="1:19" ht="26.25">
      <c r="A104" s="155"/>
      <c r="B104" s="171"/>
      <c r="C104" s="10">
        <v>3000</v>
      </c>
      <c r="D104" s="11" t="s">
        <v>6</v>
      </c>
      <c r="E104" s="12"/>
      <c r="F104" s="12">
        <v>12944335</v>
      </c>
      <c r="G104" s="9">
        <f t="shared" si="76"/>
        <v>12944335</v>
      </c>
      <c r="H104" s="12">
        <v>0</v>
      </c>
      <c r="I104" s="12">
        <v>0</v>
      </c>
      <c r="J104" s="9">
        <f t="shared" si="3"/>
        <v>0</v>
      </c>
      <c r="K104" s="12">
        <v>0</v>
      </c>
      <c r="L104" s="12">
        <v>0</v>
      </c>
      <c r="M104" s="9">
        <f t="shared" si="77"/>
        <v>0</v>
      </c>
      <c r="N104" s="12">
        <v>0</v>
      </c>
      <c r="O104" s="12">
        <v>0</v>
      </c>
      <c r="P104" s="9">
        <f t="shared" si="4"/>
        <v>0</v>
      </c>
      <c r="Q104" s="12">
        <f t="shared" si="78"/>
        <v>0</v>
      </c>
      <c r="R104" s="12">
        <f t="shared" si="79"/>
        <v>12944335</v>
      </c>
      <c r="S104" s="9">
        <f t="shared" si="7"/>
        <v>12944335</v>
      </c>
    </row>
    <row r="105" spans="1:19" ht="51">
      <c r="A105" s="155"/>
      <c r="B105" s="171"/>
      <c r="C105" s="10">
        <v>4000</v>
      </c>
      <c r="D105" s="11" t="s">
        <v>7</v>
      </c>
      <c r="E105" s="12"/>
      <c r="F105" s="12"/>
      <c r="G105" s="9">
        <f t="shared" si="76"/>
        <v>0</v>
      </c>
      <c r="H105" s="12">
        <v>0</v>
      </c>
      <c r="I105" s="12">
        <v>0</v>
      </c>
      <c r="J105" s="9">
        <f t="shared" si="3"/>
        <v>0</v>
      </c>
      <c r="K105" s="12">
        <v>0</v>
      </c>
      <c r="L105" s="12">
        <v>0</v>
      </c>
      <c r="M105" s="9">
        <f t="shared" si="77"/>
        <v>0</v>
      </c>
      <c r="N105" s="12">
        <v>0</v>
      </c>
      <c r="O105" s="12">
        <v>0</v>
      </c>
      <c r="P105" s="9">
        <f t="shared" si="4"/>
        <v>0</v>
      </c>
      <c r="Q105" s="12">
        <f t="shared" si="78"/>
        <v>0</v>
      </c>
      <c r="R105" s="12">
        <f t="shared" si="79"/>
        <v>0</v>
      </c>
      <c r="S105" s="9">
        <f t="shared" si="7"/>
        <v>0</v>
      </c>
    </row>
    <row r="106" spans="1:19" ht="51">
      <c r="A106" s="155"/>
      <c r="B106" s="171"/>
      <c r="C106" s="10">
        <v>5000</v>
      </c>
      <c r="D106" s="11" t="s">
        <v>4</v>
      </c>
      <c r="E106" s="12"/>
      <c r="F106" s="12"/>
      <c r="G106" s="9">
        <f t="shared" si="76"/>
        <v>0</v>
      </c>
      <c r="H106" s="12">
        <v>0</v>
      </c>
      <c r="I106" s="12">
        <v>0</v>
      </c>
      <c r="J106" s="9">
        <f t="shared" ref="J106:J173" si="80">+H106+I106</f>
        <v>0</v>
      </c>
      <c r="K106" s="12">
        <v>0</v>
      </c>
      <c r="L106" s="12">
        <v>0</v>
      </c>
      <c r="M106" s="9">
        <f t="shared" si="77"/>
        <v>0</v>
      </c>
      <c r="N106" s="12">
        <v>0</v>
      </c>
      <c r="O106" s="12">
        <v>0</v>
      </c>
      <c r="P106" s="9">
        <f t="shared" ref="P106:P173" si="81">N106+O106</f>
        <v>0</v>
      </c>
      <c r="Q106" s="12">
        <f t="shared" si="78"/>
        <v>0</v>
      </c>
      <c r="R106" s="12">
        <f t="shared" si="79"/>
        <v>0</v>
      </c>
      <c r="S106" s="9">
        <f t="shared" ref="S106:S173" si="82">+Q106+R106</f>
        <v>0</v>
      </c>
    </row>
    <row r="107" spans="1:19" ht="26.25">
      <c r="A107" s="155"/>
      <c r="B107" s="171"/>
      <c r="C107" s="10">
        <v>6000</v>
      </c>
      <c r="D107" s="11" t="s">
        <v>8</v>
      </c>
      <c r="E107" s="12"/>
      <c r="F107" s="12"/>
      <c r="G107" s="9">
        <f t="shared" si="76"/>
        <v>0</v>
      </c>
      <c r="H107" s="12">
        <v>0</v>
      </c>
      <c r="I107" s="12">
        <v>0</v>
      </c>
      <c r="J107" s="9">
        <f t="shared" si="80"/>
        <v>0</v>
      </c>
      <c r="K107" s="12">
        <v>0</v>
      </c>
      <c r="L107" s="12">
        <v>0</v>
      </c>
      <c r="M107" s="9">
        <f t="shared" si="77"/>
        <v>0</v>
      </c>
      <c r="N107" s="12">
        <v>0</v>
      </c>
      <c r="O107" s="12">
        <v>0</v>
      </c>
      <c r="P107" s="9">
        <f t="shared" si="81"/>
        <v>0</v>
      </c>
      <c r="Q107" s="12">
        <f t="shared" si="78"/>
        <v>0</v>
      </c>
      <c r="R107" s="12">
        <f t="shared" si="79"/>
        <v>0</v>
      </c>
      <c r="S107" s="9">
        <f t="shared" si="82"/>
        <v>0</v>
      </c>
    </row>
    <row r="108" spans="1:19" ht="26.25">
      <c r="A108" s="155"/>
      <c r="B108" s="171">
        <v>3</v>
      </c>
      <c r="C108" s="172" t="s">
        <v>35</v>
      </c>
      <c r="D108" s="172"/>
      <c r="E108" s="9">
        <f>SUM(E109:E114)</f>
        <v>0</v>
      </c>
      <c r="F108" s="9">
        <f t="shared" ref="F108:I108" si="83">SUM(F109:F114)</f>
        <v>0</v>
      </c>
      <c r="G108" s="9">
        <f t="shared" si="83"/>
        <v>0</v>
      </c>
      <c r="H108" s="9">
        <f t="shared" si="83"/>
        <v>0</v>
      </c>
      <c r="I108" s="9">
        <f t="shared" si="83"/>
        <v>0</v>
      </c>
      <c r="J108" s="9">
        <f t="shared" si="80"/>
        <v>0</v>
      </c>
      <c r="K108" s="9">
        <f>SUM(K109:K114)</f>
        <v>0</v>
      </c>
      <c r="L108" s="9">
        <f>SUM(L109:L114)</f>
        <v>0</v>
      </c>
      <c r="M108" s="9">
        <f>SUM(M109:M114)</f>
        <v>0</v>
      </c>
      <c r="N108" s="9">
        <f>SUM(N109:N114)</f>
        <v>0</v>
      </c>
      <c r="O108" s="9">
        <f>SUM(O109:O114)</f>
        <v>0</v>
      </c>
      <c r="P108" s="9">
        <f t="shared" si="81"/>
        <v>0</v>
      </c>
      <c r="Q108" s="9">
        <f t="shared" ref="Q108:Q167" si="84">+E108-H108-K108-N108</f>
        <v>0</v>
      </c>
      <c r="R108" s="9">
        <f t="shared" ref="R108:R167" si="85">+F108-I108-L108-O108</f>
        <v>0</v>
      </c>
      <c r="S108" s="9">
        <f t="shared" si="82"/>
        <v>0</v>
      </c>
    </row>
    <row r="109" spans="1:19" ht="26.25">
      <c r="A109" s="155"/>
      <c r="B109" s="171"/>
      <c r="C109" s="10">
        <v>1000</v>
      </c>
      <c r="D109" s="11" t="s">
        <v>9</v>
      </c>
      <c r="E109" s="12"/>
      <c r="F109" s="12"/>
      <c r="G109" s="9">
        <f t="shared" ref="G109:G114" si="86">E109+F109</f>
        <v>0</v>
      </c>
      <c r="H109" s="12">
        <v>0</v>
      </c>
      <c r="I109" s="12">
        <v>0</v>
      </c>
      <c r="J109" s="9">
        <f t="shared" si="80"/>
        <v>0</v>
      </c>
      <c r="K109" s="12">
        <v>0</v>
      </c>
      <c r="L109" s="12">
        <v>0</v>
      </c>
      <c r="M109" s="9">
        <f t="shared" ref="M109:M114" si="87">K109+L109</f>
        <v>0</v>
      </c>
      <c r="N109" s="12">
        <v>0</v>
      </c>
      <c r="O109" s="12">
        <v>0</v>
      </c>
      <c r="P109" s="9">
        <f t="shared" si="81"/>
        <v>0</v>
      </c>
      <c r="Q109" s="12">
        <f t="shared" ref="Q109:Q114" si="88">E109-N109-H109-K109</f>
        <v>0</v>
      </c>
      <c r="R109" s="12">
        <f t="shared" ref="R109:R114" si="89">F109-O109-I109-L109</f>
        <v>0</v>
      </c>
      <c r="S109" s="9">
        <f t="shared" si="82"/>
        <v>0</v>
      </c>
    </row>
    <row r="110" spans="1:19" ht="26.25">
      <c r="A110" s="155"/>
      <c r="B110" s="171"/>
      <c r="C110" s="10">
        <v>2000</v>
      </c>
      <c r="D110" s="11" t="s">
        <v>5</v>
      </c>
      <c r="E110" s="12"/>
      <c r="F110" s="12"/>
      <c r="G110" s="9">
        <f t="shared" si="86"/>
        <v>0</v>
      </c>
      <c r="H110" s="12">
        <v>0</v>
      </c>
      <c r="I110" s="12">
        <v>0</v>
      </c>
      <c r="J110" s="9">
        <f t="shared" si="80"/>
        <v>0</v>
      </c>
      <c r="K110" s="12">
        <v>0</v>
      </c>
      <c r="L110" s="12">
        <v>0</v>
      </c>
      <c r="M110" s="9">
        <f t="shared" si="87"/>
        <v>0</v>
      </c>
      <c r="N110" s="12">
        <v>0</v>
      </c>
      <c r="O110" s="12">
        <v>0</v>
      </c>
      <c r="P110" s="9">
        <f t="shared" si="81"/>
        <v>0</v>
      </c>
      <c r="Q110" s="12">
        <f t="shared" si="88"/>
        <v>0</v>
      </c>
      <c r="R110" s="12">
        <f t="shared" si="89"/>
        <v>0</v>
      </c>
      <c r="S110" s="9">
        <f t="shared" si="82"/>
        <v>0</v>
      </c>
    </row>
    <row r="111" spans="1:19" ht="26.25">
      <c r="A111" s="155"/>
      <c r="B111" s="171"/>
      <c r="C111" s="10">
        <v>3000</v>
      </c>
      <c r="D111" s="11" t="s">
        <v>6</v>
      </c>
      <c r="E111" s="12"/>
      <c r="F111" s="12"/>
      <c r="G111" s="9">
        <f t="shared" si="86"/>
        <v>0</v>
      </c>
      <c r="H111" s="12">
        <v>0</v>
      </c>
      <c r="I111" s="12">
        <v>0</v>
      </c>
      <c r="J111" s="9">
        <f t="shared" si="80"/>
        <v>0</v>
      </c>
      <c r="K111" s="12">
        <v>0</v>
      </c>
      <c r="L111" s="12">
        <v>0</v>
      </c>
      <c r="M111" s="9">
        <f t="shared" si="87"/>
        <v>0</v>
      </c>
      <c r="N111" s="12">
        <v>0</v>
      </c>
      <c r="O111" s="12">
        <v>0</v>
      </c>
      <c r="P111" s="9">
        <f t="shared" si="81"/>
        <v>0</v>
      </c>
      <c r="Q111" s="12">
        <f t="shared" si="88"/>
        <v>0</v>
      </c>
      <c r="R111" s="12">
        <f t="shared" si="89"/>
        <v>0</v>
      </c>
      <c r="S111" s="9">
        <f t="shared" si="82"/>
        <v>0</v>
      </c>
    </row>
    <row r="112" spans="1:19" ht="51">
      <c r="A112" s="155"/>
      <c r="B112" s="171"/>
      <c r="C112" s="10">
        <v>4000</v>
      </c>
      <c r="D112" s="11" t="s">
        <v>7</v>
      </c>
      <c r="E112" s="12"/>
      <c r="F112" s="12"/>
      <c r="G112" s="9">
        <f t="shared" si="86"/>
        <v>0</v>
      </c>
      <c r="H112" s="12">
        <v>0</v>
      </c>
      <c r="I112" s="12">
        <v>0</v>
      </c>
      <c r="J112" s="9">
        <f t="shared" si="80"/>
        <v>0</v>
      </c>
      <c r="K112" s="12">
        <v>0</v>
      </c>
      <c r="L112" s="12">
        <v>0</v>
      </c>
      <c r="M112" s="9">
        <f t="shared" si="87"/>
        <v>0</v>
      </c>
      <c r="N112" s="12">
        <v>0</v>
      </c>
      <c r="O112" s="12">
        <v>0</v>
      </c>
      <c r="P112" s="9">
        <f t="shared" si="81"/>
        <v>0</v>
      </c>
      <c r="Q112" s="12">
        <f t="shared" si="88"/>
        <v>0</v>
      </c>
      <c r="R112" s="12">
        <f t="shared" si="89"/>
        <v>0</v>
      </c>
      <c r="S112" s="9">
        <f t="shared" si="82"/>
        <v>0</v>
      </c>
    </row>
    <row r="113" spans="1:19" ht="51">
      <c r="A113" s="155"/>
      <c r="B113" s="171"/>
      <c r="C113" s="10">
        <v>5000</v>
      </c>
      <c r="D113" s="11" t="s">
        <v>4</v>
      </c>
      <c r="E113" s="12"/>
      <c r="F113" s="12"/>
      <c r="G113" s="9">
        <f t="shared" si="86"/>
        <v>0</v>
      </c>
      <c r="H113" s="12">
        <v>0</v>
      </c>
      <c r="I113" s="12">
        <v>0</v>
      </c>
      <c r="J113" s="9">
        <f t="shared" si="80"/>
        <v>0</v>
      </c>
      <c r="K113" s="12">
        <v>0</v>
      </c>
      <c r="L113" s="12">
        <v>0</v>
      </c>
      <c r="M113" s="9">
        <f t="shared" si="87"/>
        <v>0</v>
      </c>
      <c r="N113" s="12">
        <v>0</v>
      </c>
      <c r="O113" s="12">
        <v>0</v>
      </c>
      <c r="P113" s="9">
        <f t="shared" si="81"/>
        <v>0</v>
      </c>
      <c r="Q113" s="12">
        <f t="shared" si="88"/>
        <v>0</v>
      </c>
      <c r="R113" s="12">
        <f t="shared" si="89"/>
        <v>0</v>
      </c>
      <c r="S113" s="9">
        <f t="shared" si="82"/>
        <v>0</v>
      </c>
    </row>
    <row r="114" spans="1:19" ht="27" thickBot="1">
      <c r="A114" s="155"/>
      <c r="B114" s="171"/>
      <c r="C114" s="10">
        <v>6000</v>
      </c>
      <c r="D114" s="11" t="s">
        <v>8</v>
      </c>
      <c r="E114" s="12"/>
      <c r="F114" s="12"/>
      <c r="G114" s="9">
        <f t="shared" si="86"/>
        <v>0</v>
      </c>
      <c r="H114" s="12">
        <v>0</v>
      </c>
      <c r="I114" s="12">
        <v>0</v>
      </c>
      <c r="J114" s="9">
        <f t="shared" si="80"/>
        <v>0</v>
      </c>
      <c r="K114" s="12">
        <v>0</v>
      </c>
      <c r="L114" s="12">
        <v>0</v>
      </c>
      <c r="M114" s="9">
        <f t="shared" si="87"/>
        <v>0</v>
      </c>
      <c r="N114" s="12">
        <v>0</v>
      </c>
      <c r="O114" s="12">
        <v>0</v>
      </c>
      <c r="P114" s="9">
        <f t="shared" si="81"/>
        <v>0</v>
      </c>
      <c r="Q114" s="12">
        <f t="shared" si="88"/>
        <v>0</v>
      </c>
      <c r="R114" s="12">
        <f t="shared" si="89"/>
        <v>0</v>
      </c>
      <c r="S114" s="9">
        <f t="shared" si="82"/>
        <v>0</v>
      </c>
    </row>
    <row r="115" spans="1:19" ht="26.25">
      <c r="A115" s="165">
        <v>5</v>
      </c>
      <c r="B115" s="170" t="s">
        <v>36</v>
      </c>
      <c r="C115" s="170"/>
      <c r="D115" s="170"/>
      <c r="E115" s="8">
        <f>E116+E123+E130</f>
        <v>34726225</v>
      </c>
      <c r="F115" s="8">
        <f t="shared" ref="F115:I115" si="90">F116+F123+F130</f>
        <v>2990000</v>
      </c>
      <c r="G115" s="8">
        <f t="shared" si="90"/>
        <v>37716225</v>
      </c>
      <c r="H115" s="8">
        <f t="shared" si="90"/>
        <v>0</v>
      </c>
      <c r="I115" s="8">
        <f t="shared" si="90"/>
        <v>0</v>
      </c>
      <c r="J115" s="8">
        <f t="shared" si="80"/>
        <v>0</v>
      </c>
      <c r="K115" s="8">
        <f>K116+K123+K130</f>
        <v>0</v>
      </c>
      <c r="L115" s="8">
        <f>L116+L123+L130</f>
        <v>0</v>
      </c>
      <c r="M115" s="8">
        <f>M116+M123+M130</f>
        <v>0</v>
      </c>
      <c r="N115" s="8">
        <f>N116+N123+N130</f>
        <v>0</v>
      </c>
      <c r="O115" s="8">
        <f>O116+O123+O130</f>
        <v>0</v>
      </c>
      <c r="P115" s="8">
        <f t="shared" si="81"/>
        <v>0</v>
      </c>
      <c r="Q115" s="8">
        <f t="shared" si="84"/>
        <v>34726225</v>
      </c>
      <c r="R115" s="8">
        <f t="shared" si="85"/>
        <v>2990000</v>
      </c>
      <c r="S115" s="8">
        <f t="shared" si="82"/>
        <v>37716225</v>
      </c>
    </row>
    <row r="116" spans="1:19" ht="26.25">
      <c r="A116" s="155"/>
      <c r="B116" s="171">
        <v>1</v>
      </c>
      <c r="C116" s="172" t="s">
        <v>33</v>
      </c>
      <c r="D116" s="172"/>
      <c r="E116" s="9">
        <f>SUM(E117:E122)</f>
        <v>31446225</v>
      </c>
      <c r="F116" s="9">
        <f t="shared" ref="F116:I116" si="91">SUM(F117:F122)</f>
        <v>1490000</v>
      </c>
      <c r="G116" s="9">
        <f t="shared" si="91"/>
        <v>32936225</v>
      </c>
      <c r="H116" s="9">
        <f t="shared" si="91"/>
        <v>0</v>
      </c>
      <c r="I116" s="9">
        <f t="shared" si="91"/>
        <v>0</v>
      </c>
      <c r="J116" s="9">
        <f t="shared" si="80"/>
        <v>0</v>
      </c>
      <c r="K116" s="9">
        <f>SUM(K117:K122)</f>
        <v>0</v>
      </c>
      <c r="L116" s="9">
        <f>SUM(L117:L122)</f>
        <v>0</v>
      </c>
      <c r="M116" s="9">
        <f>SUM(M117:M122)</f>
        <v>0</v>
      </c>
      <c r="N116" s="9">
        <f>SUM(N117:N122)</f>
        <v>0</v>
      </c>
      <c r="O116" s="9">
        <f>SUM(O117:O122)</f>
        <v>0</v>
      </c>
      <c r="P116" s="9">
        <f t="shared" si="81"/>
        <v>0</v>
      </c>
      <c r="Q116" s="9">
        <f t="shared" si="84"/>
        <v>31446225</v>
      </c>
      <c r="R116" s="9">
        <f t="shared" si="85"/>
        <v>1490000</v>
      </c>
      <c r="S116" s="9">
        <f t="shared" si="82"/>
        <v>32936225</v>
      </c>
    </row>
    <row r="117" spans="1:19" ht="26.25">
      <c r="A117" s="155"/>
      <c r="B117" s="171"/>
      <c r="C117" s="10">
        <v>1000</v>
      </c>
      <c r="D117" s="11" t="s">
        <v>9</v>
      </c>
      <c r="E117" s="12">
        <v>0</v>
      </c>
      <c r="F117" s="12"/>
      <c r="G117" s="9">
        <f>E117+F117</f>
        <v>0</v>
      </c>
      <c r="H117" s="12">
        <v>0</v>
      </c>
      <c r="I117" s="12">
        <v>0</v>
      </c>
      <c r="J117" s="9">
        <f t="shared" si="80"/>
        <v>0</v>
      </c>
      <c r="K117" s="12">
        <v>0</v>
      </c>
      <c r="L117" s="12">
        <v>0</v>
      </c>
      <c r="M117" s="9">
        <f t="shared" ref="M117:M122" si="92">K117+L117</f>
        <v>0</v>
      </c>
      <c r="N117" s="12">
        <v>0</v>
      </c>
      <c r="O117" s="12">
        <v>0</v>
      </c>
      <c r="P117" s="9">
        <f t="shared" si="81"/>
        <v>0</v>
      </c>
      <c r="Q117" s="12">
        <f t="shared" ref="Q117:Q122" si="93">E117-N117-H117-K117</f>
        <v>0</v>
      </c>
      <c r="R117" s="12">
        <f t="shared" ref="R117:R122" si="94">F117-O117-I117-L117</f>
        <v>0</v>
      </c>
      <c r="S117" s="9">
        <f t="shared" si="82"/>
        <v>0</v>
      </c>
    </row>
    <row r="118" spans="1:19" ht="26.25">
      <c r="A118" s="155"/>
      <c r="B118" s="171"/>
      <c r="C118" s="10">
        <v>2000</v>
      </c>
      <c r="D118" s="11" t="s">
        <v>5</v>
      </c>
      <c r="E118" s="12">
        <v>12847200</v>
      </c>
      <c r="F118" s="12"/>
      <c r="G118" s="9">
        <f t="shared" ref="G118:G122" si="95">E118+F118</f>
        <v>12847200</v>
      </c>
      <c r="H118" s="12">
        <v>0</v>
      </c>
      <c r="I118" s="12">
        <v>0</v>
      </c>
      <c r="J118" s="9">
        <f t="shared" si="80"/>
        <v>0</v>
      </c>
      <c r="K118" s="12">
        <v>0</v>
      </c>
      <c r="L118" s="12">
        <v>0</v>
      </c>
      <c r="M118" s="9">
        <f t="shared" si="92"/>
        <v>0</v>
      </c>
      <c r="N118" s="12">
        <v>0</v>
      </c>
      <c r="O118" s="12">
        <v>0</v>
      </c>
      <c r="P118" s="9">
        <f t="shared" si="81"/>
        <v>0</v>
      </c>
      <c r="Q118" s="12">
        <f t="shared" si="93"/>
        <v>12847200</v>
      </c>
      <c r="R118" s="12">
        <f t="shared" si="94"/>
        <v>0</v>
      </c>
      <c r="S118" s="9">
        <f t="shared" si="82"/>
        <v>12847200</v>
      </c>
    </row>
    <row r="119" spans="1:19" ht="26.25">
      <c r="A119" s="155"/>
      <c r="B119" s="171"/>
      <c r="C119" s="10">
        <v>3000</v>
      </c>
      <c r="D119" s="11" t="s">
        <v>6</v>
      </c>
      <c r="E119" s="12">
        <v>0</v>
      </c>
      <c r="F119" s="12">
        <v>1490000</v>
      </c>
      <c r="G119" s="9">
        <f t="shared" si="95"/>
        <v>1490000</v>
      </c>
      <c r="H119" s="12">
        <v>0</v>
      </c>
      <c r="I119" s="12">
        <v>0</v>
      </c>
      <c r="J119" s="9">
        <f t="shared" si="80"/>
        <v>0</v>
      </c>
      <c r="K119" s="12">
        <v>0</v>
      </c>
      <c r="L119" s="12">
        <v>0</v>
      </c>
      <c r="M119" s="9">
        <f t="shared" si="92"/>
        <v>0</v>
      </c>
      <c r="N119" s="12">
        <v>0</v>
      </c>
      <c r="O119" s="12">
        <v>0</v>
      </c>
      <c r="P119" s="9">
        <f t="shared" si="81"/>
        <v>0</v>
      </c>
      <c r="Q119" s="12">
        <f t="shared" si="93"/>
        <v>0</v>
      </c>
      <c r="R119" s="12">
        <f t="shared" si="94"/>
        <v>1490000</v>
      </c>
      <c r="S119" s="9">
        <f t="shared" si="82"/>
        <v>1490000</v>
      </c>
    </row>
    <row r="120" spans="1:19" ht="51">
      <c r="A120" s="155"/>
      <c r="B120" s="171"/>
      <c r="C120" s="10">
        <v>4000</v>
      </c>
      <c r="D120" s="11" t="s">
        <v>7</v>
      </c>
      <c r="E120" s="12">
        <v>0</v>
      </c>
      <c r="F120" s="12"/>
      <c r="G120" s="9">
        <f t="shared" si="95"/>
        <v>0</v>
      </c>
      <c r="H120" s="12">
        <v>0</v>
      </c>
      <c r="I120" s="12">
        <v>0</v>
      </c>
      <c r="J120" s="9">
        <f t="shared" si="80"/>
        <v>0</v>
      </c>
      <c r="K120" s="12">
        <v>0</v>
      </c>
      <c r="L120" s="12">
        <v>0</v>
      </c>
      <c r="M120" s="9">
        <f t="shared" si="92"/>
        <v>0</v>
      </c>
      <c r="N120" s="12">
        <v>0</v>
      </c>
      <c r="O120" s="12">
        <v>0</v>
      </c>
      <c r="P120" s="9">
        <f t="shared" si="81"/>
        <v>0</v>
      </c>
      <c r="Q120" s="12">
        <f t="shared" si="93"/>
        <v>0</v>
      </c>
      <c r="R120" s="12">
        <f t="shared" si="94"/>
        <v>0</v>
      </c>
      <c r="S120" s="9">
        <f t="shared" si="82"/>
        <v>0</v>
      </c>
    </row>
    <row r="121" spans="1:19" ht="51">
      <c r="A121" s="155"/>
      <c r="B121" s="171"/>
      <c r="C121" s="10">
        <v>5000</v>
      </c>
      <c r="D121" s="11" t="s">
        <v>4</v>
      </c>
      <c r="E121" s="12">
        <v>18599025</v>
      </c>
      <c r="F121" s="12"/>
      <c r="G121" s="9">
        <f t="shared" si="95"/>
        <v>18599025</v>
      </c>
      <c r="H121" s="12">
        <v>0</v>
      </c>
      <c r="I121" s="12">
        <v>0</v>
      </c>
      <c r="J121" s="9">
        <f t="shared" si="80"/>
        <v>0</v>
      </c>
      <c r="K121" s="12">
        <v>0</v>
      </c>
      <c r="L121" s="12">
        <v>0</v>
      </c>
      <c r="M121" s="9">
        <f t="shared" si="92"/>
        <v>0</v>
      </c>
      <c r="N121" s="12">
        <v>0</v>
      </c>
      <c r="O121" s="12">
        <v>0</v>
      </c>
      <c r="P121" s="9">
        <f t="shared" si="81"/>
        <v>0</v>
      </c>
      <c r="Q121" s="12">
        <f t="shared" si="93"/>
        <v>18599025</v>
      </c>
      <c r="R121" s="12">
        <f t="shared" si="94"/>
        <v>0</v>
      </c>
      <c r="S121" s="9">
        <f t="shared" si="82"/>
        <v>18599025</v>
      </c>
    </row>
    <row r="122" spans="1:19" ht="26.25">
      <c r="A122" s="155"/>
      <c r="B122" s="171"/>
      <c r="C122" s="10">
        <v>6000</v>
      </c>
      <c r="D122" s="11" t="s">
        <v>8</v>
      </c>
      <c r="E122" s="12">
        <v>0</v>
      </c>
      <c r="F122" s="12"/>
      <c r="G122" s="9">
        <f t="shared" si="95"/>
        <v>0</v>
      </c>
      <c r="H122" s="12">
        <v>0</v>
      </c>
      <c r="I122" s="12">
        <v>0</v>
      </c>
      <c r="J122" s="9">
        <f t="shared" si="80"/>
        <v>0</v>
      </c>
      <c r="K122" s="12">
        <v>0</v>
      </c>
      <c r="L122" s="12">
        <v>0</v>
      </c>
      <c r="M122" s="9">
        <f t="shared" si="92"/>
        <v>0</v>
      </c>
      <c r="N122" s="12">
        <v>0</v>
      </c>
      <c r="O122" s="12">
        <v>0</v>
      </c>
      <c r="P122" s="9">
        <f t="shared" si="81"/>
        <v>0</v>
      </c>
      <c r="Q122" s="12">
        <f t="shared" si="93"/>
        <v>0</v>
      </c>
      <c r="R122" s="12">
        <f t="shared" si="94"/>
        <v>0</v>
      </c>
      <c r="S122" s="9">
        <f t="shared" si="82"/>
        <v>0</v>
      </c>
    </row>
    <row r="123" spans="1:19" ht="26.25">
      <c r="A123" s="155"/>
      <c r="B123" s="171">
        <v>2</v>
      </c>
      <c r="C123" s="172" t="s">
        <v>32</v>
      </c>
      <c r="D123" s="172"/>
      <c r="E123" s="9">
        <f>SUM(E124:E129)</f>
        <v>3280000</v>
      </c>
      <c r="F123" s="9">
        <f t="shared" ref="F123:I123" si="96">SUM(F124:F129)</f>
        <v>1500000</v>
      </c>
      <c r="G123" s="9">
        <f t="shared" si="96"/>
        <v>4780000</v>
      </c>
      <c r="H123" s="9">
        <f t="shared" si="96"/>
        <v>0</v>
      </c>
      <c r="I123" s="9">
        <f t="shared" si="96"/>
        <v>0</v>
      </c>
      <c r="J123" s="9">
        <f t="shared" si="80"/>
        <v>0</v>
      </c>
      <c r="K123" s="9">
        <f>SUM(K124:K129)</f>
        <v>0</v>
      </c>
      <c r="L123" s="9">
        <f>SUM(L124:L129)</f>
        <v>0</v>
      </c>
      <c r="M123" s="9">
        <f>SUM(M124:M129)</f>
        <v>0</v>
      </c>
      <c r="N123" s="9">
        <f>SUM(N124:N129)</f>
        <v>0</v>
      </c>
      <c r="O123" s="9">
        <f>SUM(O124:O129)</f>
        <v>0</v>
      </c>
      <c r="P123" s="9">
        <f t="shared" si="81"/>
        <v>0</v>
      </c>
      <c r="Q123" s="9">
        <f t="shared" si="84"/>
        <v>3280000</v>
      </c>
      <c r="R123" s="9">
        <f t="shared" si="85"/>
        <v>1500000</v>
      </c>
      <c r="S123" s="9">
        <f t="shared" si="82"/>
        <v>4780000</v>
      </c>
    </row>
    <row r="124" spans="1:19" ht="26.25">
      <c r="A124" s="155"/>
      <c r="B124" s="171"/>
      <c r="C124" s="10">
        <v>1000</v>
      </c>
      <c r="D124" s="11" t="s">
        <v>9</v>
      </c>
      <c r="E124" s="12"/>
      <c r="F124" s="12"/>
      <c r="G124" s="9">
        <f>E124+F124</f>
        <v>0</v>
      </c>
      <c r="H124" s="12">
        <v>0</v>
      </c>
      <c r="I124" s="12">
        <v>0</v>
      </c>
      <c r="J124" s="9">
        <f t="shared" si="80"/>
        <v>0</v>
      </c>
      <c r="K124" s="12">
        <v>0</v>
      </c>
      <c r="L124" s="12">
        <v>0</v>
      </c>
      <c r="M124" s="9">
        <f t="shared" ref="M124:M129" si="97">K124+L124</f>
        <v>0</v>
      </c>
      <c r="N124" s="12">
        <v>0</v>
      </c>
      <c r="O124" s="12">
        <v>0</v>
      </c>
      <c r="P124" s="9">
        <f t="shared" si="81"/>
        <v>0</v>
      </c>
      <c r="Q124" s="12">
        <f t="shared" ref="Q124:Q129" si="98">E124-N124-H124-K124</f>
        <v>0</v>
      </c>
      <c r="R124" s="12">
        <f t="shared" ref="R124:R129" si="99">F124-O124-I124-L124</f>
        <v>0</v>
      </c>
      <c r="S124" s="9">
        <f t="shared" si="82"/>
        <v>0</v>
      </c>
    </row>
    <row r="125" spans="1:19" ht="26.25">
      <c r="A125" s="155"/>
      <c r="B125" s="171"/>
      <c r="C125" s="10">
        <v>2000</v>
      </c>
      <c r="D125" s="11" t="s">
        <v>5</v>
      </c>
      <c r="E125" s="12">
        <v>1657500</v>
      </c>
      <c r="F125" s="12"/>
      <c r="G125" s="9">
        <f t="shared" ref="G125:G129" si="100">E125+F125</f>
        <v>1657500</v>
      </c>
      <c r="H125" s="12">
        <v>0</v>
      </c>
      <c r="I125" s="12">
        <v>0</v>
      </c>
      <c r="J125" s="9">
        <f t="shared" si="80"/>
        <v>0</v>
      </c>
      <c r="K125" s="12">
        <v>0</v>
      </c>
      <c r="L125" s="12">
        <v>0</v>
      </c>
      <c r="M125" s="9">
        <f t="shared" si="97"/>
        <v>0</v>
      </c>
      <c r="N125" s="12">
        <v>0</v>
      </c>
      <c r="O125" s="12">
        <v>0</v>
      </c>
      <c r="P125" s="9">
        <f t="shared" si="81"/>
        <v>0</v>
      </c>
      <c r="Q125" s="12">
        <f t="shared" si="98"/>
        <v>1657500</v>
      </c>
      <c r="R125" s="12">
        <f t="shared" si="99"/>
        <v>0</v>
      </c>
      <c r="S125" s="9">
        <f t="shared" si="82"/>
        <v>1657500</v>
      </c>
    </row>
    <row r="126" spans="1:19" ht="26.25">
      <c r="A126" s="155"/>
      <c r="B126" s="171"/>
      <c r="C126" s="10">
        <v>3000</v>
      </c>
      <c r="D126" s="11" t="s">
        <v>6</v>
      </c>
      <c r="E126" s="12">
        <v>0</v>
      </c>
      <c r="F126" s="12">
        <v>1500000</v>
      </c>
      <c r="G126" s="9">
        <f t="shared" si="100"/>
        <v>1500000</v>
      </c>
      <c r="H126" s="12">
        <v>0</v>
      </c>
      <c r="I126" s="12">
        <v>0</v>
      </c>
      <c r="J126" s="9">
        <f t="shared" si="80"/>
        <v>0</v>
      </c>
      <c r="K126" s="12">
        <v>0</v>
      </c>
      <c r="L126" s="12">
        <v>0</v>
      </c>
      <c r="M126" s="9">
        <f t="shared" si="97"/>
        <v>0</v>
      </c>
      <c r="N126" s="12">
        <v>0</v>
      </c>
      <c r="O126" s="12">
        <v>0</v>
      </c>
      <c r="P126" s="9">
        <f t="shared" si="81"/>
        <v>0</v>
      </c>
      <c r="Q126" s="12">
        <f t="shared" si="98"/>
        <v>0</v>
      </c>
      <c r="R126" s="12">
        <f t="shared" si="99"/>
        <v>1500000</v>
      </c>
      <c r="S126" s="9">
        <f t="shared" si="82"/>
        <v>1500000</v>
      </c>
    </row>
    <row r="127" spans="1:19" ht="51">
      <c r="A127" s="155"/>
      <c r="B127" s="171"/>
      <c r="C127" s="10">
        <v>4000</v>
      </c>
      <c r="D127" s="11" t="s">
        <v>7</v>
      </c>
      <c r="E127" s="12"/>
      <c r="F127" s="12"/>
      <c r="G127" s="9">
        <f t="shared" si="100"/>
        <v>0</v>
      </c>
      <c r="H127" s="12">
        <v>0</v>
      </c>
      <c r="I127" s="12">
        <v>0</v>
      </c>
      <c r="J127" s="9">
        <f t="shared" si="80"/>
        <v>0</v>
      </c>
      <c r="K127" s="12">
        <v>0</v>
      </c>
      <c r="L127" s="12">
        <v>0</v>
      </c>
      <c r="M127" s="9">
        <f t="shared" si="97"/>
        <v>0</v>
      </c>
      <c r="N127" s="12">
        <v>0</v>
      </c>
      <c r="O127" s="12">
        <v>0</v>
      </c>
      <c r="P127" s="9">
        <f t="shared" si="81"/>
        <v>0</v>
      </c>
      <c r="Q127" s="12">
        <f t="shared" si="98"/>
        <v>0</v>
      </c>
      <c r="R127" s="12">
        <f t="shared" si="99"/>
        <v>0</v>
      </c>
      <c r="S127" s="9">
        <f t="shared" si="82"/>
        <v>0</v>
      </c>
    </row>
    <row r="128" spans="1:19" ht="51">
      <c r="A128" s="155"/>
      <c r="B128" s="171"/>
      <c r="C128" s="10">
        <v>5000</v>
      </c>
      <c r="D128" s="11" t="s">
        <v>4</v>
      </c>
      <c r="E128" s="12">
        <v>1622500</v>
      </c>
      <c r="F128" s="12"/>
      <c r="G128" s="9">
        <f t="shared" si="100"/>
        <v>1622500</v>
      </c>
      <c r="H128" s="12">
        <v>0</v>
      </c>
      <c r="I128" s="12">
        <v>0</v>
      </c>
      <c r="J128" s="9">
        <f t="shared" si="80"/>
        <v>0</v>
      </c>
      <c r="K128" s="12">
        <v>0</v>
      </c>
      <c r="L128" s="12">
        <v>0</v>
      </c>
      <c r="M128" s="9">
        <f t="shared" si="97"/>
        <v>0</v>
      </c>
      <c r="N128" s="12">
        <v>0</v>
      </c>
      <c r="O128" s="12">
        <v>0</v>
      </c>
      <c r="P128" s="9">
        <f t="shared" si="81"/>
        <v>0</v>
      </c>
      <c r="Q128" s="12">
        <f t="shared" si="98"/>
        <v>1622500</v>
      </c>
      <c r="R128" s="12">
        <f t="shared" si="99"/>
        <v>0</v>
      </c>
      <c r="S128" s="9">
        <f t="shared" si="82"/>
        <v>1622500</v>
      </c>
    </row>
    <row r="129" spans="1:19" ht="26.25">
      <c r="A129" s="155"/>
      <c r="B129" s="171"/>
      <c r="C129" s="10">
        <v>6000</v>
      </c>
      <c r="D129" s="11" t="s">
        <v>8</v>
      </c>
      <c r="E129" s="12"/>
      <c r="F129" s="12"/>
      <c r="G129" s="9">
        <f t="shared" si="100"/>
        <v>0</v>
      </c>
      <c r="H129" s="12">
        <v>0</v>
      </c>
      <c r="I129" s="12">
        <v>0</v>
      </c>
      <c r="J129" s="9">
        <f t="shared" si="80"/>
        <v>0</v>
      </c>
      <c r="K129" s="12">
        <v>0</v>
      </c>
      <c r="L129" s="12">
        <v>0</v>
      </c>
      <c r="M129" s="9">
        <f t="shared" si="97"/>
        <v>0</v>
      </c>
      <c r="N129" s="12">
        <v>0</v>
      </c>
      <c r="O129" s="12">
        <v>0</v>
      </c>
      <c r="P129" s="9">
        <f t="shared" si="81"/>
        <v>0</v>
      </c>
      <c r="Q129" s="12">
        <f t="shared" si="98"/>
        <v>0</v>
      </c>
      <c r="R129" s="12">
        <f t="shared" si="99"/>
        <v>0</v>
      </c>
      <c r="S129" s="9">
        <f t="shared" si="82"/>
        <v>0</v>
      </c>
    </row>
    <row r="130" spans="1:19" ht="26.25">
      <c r="A130" s="155"/>
      <c r="B130" s="171">
        <v>3</v>
      </c>
      <c r="C130" s="172" t="s">
        <v>37</v>
      </c>
      <c r="D130" s="172"/>
      <c r="E130" s="9">
        <f>SUM(E131:E136)</f>
        <v>0</v>
      </c>
      <c r="F130" s="9">
        <f t="shared" ref="F130:I130" si="101">SUM(F131:F136)</f>
        <v>0</v>
      </c>
      <c r="G130" s="9">
        <f t="shared" si="101"/>
        <v>0</v>
      </c>
      <c r="H130" s="9">
        <f t="shared" si="101"/>
        <v>0</v>
      </c>
      <c r="I130" s="9">
        <f t="shared" si="101"/>
        <v>0</v>
      </c>
      <c r="J130" s="9">
        <f t="shared" si="80"/>
        <v>0</v>
      </c>
      <c r="K130" s="9">
        <f>SUM(K131:K136)</f>
        <v>0</v>
      </c>
      <c r="L130" s="9">
        <f>SUM(L131:L136)</f>
        <v>0</v>
      </c>
      <c r="M130" s="9">
        <f>SUM(M131:M136)</f>
        <v>0</v>
      </c>
      <c r="N130" s="9">
        <f>SUM(N131:N136)</f>
        <v>0</v>
      </c>
      <c r="O130" s="9">
        <f>SUM(O131:O136)</f>
        <v>0</v>
      </c>
      <c r="P130" s="9">
        <f t="shared" si="81"/>
        <v>0</v>
      </c>
      <c r="Q130" s="9">
        <f t="shared" si="84"/>
        <v>0</v>
      </c>
      <c r="R130" s="9">
        <f t="shared" si="85"/>
        <v>0</v>
      </c>
      <c r="S130" s="9">
        <f t="shared" si="82"/>
        <v>0</v>
      </c>
    </row>
    <row r="131" spans="1:19" ht="26.25">
      <c r="A131" s="155"/>
      <c r="B131" s="171"/>
      <c r="C131" s="10">
        <v>1000</v>
      </c>
      <c r="D131" s="11" t="s">
        <v>9</v>
      </c>
      <c r="E131" s="12"/>
      <c r="F131" s="12"/>
      <c r="G131" s="9">
        <f t="shared" ref="G131:G136" si="102">E131+F131</f>
        <v>0</v>
      </c>
      <c r="H131" s="12">
        <v>0</v>
      </c>
      <c r="I131" s="12">
        <v>0</v>
      </c>
      <c r="J131" s="9">
        <f t="shared" si="80"/>
        <v>0</v>
      </c>
      <c r="K131" s="12">
        <v>0</v>
      </c>
      <c r="L131" s="12">
        <v>0</v>
      </c>
      <c r="M131" s="9">
        <f t="shared" ref="M131:M136" si="103">K131+L131</f>
        <v>0</v>
      </c>
      <c r="N131" s="12">
        <v>0</v>
      </c>
      <c r="O131" s="12">
        <v>0</v>
      </c>
      <c r="P131" s="9">
        <f t="shared" si="81"/>
        <v>0</v>
      </c>
      <c r="Q131" s="12">
        <f t="shared" ref="Q131:Q136" si="104">E131-N131-H131-K131</f>
        <v>0</v>
      </c>
      <c r="R131" s="12">
        <f t="shared" ref="R131:R136" si="105">F131-O131-I131-L131</f>
        <v>0</v>
      </c>
      <c r="S131" s="9">
        <f t="shared" si="82"/>
        <v>0</v>
      </c>
    </row>
    <row r="132" spans="1:19" ht="26.25">
      <c r="A132" s="155"/>
      <c r="B132" s="171"/>
      <c r="C132" s="10">
        <v>2000</v>
      </c>
      <c r="D132" s="11" t="s">
        <v>5</v>
      </c>
      <c r="E132" s="12"/>
      <c r="F132" s="12"/>
      <c r="G132" s="9">
        <f t="shared" si="102"/>
        <v>0</v>
      </c>
      <c r="H132" s="12">
        <v>0</v>
      </c>
      <c r="I132" s="12">
        <v>0</v>
      </c>
      <c r="J132" s="9">
        <f t="shared" si="80"/>
        <v>0</v>
      </c>
      <c r="K132" s="12">
        <v>0</v>
      </c>
      <c r="L132" s="12">
        <v>0</v>
      </c>
      <c r="M132" s="9">
        <f t="shared" si="103"/>
        <v>0</v>
      </c>
      <c r="N132" s="12">
        <v>0</v>
      </c>
      <c r="O132" s="12">
        <v>0</v>
      </c>
      <c r="P132" s="9">
        <f t="shared" si="81"/>
        <v>0</v>
      </c>
      <c r="Q132" s="12">
        <f t="shared" si="104"/>
        <v>0</v>
      </c>
      <c r="R132" s="12">
        <f t="shared" si="105"/>
        <v>0</v>
      </c>
      <c r="S132" s="9">
        <f t="shared" si="82"/>
        <v>0</v>
      </c>
    </row>
    <row r="133" spans="1:19" ht="26.25">
      <c r="A133" s="155"/>
      <c r="B133" s="171"/>
      <c r="C133" s="10">
        <v>3000</v>
      </c>
      <c r="D133" s="11" t="s">
        <v>6</v>
      </c>
      <c r="E133" s="12"/>
      <c r="F133" s="12"/>
      <c r="G133" s="9">
        <f t="shared" si="102"/>
        <v>0</v>
      </c>
      <c r="H133" s="12">
        <v>0</v>
      </c>
      <c r="I133" s="12">
        <v>0</v>
      </c>
      <c r="J133" s="9">
        <f t="shared" si="80"/>
        <v>0</v>
      </c>
      <c r="K133" s="12">
        <v>0</v>
      </c>
      <c r="L133" s="12">
        <v>0</v>
      </c>
      <c r="M133" s="9">
        <f t="shared" si="103"/>
        <v>0</v>
      </c>
      <c r="N133" s="12">
        <v>0</v>
      </c>
      <c r="O133" s="12">
        <v>0</v>
      </c>
      <c r="P133" s="9">
        <f t="shared" si="81"/>
        <v>0</v>
      </c>
      <c r="Q133" s="12">
        <f t="shared" si="104"/>
        <v>0</v>
      </c>
      <c r="R133" s="12">
        <f t="shared" si="105"/>
        <v>0</v>
      </c>
      <c r="S133" s="9">
        <f t="shared" si="82"/>
        <v>0</v>
      </c>
    </row>
    <row r="134" spans="1:19" ht="51">
      <c r="A134" s="155"/>
      <c r="B134" s="171"/>
      <c r="C134" s="10">
        <v>4000</v>
      </c>
      <c r="D134" s="11" t="s">
        <v>7</v>
      </c>
      <c r="E134" s="12"/>
      <c r="F134" s="12"/>
      <c r="G134" s="9">
        <f t="shared" si="102"/>
        <v>0</v>
      </c>
      <c r="H134" s="12">
        <v>0</v>
      </c>
      <c r="I134" s="12">
        <v>0</v>
      </c>
      <c r="J134" s="9">
        <f t="shared" si="80"/>
        <v>0</v>
      </c>
      <c r="K134" s="12">
        <v>0</v>
      </c>
      <c r="L134" s="12">
        <v>0</v>
      </c>
      <c r="M134" s="9">
        <f t="shared" si="103"/>
        <v>0</v>
      </c>
      <c r="N134" s="12">
        <v>0</v>
      </c>
      <c r="O134" s="12">
        <v>0</v>
      </c>
      <c r="P134" s="9">
        <f t="shared" si="81"/>
        <v>0</v>
      </c>
      <c r="Q134" s="12">
        <f t="shared" si="104"/>
        <v>0</v>
      </c>
      <c r="R134" s="12">
        <f t="shared" si="105"/>
        <v>0</v>
      </c>
      <c r="S134" s="9">
        <f t="shared" si="82"/>
        <v>0</v>
      </c>
    </row>
    <row r="135" spans="1:19" ht="51">
      <c r="A135" s="155"/>
      <c r="B135" s="171"/>
      <c r="C135" s="10">
        <v>5000</v>
      </c>
      <c r="D135" s="11" t="s">
        <v>4</v>
      </c>
      <c r="E135" s="12"/>
      <c r="F135" s="12"/>
      <c r="G135" s="9">
        <f t="shared" si="102"/>
        <v>0</v>
      </c>
      <c r="H135" s="12">
        <v>0</v>
      </c>
      <c r="I135" s="12">
        <v>0</v>
      </c>
      <c r="J135" s="9">
        <f t="shared" si="80"/>
        <v>0</v>
      </c>
      <c r="K135" s="12">
        <v>0</v>
      </c>
      <c r="L135" s="12">
        <v>0</v>
      </c>
      <c r="M135" s="9">
        <f t="shared" si="103"/>
        <v>0</v>
      </c>
      <c r="N135" s="12">
        <v>0</v>
      </c>
      <c r="O135" s="12">
        <v>0</v>
      </c>
      <c r="P135" s="9">
        <f t="shared" si="81"/>
        <v>0</v>
      </c>
      <c r="Q135" s="12">
        <f t="shared" si="104"/>
        <v>0</v>
      </c>
      <c r="R135" s="12">
        <f t="shared" si="105"/>
        <v>0</v>
      </c>
      <c r="S135" s="9">
        <f t="shared" si="82"/>
        <v>0</v>
      </c>
    </row>
    <row r="136" spans="1:19" ht="27" thickBot="1">
      <c r="A136" s="156"/>
      <c r="B136" s="174"/>
      <c r="C136" s="13">
        <v>6000</v>
      </c>
      <c r="D136" s="14" t="s">
        <v>8</v>
      </c>
      <c r="E136" s="16"/>
      <c r="F136" s="16"/>
      <c r="G136" s="15">
        <f t="shared" si="102"/>
        <v>0</v>
      </c>
      <c r="H136" s="16">
        <v>0</v>
      </c>
      <c r="I136" s="16">
        <v>0</v>
      </c>
      <c r="J136" s="15">
        <f t="shared" si="80"/>
        <v>0</v>
      </c>
      <c r="K136" s="16">
        <v>0</v>
      </c>
      <c r="L136" s="16">
        <v>0</v>
      </c>
      <c r="M136" s="15">
        <f t="shared" si="103"/>
        <v>0</v>
      </c>
      <c r="N136" s="16">
        <v>0</v>
      </c>
      <c r="O136" s="16">
        <v>0</v>
      </c>
      <c r="P136" s="15">
        <f t="shared" si="81"/>
        <v>0</v>
      </c>
      <c r="Q136" s="16">
        <f t="shared" si="104"/>
        <v>0</v>
      </c>
      <c r="R136" s="16">
        <f t="shared" si="105"/>
        <v>0</v>
      </c>
      <c r="S136" s="15">
        <f t="shared" si="82"/>
        <v>0</v>
      </c>
    </row>
    <row r="137" spans="1:19" ht="26.25" customHeight="1">
      <c r="A137" s="166">
        <v>6</v>
      </c>
      <c r="B137" s="157" t="s">
        <v>50</v>
      </c>
      <c r="C137" s="158"/>
      <c r="D137" s="159"/>
      <c r="E137" s="8">
        <f>E138+E145+E152+E159</f>
        <v>18466420.760000002</v>
      </c>
      <c r="F137" s="8">
        <f t="shared" ref="F137:S137" si="106">F138+F145+F152+F159</f>
        <v>7720200.2400000002</v>
      </c>
      <c r="G137" s="8">
        <f t="shared" si="106"/>
        <v>26186621</v>
      </c>
      <c r="H137" s="8">
        <f t="shared" si="106"/>
        <v>0</v>
      </c>
      <c r="I137" s="8">
        <f t="shared" si="106"/>
        <v>0</v>
      </c>
      <c r="J137" s="8">
        <f t="shared" si="106"/>
        <v>0</v>
      </c>
      <c r="K137" s="8">
        <f t="shared" si="106"/>
        <v>0</v>
      </c>
      <c r="L137" s="8">
        <f t="shared" si="106"/>
        <v>0</v>
      </c>
      <c r="M137" s="8">
        <f t="shared" si="106"/>
        <v>0</v>
      </c>
      <c r="N137" s="8">
        <f t="shared" si="106"/>
        <v>0</v>
      </c>
      <c r="O137" s="8">
        <f t="shared" si="106"/>
        <v>0</v>
      </c>
      <c r="P137" s="8">
        <f t="shared" si="106"/>
        <v>0</v>
      </c>
      <c r="Q137" s="8">
        <f t="shared" si="106"/>
        <v>18466420.760000002</v>
      </c>
      <c r="R137" s="8">
        <f t="shared" si="106"/>
        <v>7720200.2400000002</v>
      </c>
      <c r="S137" s="8">
        <f t="shared" si="106"/>
        <v>26186621</v>
      </c>
    </row>
    <row r="138" spans="1:19" ht="26.25">
      <c r="A138" s="167"/>
      <c r="B138" s="169">
        <v>1</v>
      </c>
      <c r="C138" s="160" t="s">
        <v>49</v>
      </c>
      <c r="D138" s="161"/>
      <c r="E138" s="22">
        <f>SUM(E139:E144)</f>
        <v>17776420.760000002</v>
      </c>
      <c r="F138" s="22">
        <f t="shared" ref="F138:S138" si="107">SUM(F139:F144)</f>
        <v>7720200.2400000002</v>
      </c>
      <c r="G138" s="22">
        <f t="shared" si="107"/>
        <v>25496621</v>
      </c>
      <c r="H138" s="22">
        <f t="shared" si="107"/>
        <v>0</v>
      </c>
      <c r="I138" s="22">
        <f t="shared" si="107"/>
        <v>0</v>
      </c>
      <c r="J138" s="22">
        <f t="shared" si="107"/>
        <v>0</v>
      </c>
      <c r="K138" s="22">
        <f t="shared" si="107"/>
        <v>0</v>
      </c>
      <c r="L138" s="22">
        <f t="shared" si="107"/>
        <v>0</v>
      </c>
      <c r="M138" s="22">
        <f t="shared" si="107"/>
        <v>0</v>
      </c>
      <c r="N138" s="22">
        <f t="shared" si="107"/>
        <v>0</v>
      </c>
      <c r="O138" s="22">
        <f t="shared" si="107"/>
        <v>0</v>
      </c>
      <c r="P138" s="22">
        <f t="shared" si="107"/>
        <v>0</v>
      </c>
      <c r="Q138" s="22">
        <f t="shared" si="107"/>
        <v>17776420.760000002</v>
      </c>
      <c r="R138" s="22">
        <f t="shared" si="107"/>
        <v>7720200.2400000002</v>
      </c>
      <c r="S138" s="22">
        <f t="shared" si="107"/>
        <v>25496621</v>
      </c>
    </row>
    <row r="139" spans="1:19" ht="26.25">
      <c r="A139" s="167"/>
      <c r="B139" s="163"/>
      <c r="C139" s="10">
        <v>1000</v>
      </c>
      <c r="D139" s="11" t="s">
        <v>9</v>
      </c>
      <c r="E139" s="12"/>
      <c r="F139" s="12"/>
      <c r="G139" s="9">
        <f>E139+F139</f>
        <v>0</v>
      </c>
      <c r="H139" s="12">
        <v>0</v>
      </c>
      <c r="I139" s="12">
        <v>0</v>
      </c>
      <c r="J139" s="9">
        <f t="shared" ref="J139:J145" si="108">+H139+I139</f>
        <v>0</v>
      </c>
      <c r="K139" s="12">
        <v>0</v>
      </c>
      <c r="L139" s="12">
        <v>0</v>
      </c>
      <c r="M139" s="9">
        <f t="shared" ref="M139:M144" si="109">K139+L139</f>
        <v>0</v>
      </c>
      <c r="N139" s="12">
        <v>0</v>
      </c>
      <c r="O139" s="12">
        <v>0</v>
      </c>
      <c r="P139" s="9">
        <f t="shared" ref="P139:P145" si="110">N139+O139</f>
        <v>0</v>
      </c>
      <c r="Q139" s="12">
        <f t="shared" ref="Q139:Q144" si="111">E139-N139-H139-K139</f>
        <v>0</v>
      </c>
      <c r="R139" s="12">
        <f t="shared" ref="R139:R144" si="112">F139-O139-I139-L139</f>
        <v>0</v>
      </c>
      <c r="S139" s="9">
        <f t="shared" ref="S139:S145" si="113">+Q139+R139</f>
        <v>0</v>
      </c>
    </row>
    <row r="140" spans="1:19" ht="26.25">
      <c r="A140" s="167"/>
      <c r="B140" s="163"/>
      <c r="C140" s="10">
        <v>2000</v>
      </c>
      <c r="D140" s="11" t="s">
        <v>5</v>
      </c>
      <c r="E140" s="12"/>
      <c r="F140" s="12">
        <v>106000</v>
      </c>
      <c r="G140" s="9">
        <f t="shared" ref="G140:G144" si="114">E140+F140</f>
        <v>106000</v>
      </c>
      <c r="H140" s="12">
        <v>0</v>
      </c>
      <c r="I140" s="12">
        <v>0</v>
      </c>
      <c r="J140" s="9">
        <f t="shared" si="108"/>
        <v>0</v>
      </c>
      <c r="K140" s="12">
        <v>0</v>
      </c>
      <c r="L140" s="12">
        <v>0</v>
      </c>
      <c r="M140" s="9">
        <f t="shared" si="109"/>
        <v>0</v>
      </c>
      <c r="N140" s="12">
        <v>0</v>
      </c>
      <c r="O140" s="12">
        <v>0</v>
      </c>
      <c r="P140" s="9">
        <f t="shared" si="110"/>
        <v>0</v>
      </c>
      <c r="Q140" s="12">
        <f t="shared" si="111"/>
        <v>0</v>
      </c>
      <c r="R140" s="12">
        <f t="shared" si="112"/>
        <v>106000</v>
      </c>
      <c r="S140" s="9">
        <f t="shared" si="113"/>
        <v>106000</v>
      </c>
    </row>
    <row r="141" spans="1:19" ht="26.25">
      <c r="A141" s="167"/>
      <c r="B141" s="163"/>
      <c r="C141" s="10">
        <v>3000</v>
      </c>
      <c r="D141" s="11" t="s">
        <v>6</v>
      </c>
      <c r="E141" s="12"/>
      <c r="F141" s="12"/>
      <c r="G141" s="9">
        <f t="shared" si="114"/>
        <v>0</v>
      </c>
      <c r="H141" s="12">
        <v>0</v>
      </c>
      <c r="I141" s="12">
        <v>0</v>
      </c>
      <c r="J141" s="9">
        <f t="shared" si="108"/>
        <v>0</v>
      </c>
      <c r="K141" s="12">
        <v>0</v>
      </c>
      <c r="L141" s="12">
        <v>0</v>
      </c>
      <c r="M141" s="9">
        <f t="shared" si="109"/>
        <v>0</v>
      </c>
      <c r="N141" s="12">
        <v>0</v>
      </c>
      <c r="O141" s="12">
        <v>0</v>
      </c>
      <c r="P141" s="9">
        <f t="shared" si="110"/>
        <v>0</v>
      </c>
      <c r="Q141" s="12">
        <f t="shared" si="111"/>
        <v>0</v>
      </c>
      <c r="R141" s="12">
        <f t="shared" si="112"/>
        <v>0</v>
      </c>
      <c r="S141" s="9">
        <f t="shared" si="113"/>
        <v>0</v>
      </c>
    </row>
    <row r="142" spans="1:19" ht="51">
      <c r="A142" s="167"/>
      <c r="B142" s="163"/>
      <c r="C142" s="10">
        <v>4000</v>
      </c>
      <c r="D142" s="11" t="s">
        <v>7</v>
      </c>
      <c r="E142" s="12"/>
      <c r="F142" s="12"/>
      <c r="G142" s="9">
        <f t="shared" si="114"/>
        <v>0</v>
      </c>
      <c r="H142" s="12">
        <v>0</v>
      </c>
      <c r="I142" s="12">
        <v>0</v>
      </c>
      <c r="J142" s="9">
        <f t="shared" si="108"/>
        <v>0</v>
      </c>
      <c r="K142" s="12">
        <v>0</v>
      </c>
      <c r="L142" s="12">
        <v>0</v>
      </c>
      <c r="M142" s="9">
        <f t="shared" si="109"/>
        <v>0</v>
      </c>
      <c r="N142" s="12">
        <v>0</v>
      </c>
      <c r="O142" s="12">
        <v>0</v>
      </c>
      <c r="P142" s="9">
        <f t="shared" si="110"/>
        <v>0</v>
      </c>
      <c r="Q142" s="12">
        <f t="shared" si="111"/>
        <v>0</v>
      </c>
      <c r="R142" s="12">
        <f t="shared" si="112"/>
        <v>0</v>
      </c>
      <c r="S142" s="9">
        <f t="shared" si="113"/>
        <v>0</v>
      </c>
    </row>
    <row r="143" spans="1:19" ht="51">
      <c r="A143" s="167"/>
      <c r="B143" s="163"/>
      <c r="C143" s="10">
        <v>5000</v>
      </c>
      <c r="D143" s="11" t="s">
        <v>4</v>
      </c>
      <c r="E143" s="12">
        <v>17776420.760000002</v>
      </c>
      <c r="F143" s="12">
        <v>7614200.2400000002</v>
      </c>
      <c r="G143" s="9">
        <f t="shared" si="114"/>
        <v>25390621</v>
      </c>
      <c r="H143" s="12">
        <v>0</v>
      </c>
      <c r="I143" s="12">
        <v>0</v>
      </c>
      <c r="J143" s="9">
        <f t="shared" si="108"/>
        <v>0</v>
      </c>
      <c r="K143" s="12">
        <v>0</v>
      </c>
      <c r="L143" s="12">
        <v>0</v>
      </c>
      <c r="M143" s="9">
        <f t="shared" si="109"/>
        <v>0</v>
      </c>
      <c r="N143" s="12">
        <v>0</v>
      </c>
      <c r="O143" s="12">
        <v>0</v>
      </c>
      <c r="P143" s="9">
        <f t="shared" si="110"/>
        <v>0</v>
      </c>
      <c r="Q143" s="12">
        <f t="shared" si="111"/>
        <v>17776420.760000002</v>
      </c>
      <c r="R143" s="12">
        <f t="shared" si="112"/>
        <v>7614200.2400000002</v>
      </c>
      <c r="S143" s="9">
        <f t="shared" si="113"/>
        <v>25390621</v>
      </c>
    </row>
    <row r="144" spans="1:19" ht="27" thickBot="1">
      <c r="A144" s="167"/>
      <c r="B144" s="164"/>
      <c r="C144" s="13">
        <v>6000</v>
      </c>
      <c r="D144" s="14" t="s">
        <v>8</v>
      </c>
      <c r="E144" s="16"/>
      <c r="F144" s="16"/>
      <c r="G144" s="15">
        <f t="shared" si="114"/>
        <v>0</v>
      </c>
      <c r="H144" s="16">
        <v>0</v>
      </c>
      <c r="I144" s="16">
        <v>0</v>
      </c>
      <c r="J144" s="15">
        <f t="shared" si="108"/>
        <v>0</v>
      </c>
      <c r="K144" s="16">
        <v>0</v>
      </c>
      <c r="L144" s="16">
        <v>0</v>
      </c>
      <c r="M144" s="15">
        <f t="shared" si="109"/>
        <v>0</v>
      </c>
      <c r="N144" s="16">
        <v>0</v>
      </c>
      <c r="O144" s="16">
        <v>0</v>
      </c>
      <c r="P144" s="15">
        <f t="shared" si="110"/>
        <v>0</v>
      </c>
      <c r="Q144" s="16">
        <f t="shared" si="111"/>
        <v>0</v>
      </c>
      <c r="R144" s="16">
        <f t="shared" si="112"/>
        <v>0</v>
      </c>
      <c r="S144" s="15">
        <f t="shared" si="113"/>
        <v>0</v>
      </c>
    </row>
    <row r="145" spans="1:19" ht="26.25" customHeight="1">
      <c r="A145" s="167"/>
      <c r="B145" s="162">
        <v>2</v>
      </c>
      <c r="C145" s="160" t="s">
        <v>15</v>
      </c>
      <c r="D145" s="161"/>
      <c r="E145" s="8">
        <f>SUM(E146:E151)</f>
        <v>690000</v>
      </c>
      <c r="F145" s="8">
        <f t="shared" ref="F145:I145" si="115">SUM(F146:F151)</f>
        <v>0</v>
      </c>
      <c r="G145" s="8">
        <f t="shared" si="115"/>
        <v>690000</v>
      </c>
      <c r="H145" s="8">
        <f t="shared" si="115"/>
        <v>0</v>
      </c>
      <c r="I145" s="8">
        <f t="shared" si="115"/>
        <v>0</v>
      </c>
      <c r="J145" s="8">
        <f t="shared" si="108"/>
        <v>0</v>
      </c>
      <c r="K145" s="8">
        <f>SUM(K146:K151)</f>
        <v>0</v>
      </c>
      <c r="L145" s="8">
        <f>SUM(L146:L151)</f>
        <v>0</v>
      </c>
      <c r="M145" s="8">
        <f>SUM(M146:M151)</f>
        <v>0</v>
      </c>
      <c r="N145" s="8">
        <f>SUM(N146:N151)</f>
        <v>0</v>
      </c>
      <c r="O145" s="8">
        <f>SUM(O146:O151)</f>
        <v>0</v>
      </c>
      <c r="P145" s="8">
        <f t="shared" si="110"/>
        <v>0</v>
      </c>
      <c r="Q145" s="8">
        <f t="shared" ref="Q145" si="116">+E145-H145-K145-N145</f>
        <v>690000</v>
      </c>
      <c r="R145" s="8">
        <f t="shared" ref="R145" si="117">+F145-I145-L145-O145</f>
        <v>0</v>
      </c>
      <c r="S145" s="8">
        <f t="shared" si="113"/>
        <v>690000</v>
      </c>
    </row>
    <row r="146" spans="1:19" ht="26.25">
      <c r="A146" s="167"/>
      <c r="B146" s="163"/>
      <c r="C146" s="10">
        <v>1000</v>
      </c>
      <c r="D146" s="11" t="s">
        <v>9</v>
      </c>
      <c r="E146" s="12"/>
      <c r="F146" s="12"/>
      <c r="G146" s="9">
        <f>E146+F146</f>
        <v>0</v>
      </c>
      <c r="H146" s="12">
        <v>0</v>
      </c>
      <c r="I146" s="12">
        <v>0</v>
      </c>
      <c r="J146" s="9">
        <f t="shared" ref="J146:J152" si="118">+H146+I146</f>
        <v>0</v>
      </c>
      <c r="K146" s="12">
        <v>0</v>
      </c>
      <c r="L146" s="12">
        <v>0</v>
      </c>
      <c r="M146" s="9">
        <f t="shared" ref="M146:M151" si="119">K146+L146</f>
        <v>0</v>
      </c>
      <c r="N146" s="12">
        <v>0</v>
      </c>
      <c r="O146" s="12">
        <v>0</v>
      </c>
      <c r="P146" s="9">
        <f t="shared" ref="P146:P152" si="120">N146+O146</f>
        <v>0</v>
      </c>
      <c r="Q146" s="12">
        <f t="shared" ref="Q146:Q151" si="121">E146-N146-H146-K146</f>
        <v>0</v>
      </c>
      <c r="R146" s="12">
        <f t="shared" ref="R146:R151" si="122">F146-O146-I146-L146</f>
        <v>0</v>
      </c>
      <c r="S146" s="9">
        <f t="shared" ref="S146:S152" si="123">+Q146+R146</f>
        <v>0</v>
      </c>
    </row>
    <row r="147" spans="1:19" ht="26.25">
      <c r="A147" s="167"/>
      <c r="B147" s="163"/>
      <c r="C147" s="10">
        <v>2000</v>
      </c>
      <c r="D147" s="11" t="s">
        <v>5</v>
      </c>
      <c r="E147" s="12"/>
      <c r="F147" s="12"/>
      <c r="G147" s="9">
        <f t="shared" ref="G147:G151" si="124">E147+F147</f>
        <v>0</v>
      </c>
      <c r="H147" s="12">
        <v>0</v>
      </c>
      <c r="I147" s="12">
        <v>0</v>
      </c>
      <c r="J147" s="9">
        <f t="shared" si="118"/>
        <v>0</v>
      </c>
      <c r="K147" s="12">
        <v>0</v>
      </c>
      <c r="L147" s="12">
        <v>0</v>
      </c>
      <c r="M147" s="9">
        <f t="shared" si="119"/>
        <v>0</v>
      </c>
      <c r="N147" s="12">
        <v>0</v>
      </c>
      <c r="O147" s="12">
        <v>0</v>
      </c>
      <c r="P147" s="9">
        <f t="shared" si="120"/>
        <v>0</v>
      </c>
      <c r="Q147" s="12">
        <f t="shared" si="121"/>
        <v>0</v>
      </c>
      <c r="R147" s="12">
        <f t="shared" si="122"/>
        <v>0</v>
      </c>
      <c r="S147" s="9">
        <f t="shared" si="123"/>
        <v>0</v>
      </c>
    </row>
    <row r="148" spans="1:19" ht="26.25">
      <c r="A148" s="167"/>
      <c r="B148" s="163"/>
      <c r="C148" s="10">
        <v>3000</v>
      </c>
      <c r="D148" s="11" t="s">
        <v>6</v>
      </c>
      <c r="E148" s="12"/>
      <c r="F148" s="12"/>
      <c r="G148" s="9">
        <f t="shared" si="124"/>
        <v>0</v>
      </c>
      <c r="H148" s="12">
        <v>0</v>
      </c>
      <c r="I148" s="12">
        <v>0</v>
      </c>
      <c r="J148" s="9">
        <f t="shared" si="118"/>
        <v>0</v>
      </c>
      <c r="K148" s="12">
        <v>0</v>
      </c>
      <c r="L148" s="12">
        <v>0</v>
      </c>
      <c r="M148" s="9">
        <f t="shared" si="119"/>
        <v>0</v>
      </c>
      <c r="N148" s="12">
        <v>0</v>
      </c>
      <c r="O148" s="12">
        <v>0</v>
      </c>
      <c r="P148" s="9">
        <f t="shared" si="120"/>
        <v>0</v>
      </c>
      <c r="Q148" s="12">
        <f t="shared" si="121"/>
        <v>0</v>
      </c>
      <c r="R148" s="12">
        <f t="shared" si="122"/>
        <v>0</v>
      </c>
      <c r="S148" s="9">
        <f t="shared" si="123"/>
        <v>0</v>
      </c>
    </row>
    <row r="149" spans="1:19" ht="51">
      <c r="A149" s="167"/>
      <c r="B149" s="163"/>
      <c r="C149" s="10">
        <v>4000</v>
      </c>
      <c r="D149" s="11" t="s">
        <v>7</v>
      </c>
      <c r="E149" s="12"/>
      <c r="F149" s="12"/>
      <c r="G149" s="9">
        <f t="shared" si="124"/>
        <v>0</v>
      </c>
      <c r="H149" s="12">
        <v>0</v>
      </c>
      <c r="I149" s="12">
        <v>0</v>
      </c>
      <c r="J149" s="9">
        <f t="shared" si="118"/>
        <v>0</v>
      </c>
      <c r="K149" s="12">
        <v>0</v>
      </c>
      <c r="L149" s="12">
        <v>0</v>
      </c>
      <c r="M149" s="9">
        <f t="shared" si="119"/>
        <v>0</v>
      </c>
      <c r="N149" s="12">
        <v>0</v>
      </c>
      <c r="O149" s="12">
        <v>0</v>
      </c>
      <c r="P149" s="9">
        <f t="shared" si="120"/>
        <v>0</v>
      </c>
      <c r="Q149" s="12">
        <f t="shared" si="121"/>
        <v>0</v>
      </c>
      <c r="R149" s="12">
        <f t="shared" si="122"/>
        <v>0</v>
      </c>
      <c r="S149" s="9">
        <f t="shared" si="123"/>
        <v>0</v>
      </c>
    </row>
    <row r="150" spans="1:19" ht="51">
      <c r="A150" s="167"/>
      <c r="B150" s="163"/>
      <c r="C150" s="10">
        <v>5000</v>
      </c>
      <c r="D150" s="11" t="s">
        <v>4</v>
      </c>
      <c r="E150" s="12">
        <v>690000</v>
      </c>
      <c r="F150" s="12"/>
      <c r="G150" s="9">
        <f t="shared" si="124"/>
        <v>690000</v>
      </c>
      <c r="H150" s="12">
        <v>0</v>
      </c>
      <c r="I150" s="12">
        <v>0</v>
      </c>
      <c r="J150" s="9">
        <f t="shared" si="118"/>
        <v>0</v>
      </c>
      <c r="K150" s="12">
        <v>0</v>
      </c>
      <c r="L150" s="12">
        <v>0</v>
      </c>
      <c r="M150" s="9">
        <f t="shared" si="119"/>
        <v>0</v>
      </c>
      <c r="N150" s="12">
        <v>0</v>
      </c>
      <c r="O150" s="12">
        <v>0</v>
      </c>
      <c r="P150" s="9">
        <f t="shared" si="120"/>
        <v>0</v>
      </c>
      <c r="Q150" s="12">
        <f t="shared" si="121"/>
        <v>690000</v>
      </c>
      <c r="R150" s="12">
        <f t="shared" si="122"/>
        <v>0</v>
      </c>
      <c r="S150" s="9">
        <f t="shared" si="123"/>
        <v>690000</v>
      </c>
    </row>
    <row r="151" spans="1:19" ht="27" thickBot="1">
      <c r="A151" s="167"/>
      <c r="B151" s="164"/>
      <c r="C151" s="13">
        <v>6000</v>
      </c>
      <c r="D151" s="14" t="s">
        <v>8</v>
      </c>
      <c r="E151" s="16"/>
      <c r="F151" s="16"/>
      <c r="G151" s="15">
        <f t="shared" si="124"/>
        <v>0</v>
      </c>
      <c r="H151" s="16">
        <v>0</v>
      </c>
      <c r="I151" s="16">
        <v>0</v>
      </c>
      <c r="J151" s="15">
        <f t="shared" si="118"/>
        <v>0</v>
      </c>
      <c r="K151" s="16">
        <v>0</v>
      </c>
      <c r="L151" s="16">
        <v>0</v>
      </c>
      <c r="M151" s="15">
        <f t="shared" si="119"/>
        <v>0</v>
      </c>
      <c r="N151" s="16">
        <v>0</v>
      </c>
      <c r="O151" s="16">
        <v>0</v>
      </c>
      <c r="P151" s="15">
        <f t="shared" si="120"/>
        <v>0</v>
      </c>
      <c r="Q151" s="16">
        <f t="shared" si="121"/>
        <v>0</v>
      </c>
      <c r="R151" s="16">
        <f t="shared" si="122"/>
        <v>0</v>
      </c>
      <c r="S151" s="15">
        <f t="shared" si="123"/>
        <v>0</v>
      </c>
    </row>
    <row r="152" spans="1:19" ht="26.25" customHeight="1">
      <c r="A152" s="167"/>
      <c r="B152" s="162">
        <v>3</v>
      </c>
      <c r="C152" s="160" t="s">
        <v>27</v>
      </c>
      <c r="D152" s="161"/>
      <c r="E152" s="8">
        <f>SUM(E153:E158)</f>
        <v>0</v>
      </c>
      <c r="F152" s="8">
        <f t="shared" ref="F152:I152" si="125">SUM(F153:F158)</f>
        <v>0</v>
      </c>
      <c r="G152" s="8">
        <f t="shared" si="125"/>
        <v>0</v>
      </c>
      <c r="H152" s="8">
        <f t="shared" si="125"/>
        <v>0</v>
      </c>
      <c r="I152" s="8">
        <f t="shared" si="125"/>
        <v>0</v>
      </c>
      <c r="J152" s="8">
        <f t="shared" si="118"/>
        <v>0</v>
      </c>
      <c r="K152" s="8">
        <f>SUM(K153:K158)</f>
        <v>0</v>
      </c>
      <c r="L152" s="8">
        <f>SUM(L153:L158)</f>
        <v>0</v>
      </c>
      <c r="M152" s="8">
        <f>SUM(M153:M158)</f>
        <v>0</v>
      </c>
      <c r="N152" s="8">
        <f>SUM(N153:N158)</f>
        <v>0</v>
      </c>
      <c r="O152" s="8">
        <f>SUM(O153:O158)</f>
        <v>0</v>
      </c>
      <c r="P152" s="8">
        <f t="shared" si="120"/>
        <v>0</v>
      </c>
      <c r="Q152" s="8">
        <f t="shared" ref="Q152" si="126">+E152-H152-K152-N152</f>
        <v>0</v>
      </c>
      <c r="R152" s="8">
        <f t="shared" ref="R152" si="127">+F152-I152-L152-O152</f>
        <v>0</v>
      </c>
      <c r="S152" s="8">
        <f t="shared" si="123"/>
        <v>0</v>
      </c>
    </row>
    <row r="153" spans="1:19" ht="26.25">
      <c r="A153" s="167"/>
      <c r="B153" s="163"/>
      <c r="C153" s="10">
        <v>1000</v>
      </c>
      <c r="D153" s="11" t="s">
        <v>9</v>
      </c>
      <c r="E153" s="12"/>
      <c r="F153" s="12"/>
      <c r="G153" s="9">
        <f>E153+F153</f>
        <v>0</v>
      </c>
      <c r="H153" s="12">
        <v>0</v>
      </c>
      <c r="I153" s="12">
        <v>0</v>
      </c>
      <c r="J153" s="9">
        <f t="shared" ref="J153:J158" si="128">+H153+I153</f>
        <v>0</v>
      </c>
      <c r="K153" s="12">
        <v>0</v>
      </c>
      <c r="L153" s="12">
        <v>0</v>
      </c>
      <c r="M153" s="9">
        <f t="shared" ref="M153:M158" si="129">K153+L153</f>
        <v>0</v>
      </c>
      <c r="N153" s="12">
        <v>0</v>
      </c>
      <c r="O153" s="12">
        <v>0</v>
      </c>
      <c r="P153" s="9">
        <f t="shared" ref="P153:P158" si="130">N153+O153</f>
        <v>0</v>
      </c>
      <c r="Q153" s="12">
        <f t="shared" ref="Q153:Q158" si="131">E153-N153-H153-K153</f>
        <v>0</v>
      </c>
      <c r="R153" s="12">
        <f t="shared" ref="R153:R158" si="132">F153-O153-I153-L153</f>
        <v>0</v>
      </c>
      <c r="S153" s="9">
        <f t="shared" ref="S153:S158" si="133">+Q153+R153</f>
        <v>0</v>
      </c>
    </row>
    <row r="154" spans="1:19" ht="26.25">
      <c r="A154" s="167"/>
      <c r="B154" s="163"/>
      <c r="C154" s="10">
        <v>2000</v>
      </c>
      <c r="D154" s="11" t="s">
        <v>5</v>
      </c>
      <c r="E154" s="12"/>
      <c r="F154" s="12"/>
      <c r="G154" s="9">
        <f t="shared" ref="G154:G158" si="134">E154+F154</f>
        <v>0</v>
      </c>
      <c r="H154" s="12">
        <v>0</v>
      </c>
      <c r="I154" s="12">
        <v>0</v>
      </c>
      <c r="J154" s="9">
        <f t="shared" si="128"/>
        <v>0</v>
      </c>
      <c r="K154" s="12">
        <v>0</v>
      </c>
      <c r="L154" s="12">
        <v>0</v>
      </c>
      <c r="M154" s="9">
        <f t="shared" si="129"/>
        <v>0</v>
      </c>
      <c r="N154" s="12">
        <v>0</v>
      </c>
      <c r="O154" s="12">
        <v>0</v>
      </c>
      <c r="P154" s="9">
        <f t="shared" si="130"/>
        <v>0</v>
      </c>
      <c r="Q154" s="12">
        <f t="shared" si="131"/>
        <v>0</v>
      </c>
      <c r="R154" s="12">
        <f t="shared" si="132"/>
        <v>0</v>
      </c>
      <c r="S154" s="9">
        <f t="shared" si="133"/>
        <v>0</v>
      </c>
    </row>
    <row r="155" spans="1:19" ht="26.25">
      <c r="A155" s="167"/>
      <c r="B155" s="163"/>
      <c r="C155" s="10">
        <v>3000</v>
      </c>
      <c r="D155" s="11" t="s">
        <v>6</v>
      </c>
      <c r="E155" s="12"/>
      <c r="F155" s="12"/>
      <c r="G155" s="9">
        <f t="shared" si="134"/>
        <v>0</v>
      </c>
      <c r="H155" s="12">
        <v>0</v>
      </c>
      <c r="I155" s="12">
        <v>0</v>
      </c>
      <c r="J155" s="9">
        <f t="shared" si="128"/>
        <v>0</v>
      </c>
      <c r="K155" s="12">
        <v>0</v>
      </c>
      <c r="L155" s="12">
        <v>0</v>
      </c>
      <c r="M155" s="9">
        <f t="shared" si="129"/>
        <v>0</v>
      </c>
      <c r="N155" s="12">
        <v>0</v>
      </c>
      <c r="O155" s="12">
        <v>0</v>
      </c>
      <c r="P155" s="9">
        <f t="shared" si="130"/>
        <v>0</v>
      </c>
      <c r="Q155" s="12">
        <f t="shared" si="131"/>
        <v>0</v>
      </c>
      <c r="R155" s="12">
        <f t="shared" si="132"/>
        <v>0</v>
      </c>
      <c r="S155" s="9">
        <f t="shared" si="133"/>
        <v>0</v>
      </c>
    </row>
    <row r="156" spans="1:19" ht="51">
      <c r="A156" s="167"/>
      <c r="B156" s="163"/>
      <c r="C156" s="10">
        <v>4000</v>
      </c>
      <c r="D156" s="11" t="s">
        <v>7</v>
      </c>
      <c r="E156" s="12"/>
      <c r="F156" s="12"/>
      <c r="G156" s="9">
        <f t="shared" si="134"/>
        <v>0</v>
      </c>
      <c r="H156" s="12">
        <v>0</v>
      </c>
      <c r="I156" s="12">
        <v>0</v>
      </c>
      <c r="J156" s="9">
        <f t="shared" si="128"/>
        <v>0</v>
      </c>
      <c r="K156" s="12">
        <v>0</v>
      </c>
      <c r="L156" s="12">
        <v>0</v>
      </c>
      <c r="M156" s="9">
        <f t="shared" si="129"/>
        <v>0</v>
      </c>
      <c r="N156" s="12">
        <v>0</v>
      </c>
      <c r="O156" s="12">
        <v>0</v>
      </c>
      <c r="P156" s="9">
        <f t="shared" si="130"/>
        <v>0</v>
      </c>
      <c r="Q156" s="12">
        <f t="shared" si="131"/>
        <v>0</v>
      </c>
      <c r="R156" s="12">
        <f t="shared" si="132"/>
        <v>0</v>
      </c>
      <c r="S156" s="9">
        <f t="shared" si="133"/>
        <v>0</v>
      </c>
    </row>
    <row r="157" spans="1:19" ht="51">
      <c r="A157" s="167"/>
      <c r="B157" s="163"/>
      <c r="C157" s="10">
        <v>5000</v>
      </c>
      <c r="D157" s="11" t="s">
        <v>4</v>
      </c>
      <c r="E157" s="12"/>
      <c r="F157" s="12"/>
      <c r="G157" s="9">
        <f t="shared" si="134"/>
        <v>0</v>
      </c>
      <c r="H157" s="12">
        <v>0</v>
      </c>
      <c r="I157" s="12">
        <v>0</v>
      </c>
      <c r="J157" s="9">
        <f t="shared" si="128"/>
        <v>0</v>
      </c>
      <c r="K157" s="12">
        <v>0</v>
      </c>
      <c r="L157" s="12">
        <v>0</v>
      </c>
      <c r="M157" s="9">
        <f t="shared" si="129"/>
        <v>0</v>
      </c>
      <c r="N157" s="12">
        <v>0</v>
      </c>
      <c r="O157" s="12">
        <v>0</v>
      </c>
      <c r="P157" s="9">
        <f t="shared" si="130"/>
        <v>0</v>
      </c>
      <c r="Q157" s="12">
        <f t="shared" si="131"/>
        <v>0</v>
      </c>
      <c r="R157" s="12">
        <f t="shared" si="132"/>
        <v>0</v>
      </c>
      <c r="S157" s="9">
        <f t="shared" si="133"/>
        <v>0</v>
      </c>
    </row>
    <row r="158" spans="1:19" ht="27" thickBot="1">
      <c r="A158" s="167"/>
      <c r="B158" s="164"/>
      <c r="C158" s="13">
        <v>6000</v>
      </c>
      <c r="D158" s="14" t="s">
        <v>8</v>
      </c>
      <c r="E158" s="16"/>
      <c r="F158" s="16"/>
      <c r="G158" s="15">
        <f t="shared" si="134"/>
        <v>0</v>
      </c>
      <c r="H158" s="16">
        <v>0</v>
      </c>
      <c r="I158" s="16">
        <v>0</v>
      </c>
      <c r="J158" s="15">
        <f t="shared" si="128"/>
        <v>0</v>
      </c>
      <c r="K158" s="16">
        <v>0</v>
      </c>
      <c r="L158" s="16">
        <v>0</v>
      </c>
      <c r="M158" s="15">
        <f t="shared" si="129"/>
        <v>0</v>
      </c>
      <c r="N158" s="16">
        <v>0</v>
      </c>
      <c r="O158" s="16">
        <v>0</v>
      </c>
      <c r="P158" s="15">
        <f t="shared" si="130"/>
        <v>0</v>
      </c>
      <c r="Q158" s="16">
        <f t="shared" si="131"/>
        <v>0</v>
      </c>
      <c r="R158" s="16">
        <f t="shared" si="132"/>
        <v>0</v>
      </c>
      <c r="S158" s="15">
        <f t="shared" si="133"/>
        <v>0</v>
      </c>
    </row>
    <row r="159" spans="1:19" ht="26.25" customHeight="1">
      <c r="A159" s="167"/>
      <c r="B159" s="162">
        <v>4</v>
      </c>
      <c r="C159" s="160" t="s">
        <v>51</v>
      </c>
      <c r="D159" s="161"/>
      <c r="E159" s="8">
        <f>SUM(E160:E165)</f>
        <v>0</v>
      </c>
      <c r="F159" s="8">
        <f t="shared" ref="F159:S159" si="135">SUM(F160:F165)</f>
        <v>0</v>
      </c>
      <c r="G159" s="8">
        <f t="shared" si="135"/>
        <v>0</v>
      </c>
      <c r="H159" s="8">
        <f t="shared" si="135"/>
        <v>0</v>
      </c>
      <c r="I159" s="8">
        <f t="shared" si="135"/>
        <v>0</v>
      </c>
      <c r="J159" s="8">
        <f t="shared" si="135"/>
        <v>0</v>
      </c>
      <c r="K159" s="8">
        <f t="shared" si="135"/>
        <v>0</v>
      </c>
      <c r="L159" s="8">
        <f t="shared" si="135"/>
        <v>0</v>
      </c>
      <c r="M159" s="8">
        <f t="shared" si="135"/>
        <v>0</v>
      </c>
      <c r="N159" s="8">
        <f t="shared" si="135"/>
        <v>0</v>
      </c>
      <c r="O159" s="8">
        <f t="shared" si="135"/>
        <v>0</v>
      </c>
      <c r="P159" s="8">
        <f t="shared" si="135"/>
        <v>0</v>
      </c>
      <c r="Q159" s="8">
        <f t="shared" si="135"/>
        <v>0</v>
      </c>
      <c r="R159" s="8">
        <f t="shared" si="135"/>
        <v>0</v>
      </c>
      <c r="S159" s="8">
        <f t="shared" si="135"/>
        <v>0</v>
      </c>
    </row>
    <row r="160" spans="1:19" ht="26.25">
      <c r="A160" s="167"/>
      <c r="B160" s="163"/>
      <c r="C160" s="10">
        <v>1000</v>
      </c>
      <c r="D160" s="11" t="s">
        <v>9</v>
      </c>
      <c r="E160" s="12"/>
      <c r="F160" s="12"/>
      <c r="G160" s="9">
        <f>E160+F160</f>
        <v>0</v>
      </c>
      <c r="H160" s="12">
        <v>0</v>
      </c>
      <c r="I160" s="12">
        <v>0</v>
      </c>
      <c r="J160" s="9">
        <f t="shared" si="80"/>
        <v>0</v>
      </c>
      <c r="K160" s="12">
        <v>0</v>
      </c>
      <c r="L160" s="12">
        <v>0</v>
      </c>
      <c r="M160" s="9">
        <f t="shared" ref="M160:M165" si="136">K160+L160</f>
        <v>0</v>
      </c>
      <c r="N160" s="12">
        <v>0</v>
      </c>
      <c r="O160" s="12">
        <v>0</v>
      </c>
      <c r="P160" s="9">
        <f t="shared" si="81"/>
        <v>0</v>
      </c>
      <c r="Q160" s="12">
        <f t="shared" ref="Q160:Q165" si="137">E160-N160-H160-K160</f>
        <v>0</v>
      </c>
      <c r="R160" s="12">
        <f t="shared" ref="R160:R165" si="138">F160-O160-I160-L160</f>
        <v>0</v>
      </c>
      <c r="S160" s="9">
        <f t="shared" si="82"/>
        <v>0</v>
      </c>
    </row>
    <row r="161" spans="1:19" ht="26.25">
      <c r="A161" s="167"/>
      <c r="B161" s="163"/>
      <c r="C161" s="10">
        <v>2000</v>
      </c>
      <c r="D161" s="11" t="s">
        <v>5</v>
      </c>
      <c r="E161" s="12"/>
      <c r="F161" s="12"/>
      <c r="G161" s="9">
        <f t="shared" ref="G161:G165" si="139">E161+F161</f>
        <v>0</v>
      </c>
      <c r="H161" s="12">
        <v>0</v>
      </c>
      <c r="I161" s="12">
        <v>0</v>
      </c>
      <c r="J161" s="9">
        <f t="shared" si="80"/>
        <v>0</v>
      </c>
      <c r="K161" s="12">
        <v>0</v>
      </c>
      <c r="L161" s="12">
        <v>0</v>
      </c>
      <c r="M161" s="9">
        <f t="shared" si="136"/>
        <v>0</v>
      </c>
      <c r="N161" s="12">
        <v>0</v>
      </c>
      <c r="O161" s="12">
        <v>0</v>
      </c>
      <c r="P161" s="9">
        <f t="shared" si="81"/>
        <v>0</v>
      </c>
      <c r="Q161" s="12">
        <f t="shared" si="137"/>
        <v>0</v>
      </c>
      <c r="R161" s="12">
        <f t="shared" si="138"/>
        <v>0</v>
      </c>
      <c r="S161" s="9">
        <f t="shared" si="82"/>
        <v>0</v>
      </c>
    </row>
    <row r="162" spans="1:19" ht="26.25">
      <c r="A162" s="167"/>
      <c r="B162" s="163"/>
      <c r="C162" s="10">
        <v>3000</v>
      </c>
      <c r="D162" s="11" t="s">
        <v>6</v>
      </c>
      <c r="E162" s="12"/>
      <c r="F162" s="12"/>
      <c r="G162" s="9">
        <f t="shared" si="139"/>
        <v>0</v>
      </c>
      <c r="H162" s="12">
        <v>0</v>
      </c>
      <c r="I162" s="12">
        <v>0</v>
      </c>
      <c r="J162" s="9">
        <f t="shared" si="80"/>
        <v>0</v>
      </c>
      <c r="K162" s="12">
        <v>0</v>
      </c>
      <c r="L162" s="12">
        <v>0</v>
      </c>
      <c r="M162" s="9">
        <f t="shared" si="136"/>
        <v>0</v>
      </c>
      <c r="N162" s="12">
        <v>0</v>
      </c>
      <c r="O162" s="12">
        <v>0</v>
      </c>
      <c r="P162" s="9">
        <f t="shared" si="81"/>
        <v>0</v>
      </c>
      <c r="Q162" s="12">
        <f t="shared" si="137"/>
        <v>0</v>
      </c>
      <c r="R162" s="12">
        <f t="shared" si="138"/>
        <v>0</v>
      </c>
      <c r="S162" s="9">
        <f t="shared" si="82"/>
        <v>0</v>
      </c>
    </row>
    <row r="163" spans="1:19" ht="51">
      <c r="A163" s="167"/>
      <c r="B163" s="163"/>
      <c r="C163" s="10">
        <v>4000</v>
      </c>
      <c r="D163" s="11" t="s">
        <v>7</v>
      </c>
      <c r="E163" s="12"/>
      <c r="F163" s="12"/>
      <c r="G163" s="9">
        <f t="shared" si="139"/>
        <v>0</v>
      </c>
      <c r="H163" s="12">
        <v>0</v>
      </c>
      <c r="I163" s="12">
        <v>0</v>
      </c>
      <c r="J163" s="9">
        <f t="shared" si="80"/>
        <v>0</v>
      </c>
      <c r="K163" s="12">
        <v>0</v>
      </c>
      <c r="L163" s="12">
        <v>0</v>
      </c>
      <c r="M163" s="9">
        <f t="shared" si="136"/>
        <v>0</v>
      </c>
      <c r="N163" s="12">
        <v>0</v>
      </c>
      <c r="O163" s="12">
        <v>0</v>
      </c>
      <c r="P163" s="9">
        <f t="shared" si="81"/>
        <v>0</v>
      </c>
      <c r="Q163" s="12">
        <f t="shared" si="137"/>
        <v>0</v>
      </c>
      <c r="R163" s="12">
        <f t="shared" si="138"/>
        <v>0</v>
      </c>
      <c r="S163" s="9">
        <f t="shared" si="82"/>
        <v>0</v>
      </c>
    </row>
    <row r="164" spans="1:19" ht="51">
      <c r="A164" s="167"/>
      <c r="B164" s="163"/>
      <c r="C164" s="10">
        <v>5000</v>
      </c>
      <c r="D164" s="11" t="s">
        <v>4</v>
      </c>
      <c r="E164" s="12"/>
      <c r="F164" s="12"/>
      <c r="G164" s="9">
        <f t="shared" si="139"/>
        <v>0</v>
      </c>
      <c r="H164" s="12">
        <v>0</v>
      </c>
      <c r="I164" s="12">
        <v>0</v>
      </c>
      <c r="J164" s="9">
        <f t="shared" si="80"/>
        <v>0</v>
      </c>
      <c r="K164" s="12">
        <v>0</v>
      </c>
      <c r="L164" s="12">
        <v>0</v>
      </c>
      <c r="M164" s="9">
        <f t="shared" si="136"/>
        <v>0</v>
      </c>
      <c r="N164" s="12">
        <v>0</v>
      </c>
      <c r="O164" s="12">
        <v>0</v>
      </c>
      <c r="P164" s="9">
        <f t="shared" si="81"/>
        <v>0</v>
      </c>
      <c r="Q164" s="12">
        <f t="shared" si="137"/>
        <v>0</v>
      </c>
      <c r="R164" s="12">
        <f t="shared" si="138"/>
        <v>0</v>
      </c>
      <c r="S164" s="9">
        <f t="shared" si="82"/>
        <v>0</v>
      </c>
    </row>
    <row r="165" spans="1:19" ht="27" thickBot="1">
      <c r="A165" s="168"/>
      <c r="B165" s="164"/>
      <c r="C165" s="13">
        <v>6000</v>
      </c>
      <c r="D165" s="14" t="s">
        <v>8</v>
      </c>
      <c r="E165" s="16"/>
      <c r="F165" s="16"/>
      <c r="G165" s="15">
        <f t="shared" si="139"/>
        <v>0</v>
      </c>
      <c r="H165" s="16">
        <v>0</v>
      </c>
      <c r="I165" s="16">
        <v>0</v>
      </c>
      <c r="J165" s="15">
        <f t="shared" si="80"/>
        <v>0</v>
      </c>
      <c r="K165" s="16">
        <v>0</v>
      </c>
      <c r="L165" s="16">
        <v>0</v>
      </c>
      <c r="M165" s="15">
        <f t="shared" si="136"/>
        <v>0</v>
      </c>
      <c r="N165" s="16">
        <v>0</v>
      </c>
      <c r="O165" s="16">
        <v>0</v>
      </c>
      <c r="P165" s="15">
        <f t="shared" si="81"/>
        <v>0</v>
      </c>
      <c r="Q165" s="16">
        <f t="shared" si="137"/>
        <v>0</v>
      </c>
      <c r="R165" s="16">
        <f t="shared" si="138"/>
        <v>0</v>
      </c>
      <c r="S165" s="15">
        <f t="shared" si="82"/>
        <v>0</v>
      </c>
    </row>
    <row r="166" spans="1:19" ht="26.25">
      <c r="A166" s="165">
        <v>7</v>
      </c>
      <c r="B166" s="170" t="s">
        <v>52</v>
      </c>
      <c r="C166" s="170"/>
      <c r="D166" s="170"/>
      <c r="E166" s="8">
        <f>E167</f>
        <v>0</v>
      </c>
      <c r="F166" s="8">
        <f t="shared" ref="F166:S166" si="140">F167</f>
        <v>2500000</v>
      </c>
      <c r="G166" s="8">
        <f t="shared" si="140"/>
        <v>2500000</v>
      </c>
      <c r="H166" s="8">
        <f t="shared" si="140"/>
        <v>0</v>
      </c>
      <c r="I166" s="8">
        <f t="shared" si="140"/>
        <v>0</v>
      </c>
      <c r="J166" s="8">
        <f t="shared" si="140"/>
        <v>0</v>
      </c>
      <c r="K166" s="8">
        <f t="shared" si="140"/>
        <v>0</v>
      </c>
      <c r="L166" s="8">
        <f t="shared" si="140"/>
        <v>0</v>
      </c>
      <c r="M166" s="8">
        <f t="shared" si="140"/>
        <v>0</v>
      </c>
      <c r="N166" s="8">
        <f t="shared" si="140"/>
        <v>0</v>
      </c>
      <c r="O166" s="8">
        <f t="shared" si="140"/>
        <v>0</v>
      </c>
      <c r="P166" s="8">
        <f t="shared" si="140"/>
        <v>0</v>
      </c>
      <c r="Q166" s="8">
        <f t="shared" si="140"/>
        <v>0</v>
      </c>
      <c r="R166" s="8">
        <f t="shared" si="140"/>
        <v>2500000</v>
      </c>
      <c r="S166" s="8">
        <f t="shared" si="140"/>
        <v>2500000</v>
      </c>
    </row>
    <row r="167" spans="1:19" ht="26.25">
      <c r="A167" s="155"/>
      <c r="B167" s="171">
        <v>1</v>
      </c>
      <c r="C167" s="160" t="s">
        <v>28</v>
      </c>
      <c r="D167" s="161"/>
      <c r="E167" s="9">
        <f>SUM(E168:E173)</f>
        <v>0</v>
      </c>
      <c r="F167" s="9">
        <f t="shared" ref="F167:I167" si="141">SUM(F168:F173)</f>
        <v>2500000</v>
      </c>
      <c r="G167" s="9">
        <f t="shared" si="141"/>
        <v>2500000</v>
      </c>
      <c r="H167" s="9">
        <f t="shared" si="141"/>
        <v>0</v>
      </c>
      <c r="I167" s="9">
        <f t="shared" si="141"/>
        <v>0</v>
      </c>
      <c r="J167" s="9">
        <f t="shared" si="80"/>
        <v>0</v>
      </c>
      <c r="K167" s="9">
        <f>SUM(K168:K173)</f>
        <v>0</v>
      </c>
      <c r="L167" s="9">
        <f>SUM(L168:L173)</f>
        <v>0</v>
      </c>
      <c r="M167" s="9">
        <f>SUM(M168:M173)</f>
        <v>0</v>
      </c>
      <c r="N167" s="9">
        <f>SUM(N168:N173)</f>
        <v>0</v>
      </c>
      <c r="O167" s="9">
        <f>SUM(O168:O173)</f>
        <v>0</v>
      </c>
      <c r="P167" s="9">
        <f t="shared" si="81"/>
        <v>0</v>
      </c>
      <c r="Q167" s="9">
        <f t="shared" si="84"/>
        <v>0</v>
      </c>
      <c r="R167" s="9">
        <f t="shared" si="85"/>
        <v>2500000</v>
      </c>
      <c r="S167" s="9">
        <f t="shared" si="82"/>
        <v>2500000</v>
      </c>
    </row>
    <row r="168" spans="1:19" ht="26.25">
      <c r="A168" s="155"/>
      <c r="B168" s="171"/>
      <c r="C168" s="10">
        <v>1000</v>
      </c>
      <c r="D168" s="11" t="s">
        <v>9</v>
      </c>
      <c r="E168" s="12"/>
      <c r="F168" s="12">
        <v>1707990.84</v>
      </c>
      <c r="G168" s="9">
        <f>+E168+F168</f>
        <v>1707990.84</v>
      </c>
      <c r="H168" s="12">
        <v>0</v>
      </c>
      <c r="I168" s="12">
        <v>0</v>
      </c>
      <c r="J168" s="9">
        <f t="shared" si="80"/>
        <v>0</v>
      </c>
      <c r="K168" s="12">
        <v>0</v>
      </c>
      <c r="L168" s="12">
        <v>0</v>
      </c>
      <c r="M168" s="9">
        <v>0</v>
      </c>
      <c r="N168" s="12">
        <v>0</v>
      </c>
      <c r="O168" s="12">
        <v>0</v>
      </c>
      <c r="P168" s="9">
        <f t="shared" si="81"/>
        <v>0</v>
      </c>
      <c r="Q168" s="12">
        <f t="shared" ref="Q168:Q173" si="142">E168-N168-H168-K168</f>
        <v>0</v>
      </c>
      <c r="R168" s="12">
        <f t="shared" ref="R168:R173" si="143">F168-O168-I168-L168</f>
        <v>1707990.84</v>
      </c>
      <c r="S168" s="9">
        <f t="shared" si="82"/>
        <v>1707990.84</v>
      </c>
    </row>
    <row r="169" spans="1:19" ht="26.25">
      <c r="A169" s="155"/>
      <c r="B169" s="171"/>
      <c r="C169" s="10">
        <v>2000</v>
      </c>
      <c r="D169" s="11" t="s">
        <v>5</v>
      </c>
      <c r="E169" s="12"/>
      <c r="F169" s="12">
        <v>542009.16</v>
      </c>
      <c r="G169" s="9">
        <f t="shared" ref="G169:G173" si="144">+E169+F169</f>
        <v>542009.16</v>
      </c>
      <c r="H169" s="12">
        <v>0</v>
      </c>
      <c r="I169" s="12">
        <v>0</v>
      </c>
      <c r="J169" s="9">
        <f t="shared" si="80"/>
        <v>0</v>
      </c>
      <c r="K169" s="12">
        <v>0</v>
      </c>
      <c r="L169" s="12">
        <v>0</v>
      </c>
      <c r="M169" s="9">
        <v>0</v>
      </c>
      <c r="N169" s="12">
        <v>0</v>
      </c>
      <c r="O169" s="12">
        <v>0</v>
      </c>
      <c r="P169" s="9">
        <f t="shared" si="81"/>
        <v>0</v>
      </c>
      <c r="Q169" s="12">
        <f t="shared" si="142"/>
        <v>0</v>
      </c>
      <c r="R169" s="12">
        <f t="shared" si="143"/>
        <v>542009.16</v>
      </c>
      <c r="S169" s="9">
        <f t="shared" si="82"/>
        <v>542009.16</v>
      </c>
    </row>
    <row r="170" spans="1:19" ht="26.25">
      <c r="A170" s="155"/>
      <c r="B170" s="171"/>
      <c r="C170" s="10">
        <v>3000</v>
      </c>
      <c r="D170" s="11" t="s">
        <v>6</v>
      </c>
      <c r="E170" s="12"/>
      <c r="F170" s="12">
        <v>250000</v>
      </c>
      <c r="G170" s="9">
        <f t="shared" si="144"/>
        <v>250000</v>
      </c>
      <c r="H170" s="12">
        <v>0</v>
      </c>
      <c r="I170" s="12">
        <v>0</v>
      </c>
      <c r="J170" s="9">
        <f t="shared" si="80"/>
        <v>0</v>
      </c>
      <c r="K170" s="12">
        <v>0</v>
      </c>
      <c r="L170" s="12">
        <v>0</v>
      </c>
      <c r="M170" s="9">
        <f>K170+L170</f>
        <v>0</v>
      </c>
      <c r="N170" s="12">
        <v>0</v>
      </c>
      <c r="O170" s="12">
        <v>0</v>
      </c>
      <c r="P170" s="9">
        <f t="shared" si="81"/>
        <v>0</v>
      </c>
      <c r="Q170" s="12">
        <f t="shared" si="142"/>
        <v>0</v>
      </c>
      <c r="R170" s="12">
        <f t="shared" si="143"/>
        <v>250000</v>
      </c>
      <c r="S170" s="9">
        <f t="shared" si="82"/>
        <v>250000</v>
      </c>
    </row>
    <row r="171" spans="1:19" ht="51">
      <c r="A171" s="155"/>
      <c r="B171" s="171"/>
      <c r="C171" s="10">
        <v>4000</v>
      </c>
      <c r="D171" s="11" t="s">
        <v>7</v>
      </c>
      <c r="E171" s="12"/>
      <c r="F171" s="12"/>
      <c r="G171" s="9">
        <f t="shared" si="144"/>
        <v>0</v>
      </c>
      <c r="H171" s="12">
        <v>0</v>
      </c>
      <c r="I171" s="12">
        <v>0</v>
      </c>
      <c r="J171" s="9">
        <f t="shared" si="80"/>
        <v>0</v>
      </c>
      <c r="K171" s="12">
        <v>0</v>
      </c>
      <c r="L171" s="12">
        <v>0</v>
      </c>
      <c r="M171" s="9">
        <v>0</v>
      </c>
      <c r="N171" s="12">
        <v>0</v>
      </c>
      <c r="O171" s="12">
        <v>0</v>
      </c>
      <c r="P171" s="9">
        <f t="shared" si="81"/>
        <v>0</v>
      </c>
      <c r="Q171" s="12">
        <f t="shared" si="142"/>
        <v>0</v>
      </c>
      <c r="R171" s="12">
        <f t="shared" si="143"/>
        <v>0</v>
      </c>
      <c r="S171" s="9">
        <f t="shared" si="82"/>
        <v>0</v>
      </c>
    </row>
    <row r="172" spans="1:19" ht="51">
      <c r="A172" s="155"/>
      <c r="B172" s="171"/>
      <c r="C172" s="10">
        <v>5000</v>
      </c>
      <c r="D172" s="11" t="s">
        <v>4</v>
      </c>
      <c r="E172" s="12"/>
      <c r="F172" s="12"/>
      <c r="G172" s="9">
        <f t="shared" si="144"/>
        <v>0</v>
      </c>
      <c r="H172" s="12">
        <v>0</v>
      </c>
      <c r="I172" s="12">
        <v>0</v>
      </c>
      <c r="J172" s="9">
        <f t="shared" si="80"/>
        <v>0</v>
      </c>
      <c r="K172" s="12">
        <v>0</v>
      </c>
      <c r="L172" s="12">
        <v>0</v>
      </c>
      <c r="M172" s="9">
        <f t="shared" ref="M172:M173" si="145">K172+L172</f>
        <v>0</v>
      </c>
      <c r="N172" s="12">
        <v>0</v>
      </c>
      <c r="O172" s="12">
        <v>0</v>
      </c>
      <c r="P172" s="9">
        <f t="shared" si="81"/>
        <v>0</v>
      </c>
      <c r="Q172" s="12">
        <f t="shared" si="142"/>
        <v>0</v>
      </c>
      <c r="R172" s="12">
        <f t="shared" si="143"/>
        <v>0</v>
      </c>
      <c r="S172" s="9">
        <f t="shared" si="82"/>
        <v>0</v>
      </c>
    </row>
    <row r="173" spans="1:19" ht="27" thickBot="1">
      <c r="A173" s="155"/>
      <c r="B173" s="171"/>
      <c r="C173" s="10">
        <v>6000</v>
      </c>
      <c r="D173" s="11" t="s">
        <v>8</v>
      </c>
      <c r="E173" s="12"/>
      <c r="F173" s="12"/>
      <c r="G173" s="9">
        <f t="shared" si="144"/>
        <v>0</v>
      </c>
      <c r="H173" s="12">
        <v>0</v>
      </c>
      <c r="I173" s="12">
        <v>0</v>
      </c>
      <c r="J173" s="9">
        <f t="shared" si="80"/>
        <v>0</v>
      </c>
      <c r="K173" s="12">
        <v>0</v>
      </c>
      <c r="L173" s="12">
        <v>0</v>
      </c>
      <c r="M173" s="9">
        <f t="shared" si="145"/>
        <v>0</v>
      </c>
      <c r="N173" s="12">
        <v>0</v>
      </c>
      <c r="O173" s="12">
        <v>0</v>
      </c>
      <c r="P173" s="9">
        <f t="shared" si="81"/>
        <v>0</v>
      </c>
      <c r="Q173" s="12">
        <f t="shared" si="142"/>
        <v>0</v>
      </c>
      <c r="R173" s="12">
        <f t="shared" si="143"/>
        <v>0</v>
      </c>
      <c r="S173" s="9">
        <f t="shared" si="82"/>
        <v>0</v>
      </c>
    </row>
    <row r="174" spans="1:19" ht="26.25" customHeight="1">
      <c r="A174" s="18">
        <v>0</v>
      </c>
      <c r="B174" s="157" t="s">
        <v>16</v>
      </c>
      <c r="C174" s="158"/>
      <c r="D174" s="159"/>
      <c r="E174" s="8">
        <f>SUM(E175:E180)</f>
        <v>0</v>
      </c>
      <c r="F174" s="8">
        <f t="shared" ref="F174:I174" si="146">SUM(F175:F180)</f>
        <v>1815824</v>
      </c>
      <c r="G174" s="8">
        <f t="shared" si="146"/>
        <v>1815824</v>
      </c>
      <c r="H174" s="8">
        <f t="shared" si="146"/>
        <v>0</v>
      </c>
      <c r="I174" s="8">
        <f t="shared" si="146"/>
        <v>0</v>
      </c>
      <c r="J174" s="8">
        <f t="shared" ref="J174:J180" si="147">+H174+I174</f>
        <v>0</v>
      </c>
      <c r="K174" s="8">
        <f>SUM(K175:K180)</f>
        <v>0</v>
      </c>
      <c r="L174" s="8">
        <f>SUM(L175:L180)</f>
        <v>0</v>
      </c>
      <c r="M174" s="8">
        <f>SUM(M175:M180)</f>
        <v>0</v>
      </c>
      <c r="N174" s="8">
        <f>SUM(N175:N180)</f>
        <v>0</v>
      </c>
      <c r="O174" s="8">
        <f>SUM(O175:O180)</f>
        <v>0</v>
      </c>
      <c r="P174" s="8">
        <f t="shared" ref="P174:P180" si="148">N174+O174</f>
        <v>0</v>
      </c>
      <c r="Q174" s="8">
        <f t="shared" ref="Q174" si="149">+E174-H174-K174-N174</f>
        <v>0</v>
      </c>
      <c r="R174" s="8">
        <f t="shared" ref="R174" si="150">+F174-I174-L174-O174</f>
        <v>1815824</v>
      </c>
      <c r="S174" s="8">
        <f t="shared" ref="S174:S180" si="151">+Q174+R174</f>
        <v>1815824</v>
      </c>
    </row>
    <row r="175" spans="1:19" ht="26.25">
      <c r="A175" s="155"/>
      <c r="B175" s="155"/>
      <c r="C175" s="10">
        <v>1000</v>
      </c>
      <c r="D175" s="11" t="s">
        <v>9</v>
      </c>
      <c r="E175" s="12"/>
      <c r="F175" s="12">
        <v>234427.2</v>
      </c>
      <c r="G175" s="9">
        <f>+E175+F175</f>
        <v>234427.2</v>
      </c>
      <c r="H175" s="12">
        <v>0</v>
      </c>
      <c r="I175" s="12">
        <v>0</v>
      </c>
      <c r="J175" s="9">
        <f t="shared" si="147"/>
        <v>0</v>
      </c>
      <c r="K175" s="12">
        <v>0</v>
      </c>
      <c r="L175" s="12">
        <v>0</v>
      </c>
      <c r="M175" s="9">
        <v>0</v>
      </c>
      <c r="N175" s="12">
        <v>0</v>
      </c>
      <c r="O175" s="12">
        <v>0</v>
      </c>
      <c r="P175" s="9">
        <f t="shared" si="148"/>
        <v>0</v>
      </c>
      <c r="Q175" s="12">
        <f t="shared" ref="Q175:Q180" si="152">E175-N175-H175-K175</f>
        <v>0</v>
      </c>
      <c r="R175" s="12">
        <f t="shared" ref="R175:R180" si="153">F175-O175-I175-L175</f>
        <v>234427.2</v>
      </c>
      <c r="S175" s="9">
        <f t="shared" si="151"/>
        <v>234427.2</v>
      </c>
    </row>
    <row r="176" spans="1:19" ht="26.25">
      <c r="A176" s="155"/>
      <c r="B176" s="155"/>
      <c r="C176" s="10">
        <v>2000</v>
      </c>
      <c r="D176" s="11" t="s">
        <v>5</v>
      </c>
      <c r="E176" s="12"/>
      <c r="F176" s="12">
        <v>33096.800000000003</v>
      </c>
      <c r="G176" s="9">
        <f t="shared" ref="G176:G180" si="154">+E176+F176</f>
        <v>33096.800000000003</v>
      </c>
      <c r="H176" s="12">
        <v>0</v>
      </c>
      <c r="I176" s="12">
        <v>0</v>
      </c>
      <c r="J176" s="9">
        <f t="shared" si="147"/>
        <v>0</v>
      </c>
      <c r="K176" s="12">
        <v>0</v>
      </c>
      <c r="L176" s="12">
        <v>0</v>
      </c>
      <c r="M176" s="9">
        <v>0</v>
      </c>
      <c r="N176" s="12">
        <v>0</v>
      </c>
      <c r="O176" s="12">
        <v>0</v>
      </c>
      <c r="P176" s="9">
        <f t="shared" si="148"/>
        <v>0</v>
      </c>
      <c r="Q176" s="12">
        <f t="shared" si="152"/>
        <v>0</v>
      </c>
      <c r="R176" s="12">
        <f t="shared" si="153"/>
        <v>33096.800000000003</v>
      </c>
      <c r="S176" s="9">
        <f t="shared" si="151"/>
        <v>33096.800000000003</v>
      </c>
    </row>
    <row r="177" spans="1:19" ht="26.25">
      <c r="A177" s="155"/>
      <c r="B177" s="155"/>
      <c r="C177" s="10">
        <v>3000</v>
      </c>
      <c r="D177" s="11" t="s">
        <v>6</v>
      </c>
      <c r="E177" s="12"/>
      <c r="F177" s="12">
        <v>1467000</v>
      </c>
      <c r="G177" s="9">
        <f t="shared" si="154"/>
        <v>1467000</v>
      </c>
      <c r="H177" s="12">
        <v>0</v>
      </c>
      <c r="I177" s="12">
        <v>0</v>
      </c>
      <c r="J177" s="9">
        <f t="shared" si="147"/>
        <v>0</v>
      </c>
      <c r="K177" s="12">
        <v>0</v>
      </c>
      <c r="L177" s="12">
        <v>0</v>
      </c>
      <c r="M177" s="9">
        <f>K177+L177</f>
        <v>0</v>
      </c>
      <c r="N177" s="12">
        <v>0</v>
      </c>
      <c r="O177" s="12">
        <v>0</v>
      </c>
      <c r="P177" s="9">
        <f t="shared" si="148"/>
        <v>0</v>
      </c>
      <c r="Q177" s="12">
        <f t="shared" si="152"/>
        <v>0</v>
      </c>
      <c r="R177" s="12">
        <f t="shared" si="153"/>
        <v>1467000</v>
      </c>
      <c r="S177" s="9">
        <f t="shared" si="151"/>
        <v>1467000</v>
      </c>
    </row>
    <row r="178" spans="1:19" ht="51">
      <c r="A178" s="155"/>
      <c r="B178" s="155"/>
      <c r="C178" s="10">
        <v>4000</v>
      </c>
      <c r="D178" s="11" t="s">
        <v>7</v>
      </c>
      <c r="E178" s="12"/>
      <c r="F178" s="12"/>
      <c r="G178" s="9">
        <f t="shared" si="154"/>
        <v>0</v>
      </c>
      <c r="H178" s="12">
        <v>0</v>
      </c>
      <c r="I178" s="12">
        <f>M178+H178</f>
        <v>0</v>
      </c>
      <c r="J178" s="9">
        <f t="shared" si="147"/>
        <v>0</v>
      </c>
      <c r="K178" s="12">
        <v>0</v>
      </c>
      <c r="L178" s="12">
        <v>0</v>
      </c>
      <c r="M178" s="9">
        <v>0</v>
      </c>
      <c r="N178" s="12">
        <v>0</v>
      </c>
      <c r="O178" s="12">
        <v>0</v>
      </c>
      <c r="P178" s="9">
        <f t="shared" si="148"/>
        <v>0</v>
      </c>
      <c r="Q178" s="12">
        <f t="shared" si="152"/>
        <v>0</v>
      </c>
      <c r="R178" s="12">
        <f t="shared" si="153"/>
        <v>0</v>
      </c>
      <c r="S178" s="9">
        <f t="shared" si="151"/>
        <v>0</v>
      </c>
    </row>
    <row r="179" spans="1:19" ht="51">
      <c r="A179" s="155"/>
      <c r="B179" s="155"/>
      <c r="C179" s="10">
        <v>5000</v>
      </c>
      <c r="D179" s="11" t="s">
        <v>4</v>
      </c>
      <c r="E179" s="12"/>
      <c r="F179" s="12">
        <v>81300</v>
      </c>
      <c r="G179" s="9">
        <f t="shared" si="154"/>
        <v>81300</v>
      </c>
      <c r="H179" s="12">
        <v>0</v>
      </c>
      <c r="I179" s="12">
        <v>0</v>
      </c>
      <c r="J179" s="9">
        <f t="shared" si="147"/>
        <v>0</v>
      </c>
      <c r="K179" s="12">
        <v>0</v>
      </c>
      <c r="L179" s="12">
        <v>0</v>
      </c>
      <c r="M179" s="9">
        <v>0</v>
      </c>
      <c r="N179" s="12">
        <v>0</v>
      </c>
      <c r="O179" s="12">
        <v>0</v>
      </c>
      <c r="P179" s="9">
        <f t="shared" si="148"/>
        <v>0</v>
      </c>
      <c r="Q179" s="12">
        <f t="shared" si="152"/>
        <v>0</v>
      </c>
      <c r="R179" s="12">
        <f t="shared" si="153"/>
        <v>81300</v>
      </c>
      <c r="S179" s="9">
        <f t="shared" si="151"/>
        <v>81300</v>
      </c>
    </row>
    <row r="180" spans="1:19" ht="27" thickBot="1">
      <c r="A180" s="156"/>
      <c r="B180" s="156"/>
      <c r="C180" s="13">
        <v>6000</v>
      </c>
      <c r="D180" s="14" t="s">
        <v>8</v>
      </c>
      <c r="E180" s="16"/>
      <c r="F180" s="16"/>
      <c r="G180" s="15">
        <f t="shared" si="154"/>
        <v>0</v>
      </c>
      <c r="H180" s="16">
        <v>0</v>
      </c>
      <c r="I180" s="16">
        <f>M180+H180</f>
        <v>0</v>
      </c>
      <c r="J180" s="15">
        <f t="shared" si="147"/>
        <v>0</v>
      </c>
      <c r="K180" s="16">
        <v>0</v>
      </c>
      <c r="L180" s="16">
        <v>0</v>
      </c>
      <c r="M180" s="15">
        <v>0</v>
      </c>
      <c r="N180" s="16">
        <v>0</v>
      </c>
      <c r="O180" s="16">
        <v>0</v>
      </c>
      <c r="P180" s="15">
        <f t="shared" si="148"/>
        <v>0</v>
      </c>
      <c r="Q180" s="16">
        <f t="shared" si="152"/>
        <v>0</v>
      </c>
      <c r="R180" s="16">
        <f t="shared" si="153"/>
        <v>0</v>
      </c>
      <c r="S180" s="15">
        <f t="shared" si="151"/>
        <v>0</v>
      </c>
    </row>
    <row r="181" spans="1:19" ht="63" customHeight="1" thickBot="1">
      <c r="A181" s="6"/>
      <c r="B181" s="6"/>
      <c r="C181" s="6"/>
      <c r="D181" s="17" t="s">
        <v>31</v>
      </c>
      <c r="E181" s="7">
        <f>E13+E28+E43+E93+E115+E137+E166+E174</f>
        <v>257701563</v>
      </c>
      <c r="F181" s="7">
        <f t="shared" ref="F181:S181" si="155">F13+F28+F43+F93+F115+F137+F166+F174</f>
        <v>72302173.370000005</v>
      </c>
      <c r="G181" s="7">
        <f t="shared" si="155"/>
        <v>330003736.37</v>
      </c>
      <c r="H181" s="7">
        <f t="shared" si="155"/>
        <v>0</v>
      </c>
      <c r="I181" s="7">
        <f t="shared" si="155"/>
        <v>0</v>
      </c>
      <c r="J181" s="7">
        <f t="shared" si="155"/>
        <v>0</v>
      </c>
      <c r="K181" s="7">
        <f t="shared" si="155"/>
        <v>0</v>
      </c>
      <c r="L181" s="7">
        <f t="shared" si="155"/>
        <v>0</v>
      </c>
      <c r="M181" s="7">
        <f t="shared" si="155"/>
        <v>0</v>
      </c>
      <c r="N181" s="7">
        <f t="shared" si="155"/>
        <v>0</v>
      </c>
      <c r="O181" s="7">
        <f t="shared" si="155"/>
        <v>0</v>
      </c>
      <c r="P181" s="7">
        <f t="shared" si="155"/>
        <v>0</v>
      </c>
      <c r="Q181" s="7">
        <f t="shared" si="155"/>
        <v>257701563</v>
      </c>
      <c r="R181" s="7">
        <f t="shared" si="155"/>
        <v>72302173.370000005</v>
      </c>
      <c r="S181" s="7">
        <f t="shared" si="155"/>
        <v>330003736.37</v>
      </c>
    </row>
    <row r="183" spans="1:19">
      <c r="E183" s="19"/>
      <c r="F183" s="19"/>
      <c r="G183" s="19"/>
      <c r="J183" s="19"/>
      <c r="M183" s="19"/>
      <c r="P183" s="19"/>
    </row>
    <row r="184" spans="1:19">
      <c r="G184" s="19"/>
      <c r="J184" s="19"/>
      <c r="M184" s="19"/>
      <c r="P184" s="19"/>
    </row>
  </sheetData>
  <autoFilter ref="A12:S181"/>
  <mergeCells count="76">
    <mergeCell ref="B159:B165"/>
    <mergeCell ref="A115:A136"/>
    <mergeCell ref="B115:D115"/>
    <mergeCell ref="B116:B122"/>
    <mergeCell ref="C116:D116"/>
    <mergeCell ref="B123:B129"/>
    <mergeCell ref="C123:D123"/>
    <mergeCell ref="B130:B136"/>
    <mergeCell ref="C130:D130"/>
    <mergeCell ref="A2:P2"/>
    <mergeCell ref="A3:P3"/>
    <mergeCell ref="A4:P4"/>
    <mergeCell ref="A5:P5"/>
    <mergeCell ref="A6:P6"/>
    <mergeCell ref="A13:A27"/>
    <mergeCell ref="B13:D13"/>
    <mergeCell ref="B14:B20"/>
    <mergeCell ref="C14:D14"/>
    <mergeCell ref="B21:B27"/>
    <mergeCell ref="C21:D21"/>
    <mergeCell ref="A9:A11"/>
    <mergeCell ref="B9:B11"/>
    <mergeCell ref="C9:C11"/>
    <mergeCell ref="D9:D11"/>
    <mergeCell ref="E9:S9"/>
    <mergeCell ref="E10:G10"/>
    <mergeCell ref="N10:P10"/>
    <mergeCell ref="K10:M10"/>
    <mergeCell ref="H10:J10"/>
    <mergeCell ref="Q10:S10"/>
    <mergeCell ref="A28:A42"/>
    <mergeCell ref="B28:D28"/>
    <mergeCell ref="B29:B35"/>
    <mergeCell ref="C29:D29"/>
    <mergeCell ref="B36:B42"/>
    <mergeCell ref="C36:D36"/>
    <mergeCell ref="A43:A92"/>
    <mergeCell ref="B43:D43"/>
    <mergeCell ref="B44:B50"/>
    <mergeCell ref="C44:D44"/>
    <mergeCell ref="B51:B57"/>
    <mergeCell ref="C51:D51"/>
    <mergeCell ref="B86:B92"/>
    <mergeCell ref="C86:D86"/>
    <mergeCell ref="B58:B64"/>
    <mergeCell ref="C58:D58"/>
    <mergeCell ref="B65:B71"/>
    <mergeCell ref="C65:D65"/>
    <mergeCell ref="B72:B78"/>
    <mergeCell ref="C72:D72"/>
    <mergeCell ref="B79:B85"/>
    <mergeCell ref="C79:D79"/>
    <mergeCell ref="A93:A114"/>
    <mergeCell ref="B93:D93"/>
    <mergeCell ref="B94:B100"/>
    <mergeCell ref="C94:D94"/>
    <mergeCell ref="B101:B107"/>
    <mergeCell ref="C101:D101"/>
    <mergeCell ref="B108:B114"/>
    <mergeCell ref="C108:D108"/>
    <mergeCell ref="A175:A180"/>
    <mergeCell ref="B175:B180"/>
    <mergeCell ref="B174:D174"/>
    <mergeCell ref="C145:D145"/>
    <mergeCell ref="B145:B151"/>
    <mergeCell ref="A166:A173"/>
    <mergeCell ref="A137:A165"/>
    <mergeCell ref="B137:D137"/>
    <mergeCell ref="B138:B144"/>
    <mergeCell ref="C138:D138"/>
    <mergeCell ref="B166:D166"/>
    <mergeCell ref="B167:B173"/>
    <mergeCell ref="C167:D167"/>
    <mergeCell ref="C152:D152"/>
    <mergeCell ref="C159:D159"/>
    <mergeCell ref="B152:B158"/>
  </mergeCells>
  <printOptions horizontalCentered="1"/>
  <pageMargins left="0.19685039370078741" right="0.19685039370078741" top="0.15748031496062992" bottom="0.39370078740157483" header="0.31496062992125984" footer="0.31496062992125984"/>
  <pageSetup scale="24" orientation="landscape" r:id="rId1"/>
  <headerFooter>
    <oddFooter>&amp;C&amp;"Arial,Normal"&amp;10Hoja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451"/>
  <sheetViews>
    <sheetView showGridLines="0" zoomScale="70" zoomScaleNormal="70" workbookViewId="0">
      <selection activeCell="J38" sqref="J38"/>
    </sheetView>
  </sheetViews>
  <sheetFormatPr baseColWidth="10" defaultRowHeight="15"/>
  <cols>
    <col min="1" max="1" width="7.85546875" style="2" customWidth="1"/>
    <col min="2" max="3" width="7.28515625" style="2" customWidth="1"/>
    <col min="4" max="5" width="5.5703125" style="24" customWidth="1"/>
    <col min="6" max="6" width="7.28515625" style="2" customWidth="1"/>
    <col min="7" max="7" width="7.7109375" style="2" customWidth="1"/>
    <col min="8" max="8" width="8.140625" style="2" customWidth="1"/>
    <col min="9" max="9" width="11.85546875" style="2" customWidth="1"/>
    <col min="10" max="10" width="68.28515625" style="28" customWidth="1"/>
    <col min="11" max="16" width="19.140625" customWidth="1"/>
    <col min="17" max="17" width="23.42578125" customWidth="1"/>
    <col min="18" max="23" width="16.7109375" customWidth="1"/>
    <col min="24" max="24" width="21.85546875" customWidth="1"/>
    <col min="25" max="30" width="15.42578125" customWidth="1"/>
    <col min="31" max="31" width="21.5703125" bestFit="1" customWidth="1"/>
    <col min="32" max="37" width="15.28515625" customWidth="1"/>
    <col min="38" max="38" width="22.5703125" customWidth="1"/>
    <col min="39" max="44" width="19.140625" customWidth="1"/>
    <col min="45" max="45" width="22.85546875" customWidth="1"/>
    <col min="46" max="50" width="19.140625" customWidth="1"/>
    <col min="51" max="51" width="22.85546875" customWidth="1"/>
    <col min="52" max="52" width="18.28515625" bestFit="1" customWidth="1"/>
  </cols>
  <sheetData>
    <row r="2" spans="1:82">
      <c r="J2" s="25"/>
      <c r="K2" s="2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82" s="76" customFormat="1" ht="21" customHeight="1">
      <c r="A3" s="204" t="s">
        <v>332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2" s="76" customFormat="1" ht="21" customHeight="1">
      <c r="A4" s="205" t="s">
        <v>53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</row>
    <row r="5" spans="1:82" s="76" customFormat="1" ht="21" customHeight="1">
      <c r="A5" s="206" t="s">
        <v>54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</row>
    <row r="6" spans="1:82" s="76" customFormat="1" ht="21" customHeight="1">
      <c r="A6" s="207" t="s">
        <v>55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</row>
    <row r="7" spans="1:82" ht="10.5" customHeight="1">
      <c r="A7" s="72"/>
      <c r="B7" s="72"/>
      <c r="C7" s="72"/>
      <c r="D7" s="73"/>
      <c r="E7" s="73"/>
      <c r="F7" s="72"/>
      <c r="G7" s="72"/>
      <c r="H7" s="72"/>
      <c r="I7" s="72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</row>
    <row r="8" spans="1:82" ht="5.25" customHeight="1"/>
    <row r="9" spans="1:82" ht="19.5" customHeight="1">
      <c r="A9" s="197" t="s">
        <v>56</v>
      </c>
      <c r="B9" s="197" t="s">
        <v>57</v>
      </c>
      <c r="C9" s="208" t="s">
        <v>58</v>
      </c>
      <c r="D9" s="211" t="s">
        <v>0</v>
      </c>
      <c r="E9" s="212" t="s">
        <v>17</v>
      </c>
      <c r="F9" s="197" t="s">
        <v>1</v>
      </c>
      <c r="G9" s="197" t="s">
        <v>59</v>
      </c>
      <c r="H9" s="197" t="s">
        <v>60</v>
      </c>
      <c r="I9" s="197" t="s">
        <v>61</v>
      </c>
      <c r="J9" s="198" t="s">
        <v>62</v>
      </c>
      <c r="K9" s="199" t="s">
        <v>63</v>
      </c>
      <c r="L9" s="199"/>
      <c r="M9" s="199"/>
      <c r="N9" s="199"/>
      <c r="O9" s="199"/>
      <c r="P9" s="199"/>
      <c r="Q9" s="199"/>
      <c r="R9" s="200" t="s">
        <v>64</v>
      </c>
      <c r="S9" s="201"/>
      <c r="T9" s="201"/>
      <c r="U9" s="201"/>
      <c r="V9" s="201"/>
      <c r="W9" s="201"/>
      <c r="X9" s="202"/>
      <c r="Y9" s="187" t="s">
        <v>65</v>
      </c>
      <c r="Z9" s="188"/>
      <c r="AA9" s="188"/>
      <c r="AB9" s="188"/>
      <c r="AC9" s="188"/>
      <c r="AD9" s="188"/>
      <c r="AE9" s="189"/>
      <c r="AF9" s="190" t="s">
        <v>66</v>
      </c>
      <c r="AG9" s="191"/>
      <c r="AH9" s="191"/>
      <c r="AI9" s="191"/>
      <c r="AJ9" s="191"/>
      <c r="AK9" s="191"/>
      <c r="AL9" s="192"/>
      <c r="AM9" s="193" t="s">
        <v>67</v>
      </c>
      <c r="AN9" s="194"/>
      <c r="AO9" s="194"/>
      <c r="AP9" s="194"/>
      <c r="AQ9" s="194"/>
      <c r="AR9" s="194"/>
      <c r="AS9" s="195"/>
      <c r="AT9" s="196" t="s">
        <v>68</v>
      </c>
      <c r="AU9" s="196"/>
      <c r="AV9" s="196"/>
      <c r="AW9" s="196" t="s">
        <v>69</v>
      </c>
      <c r="AX9" s="196"/>
      <c r="AY9" s="196" t="s">
        <v>70</v>
      </c>
      <c r="AZ9" s="196"/>
    </row>
    <row r="10" spans="1:82" ht="21.75" customHeight="1">
      <c r="A10" s="197"/>
      <c r="B10" s="197"/>
      <c r="C10" s="209"/>
      <c r="D10" s="211"/>
      <c r="E10" s="213"/>
      <c r="F10" s="197"/>
      <c r="G10" s="197"/>
      <c r="H10" s="197"/>
      <c r="I10" s="197"/>
      <c r="J10" s="198"/>
      <c r="K10" s="199" t="s">
        <v>71</v>
      </c>
      <c r="L10" s="199"/>
      <c r="M10" s="199"/>
      <c r="N10" s="199" t="s">
        <v>72</v>
      </c>
      <c r="O10" s="199"/>
      <c r="P10" s="199"/>
      <c r="Q10" s="29" t="s">
        <v>73</v>
      </c>
      <c r="R10" s="203" t="s">
        <v>71</v>
      </c>
      <c r="S10" s="203"/>
      <c r="T10" s="203"/>
      <c r="U10" s="203" t="s">
        <v>72</v>
      </c>
      <c r="V10" s="203"/>
      <c r="W10" s="203"/>
      <c r="X10" s="30" t="s">
        <v>73</v>
      </c>
      <c r="Y10" s="184" t="s">
        <v>71</v>
      </c>
      <c r="Z10" s="184"/>
      <c r="AA10" s="184"/>
      <c r="AB10" s="184" t="s">
        <v>72</v>
      </c>
      <c r="AC10" s="184"/>
      <c r="AD10" s="184"/>
      <c r="AE10" s="31" t="s">
        <v>73</v>
      </c>
      <c r="AF10" s="185" t="s">
        <v>71</v>
      </c>
      <c r="AG10" s="185"/>
      <c r="AH10" s="185"/>
      <c r="AI10" s="185" t="s">
        <v>72</v>
      </c>
      <c r="AJ10" s="185"/>
      <c r="AK10" s="185"/>
      <c r="AL10" s="32" t="s">
        <v>73</v>
      </c>
      <c r="AM10" s="186" t="s">
        <v>71</v>
      </c>
      <c r="AN10" s="186"/>
      <c r="AO10" s="186"/>
      <c r="AP10" s="186" t="s">
        <v>72</v>
      </c>
      <c r="AQ10" s="186"/>
      <c r="AR10" s="186"/>
      <c r="AS10" s="33" t="s">
        <v>73</v>
      </c>
      <c r="AT10" s="182" t="s">
        <v>74</v>
      </c>
      <c r="AU10" s="182" t="s">
        <v>75</v>
      </c>
      <c r="AV10" s="182" t="s">
        <v>76</v>
      </c>
      <c r="AW10" s="183" t="s">
        <v>75</v>
      </c>
      <c r="AX10" s="183" t="s">
        <v>76</v>
      </c>
      <c r="AY10" s="181" t="s">
        <v>75</v>
      </c>
      <c r="AZ10" s="181" t="s">
        <v>76</v>
      </c>
    </row>
    <row r="11" spans="1:82" ht="72.75" customHeight="1">
      <c r="A11" s="197"/>
      <c r="B11" s="197"/>
      <c r="C11" s="210"/>
      <c r="D11" s="211"/>
      <c r="E11" s="214"/>
      <c r="F11" s="197"/>
      <c r="G11" s="197"/>
      <c r="H11" s="197"/>
      <c r="I11" s="197"/>
      <c r="J11" s="198"/>
      <c r="K11" s="34" t="s">
        <v>23</v>
      </c>
      <c r="L11" s="34" t="s">
        <v>77</v>
      </c>
      <c r="M11" s="34" t="s">
        <v>78</v>
      </c>
      <c r="N11" s="34" t="s">
        <v>24</v>
      </c>
      <c r="O11" s="34" t="s">
        <v>77</v>
      </c>
      <c r="P11" s="34" t="s">
        <v>78</v>
      </c>
      <c r="Q11" s="34" t="s">
        <v>3</v>
      </c>
      <c r="R11" s="35" t="s">
        <v>23</v>
      </c>
      <c r="S11" s="35" t="s">
        <v>77</v>
      </c>
      <c r="T11" s="35" t="s">
        <v>78</v>
      </c>
      <c r="U11" s="35" t="s">
        <v>24</v>
      </c>
      <c r="V11" s="35" t="s">
        <v>77</v>
      </c>
      <c r="W11" s="35" t="s">
        <v>78</v>
      </c>
      <c r="X11" s="35" t="s">
        <v>3</v>
      </c>
      <c r="Y11" s="36" t="s">
        <v>23</v>
      </c>
      <c r="Z11" s="36" t="s">
        <v>77</v>
      </c>
      <c r="AA11" s="36" t="s">
        <v>78</v>
      </c>
      <c r="AB11" s="36" t="s">
        <v>24</v>
      </c>
      <c r="AC11" s="36" t="s">
        <v>77</v>
      </c>
      <c r="AD11" s="36" t="s">
        <v>78</v>
      </c>
      <c r="AE11" s="36" t="s">
        <v>3</v>
      </c>
      <c r="AF11" s="37" t="s">
        <v>23</v>
      </c>
      <c r="AG11" s="37" t="s">
        <v>77</v>
      </c>
      <c r="AH11" s="37" t="s">
        <v>78</v>
      </c>
      <c r="AI11" s="37" t="s">
        <v>24</v>
      </c>
      <c r="AJ11" s="37" t="s">
        <v>77</v>
      </c>
      <c r="AK11" s="37" t="s">
        <v>78</v>
      </c>
      <c r="AL11" s="37" t="s">
        <v>3</v>
      </c>
      <c r="AM11" s="38" t="s">
        <v>23</v>
      </c>
      <c r="AN11" s="38" t="s">
        <v>77</v>
      </c>
      <c r="AO11" s="38" t="s">
        <v>78</v>
      </c>
      <c r="AP11" s="38" t="s">
        <v>24</v>
      </c>
      <c r="AQ11" s="38" t="s">
        <v>77</v>
      </c>
      <c r="AR11" s="38" t="s">
        <v>78</v>
      </c>
      <c r="AS11" s="38" t="s">
        <v>3</v>
      </c>
      <c r="AT11" s="182"/>
      <c r="AU11" s="182"/>
      <c r="AV11" s="182"/>
      <c r="AW11" s="183"/>
      <c r="AX11" s="183"/>
      <c r="AY11" s="181"/>
      <c r="AZ11" s="181"/>
    </row>
    <row r="12" spans="1:82" s="91" customFormat="1" ht="20.25" customHeight="1">
      <c r="A12" s="77"/>
      <c r="B12" s="77"/>
      <c r="C12" s="78"/>
      <c r="D12" s="79"/>
      <c r="E12" s="80"/>
      <c r="F12" s="77"/>
      <c r="G12" s="77"/>
      <c r="H12" s="77"/>
      <c r="I12" s="77"/>
      <c r="J12" s="81" t="s">
        <v>3</v>
      </c>
      <c r="K12" s="82">
        <v>206161250.40000001</v>
      </c>
      <c r="L12" s="82">
        <v>51540312.600000001</v>
      </c>
      <c r="M12" s="82">
        <v>257701563</v>
      </c>
      <c r="N12" s="82">
        <v>58622719.369999997</v>
      </c>
      <c r="O12" s="82">
        <v>13679454</v>
      </c>
      <c r="P12" s="82">
        <v>72302173.370000005</v>
      </c>
      <c r="Q12" s="82">
        <v>330003736.37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  <c r="AL12" s="85">
        <v>0</v>
      </c>
      <c r="AM12" s="86">
        <v>206161250.40000001</v>
      </c>
      <c r="AN12" s="86">
        <v>51540312.600000001</v>
      </c>
      <c r="AO12" s="86">
        <v>257701563</v>
      </c>
      <c r="AP12" s="86">
        <v>58622719.369999997</v>
      </c>
      <c r="AQ12" s="86">
        <v>13679454</v>
      </c>
      <c r="AR12" s="86">
        <v>72302173.370000005</v>
      </c>
      <c r="AS12" s="86">
        <v>330003736.37</v>
      </c>
      <c r="AT12" s="87"/>
      <c r="AU12" s="88"/>
      <c r="AV12" s="88"/>
      <c r="AW12" s="89"/>
      <c r="AX12" s="89"/>
      <c r="AY12" s="90">
        <v>93185</v>
      </c>
      <c r="AZ12" s="90">
        <v>7853</v>
      </c>
    </row>
    <row r="13" spans="1:82" s="1" customFormat="1">
      <c r="A13" s="39">
        <v>14</v>
      </c>
      <c r="B13" s="39">
        <v>2020</v>
      </c>
      <c r="C13" s="39">
        <v>8300</v>
      </c>
      <c r="D13" s="40" t="s">
        <v>79</v>
      </c>
      <c r="E13" s="40"/>
      <c r="F13" s="39"/>
      <c r="G13" s="39"/>
      <c r="H13" s="39"/>
      <c r="I13" s="39"/>
      <c r="J13" s="41" t="s">
        <v>80</v>
      </c>
      <c r="K13" s="42">
        <v>152968604.63999999</v>
      </c>
      <c r="L13" s="42">
        <v>51540312.600000001</v>
      </c>
      <c r="M13" s="42">
        <v>204508917.24000001</v>
      </c>
      <c r="N13" s="42">
        <v>43596695.130000003</v>
      </c>
      <c r="O13" s="42">
        <v>0</v>
      </c>
      <c r="P13" s="42">
        <v>43596695.130000003</v>
      </c>
      <c r="Q13" s="42">
        <v>248105612.37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2">
        <v>152968604.63999999</v>
      </c>
      <c r="AN13" s="42">
        <v>51540312.600000001</v>
      </c>
      <c r="AO13" s="42">
        <v>204508917.24000001</v>
      </c>
      <c r="AP13" s="42">
        <v>43596695.130000003</v>
      </c>
      <c r="AQ13" s="42">
        <v>0</v>
      </c>
      <c r="AR13" s="42">
        <v>43596695.130000003</v>
      </c>
      <c r="AS13" s="42">
        <v>248105612.37</v>
      </c>
      <c r="AT13" s="42"/>
      <c r="AU13" s="42"/>
      <c r="AV13" s="44"/>
      <c r="AW13" s="45"/>
      <c r="AX13" s="45"/>
      <c r="AY13" s="45"/>
      <c r="AZ13" s="45"/>
      <c r="BC13" s="46"/>
      <c r="BD13" s="46"/>
      <c r="BE13" s="46"/>
      <c r="BF13" s="46"/>
      <c r="BG13" s="46"/>
      <c r="BH13" s="46"/>
      <c r="BI13" s="46"/>
      <c r="BN13" s="46"/>
      <c r="BO13" s="46"/>
      <c r="BP13" s="46"/>
      <c r="BX13" s="46"/>
      <c r="BY13" s="46"/>
      <c r="BZ13" s="46"/>
      <c r="CA13" s="46"/>
      <c r="CB13" s="46"/>
      <c r="CC13" s="46"/>
      <c r="CD13" s="46"/>
    </row>
    <row r="14" spans="1:82" ht="28.9" customHeight="1">
      <c r="A14" s="47">
        <v>14</v>
      </c>
      <c r="B14" s="48">
        <v>2020</v>
      </c>
      <c r="C14" s="48">
        <v>8300</v>
      </c>
      <c r="D14" s="47">
        <v>1</v>
      </c>
      <c r="E14" s="47">
        <v>2</v>
      </c>
      <c r="F14" s="49"/>
      <c r="G14" s="50"/>
      <c r="H14" s="50"/>
      <c r="I14" s="51"/>
      <c r="J14" s="52" t="s">
        <v>42</v>
      </c>
      <c r="K14" s="53">
        <v>46302342.530000001</v>
      </c>
      <c r="L14" s="54">
        <v>5304550</v>
      </c>
      <c r="M14" s="54">
        <v>51606892.530000001</v>
      </c>
      <c r="N14" s="54">
        <v>8346481.3099999996</v>
      </c>
      <c r="O14" s="54">
        <v>0</v>
      </c>
      <c r="P14" s="54">
        <v>8346481.3099999996</v>
      </c>
      <c r="Q14" s="54">
        <v>59953373.840000004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4">
        <v>46302342.530000001</v>
      </c>
      <c r="AN14" s="54">
        <v>5304550</v>
      </c>
      <c r="AO14" s="54">
        <v>51606892.530000001</v>
      </c>
      <c r="AP14" s="54">
        <v>8346481.3099999996</v>
      </c>
      <c r="AQ14" s="54">
        <v>0</v>
      </c>
      <c r="AR14" s="54">
        <v>8346481.3099999996</v>
      </c>
      <c r="AS14" s="54">
        <v>59953373.840000004</v>
      </c>
      <c r="AT14" s="54"/>
      <c r="AU14" s="54"/>
      <c r="AV14" s="56"/>
      <c r="AW14" s="56"/>
      <c r="AX14" s="56"/>
      <c r="AY14" s="56"/>
      <c r="AZ14" s="56"/>
      <c r="BF14" s="19"/>
      <c r="BG14" s="19"/>
      <c r="BH14" s="19"/>
      <c r="BI14" s="19"/>
      <c r="BN14" s="19"/>
      <c r="BO14" s="19"/>
      <c r="BP14" s="19"/>
      <c r="CA14" s="19"/>
      <c r="CB14" s="19"/>
      <c r="CC14" s="19"/>
      <c r="CD14" s="19"/>
    </row>
    <row r="15" spans="1:82" ht="14.45" customHeight="1">
      <c r="A15" s="47">
        <v>2</v>
      </c>
      <c r="B15" s="48">
        <v>2020</v>
      </c>
      <c r="C15" s="48">
        <v>8300</v>
      </c>
      <c r="D15" s="47">
        <v>1</v>
      </c>
      <c r="E15" s="47">
        <v>2</v>
      </c>
      <c r="F15" s="49">
        <v>1</v>
      </c>
      <c r="G15" s="50"/>
      <c r="H15" s="50"/>
      <c r="I15" s="51"/>
      <c r="J15" s="52" t="s">
        <v>26</v>
      </c>
      <c r="K15" s="53">
        <v>540320</v>
      </c>
      <c r="L15" s="54">
        <v>0</v>
      </c>
      <c r="M15" s="54">
        <v>540320</v>
      </c>
      <c r="N15" s="54">
        <v>97000</v>
      </c>
      <c r="O15" s="54">
        <v>0</v>
      </c>
      <c r="P15" s="54">
        <v>97000</v>
      </c>
      <c r="Q15" s="54">
        <v>637320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4">
        <v>540320</v>
      </c>
      <c r="AN15" s="54">
        <v>0</v>
      </c>
      <c r="AO15" s="54">
        <v>540320</v>
      </c>
      <c r="AP15" s="54">
        <v>97000</v>
      </c>
      <c r="AQ15" s="54">
        <v>0</v>
      </c>
      <c r="AR15" s="54">
        <v>97000</v>
      </c>
      <c r="AS15" s="54">
        <v>637320</v>
      </c>
      <c r="AT15" s="54"/>
      <c r="AU15" s="54"/>
      <c r="AV15" s="56"/>
      <c r="AW15" s="56"/>
      <c r="AX15" s="56"/>
      <c r="AY15" s="56"/>
      <c r="AZ15" s="56"/>
      <c r="BF15" s="19"/>
      <c r="BG15" s="19"/>
      <c r="BH15" s="19"/>
      <c r="BI15" s="19"/>
      <c r="BN15" s="19"/>
      <c r="BO15" s="19"/>
      <c r="BP15" s="19"/>
      <c r="CA15" s="19"/>
      <c r="CB15" s="19"/>
      <c r="CC15" s="19"/>
      <c r="CD15" s="19"/>
    </row>
    <row r="16" spans="1:82" ht="28.9" customHeight="1">
      <c r="A16" s="47">
        <v>2</v>
      </c>
      <c r="B16" s="48">
        <v>2020</v>
      </c>
      <c r="C16" s="48">
        <v>8300</v>
      </c>
      <c r="D16" s="47">
        <v>1</v>
      </c>
      <c r="E16" s="47">
        <v>2</v>
      </c>
      <c r="F16" s="49">
        <v>1</v>
      </c>
      <c r="G16" s="50"/>
      <c r="H16" s="50"/>
      <c r="I16" s="51"/>
      <c r="J16" s="52" t="s">
        <v>5</v>
      </c>
      <c r="K16" s="53">
        <v>540320</v>
      </c>
      <c r="L16" s="54">
        <v>0</v>
      </c>
      <c r="M16" s="54">
        <v>540320</v>
      </c>
      <c r="N16" s="54">
        <v>0</v>
      </c>
      <c r="O16" s="54">
        <v>0</v>
      </c>
      <c r="P16" s="54">
        <v>0</v>
      </c>
      <c r="Q16" s="54">
        <v>540320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4">
        <v>540320</v>
      </c>
      <c r="AN16" s="54">
        <v>0</v>
      </c>
      <c r="AO16" s="54">
        <v>540320</v>
      </c>
      <c r="AP16" s="54">
        <v>0</v>
      </c>
      <c r="AQ16" s="54">
        <v>0</v>
      </c>
      <c r="AR16" s="54">
        <v>0</v>
      </c>
      <c r="AS16" s="54">
        <v>540320</v>
      </c>
      <c r="AT16" s="54"/>
      <c r="AU16" s="54"/>
      <c r="AV16" s="56"/>
      <c r="AW16" s="56"/>
      <c r="AX16" s="56"/>
      <c r="AY16" s="56"/>
      <c r="AZ16" s="56"/>
      <c r="BF16" s="19"/>
      <c r="BG16" s="19"/>
      <c r="BH16" s="19"/>
      <c r="BI16" s="19"/>
      <c r="BN16" s="19"/>
      <c r="BO16" s="19"/>
      <c r="BP16" s="19"/>
      <c r="CA16" s="19"/>
      <c r="CB16" s="19"/>
      <c r="CC16" s="19"/>
      <c r="CD16" s="19"/>
    </row>
    <row r="17" spans="1:82" ht="14.45" customHeight="1">
      <c r="A17" s="47">
        <v>2</v>
      </c>
      <c r="B17" s="57">
        <v>2020</v>
      </c>
      <c r="C17" s="57">
        <v>8300</v>
      </c>
      <c r="D17" s="47">
        <v>1</v>
      </c>
      <c r="E17" s="47">
        <v>2</v>
      </c>
      <c r="F17" s="49">
        <v>1</v>
      </c>
      <c r="G17" s="50">
        <v>2500</v>
      </c>
      <c r="H17" s="50"/>
      <c r="I17" s="51"/>
      <c r="J17" s="58" t="s">
        <v>81</v>
      </c>
      <c r="K17" s="53">
        <v>540320</v>
      </c>
      <c r="L17" s="54">
        <v>0</v>
      </c>
      <c r="M17" s="54">
        <v>540320</v>
      </c>
      <c r="N17" s="54">
        <v>0</v>
      </c>
      <c r="O17" s="54">
        <v>0</v>
      </c>
      <c r="P17" s="54">
        <v>0</v>
      </c>
      <c r="Q17" s="54">
        <v>540320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4">
        <v>540320</v>
      </c>
      <c r="AN17" s="54">
        <v>0</v>
      </c>
      <c r="AO17" s="54">
        <v>540320</v>
      </c>
      <c r="AP17" s="54">
        <v>0</v>
      </c>
      <c r="AQ17" s="54">
        <v>0</v>
      </c>
      <c r="AR17" s="54">
        <v>0</v>
      </c>
      <c r="AS17" s="54">
        <v>540320</v>
      </c>
      <c r="AT17" s="56"/>
      <c r="AU17" s="56"/>
      <c r="AV17" s="56"/>
      <c r="AW17" s="56"/>
      <c r="AX17" s="56"/>
      <c r="AY17" s="56"/>
      <c r="AZ17" s="56"/>
      <c r="BF17" s="19"/>
      <c r="BH17" s="19"/>
      <c r="BI17" s="19"/>
      <c r="CA17" s="19"/>
      <c r="CC17" s="19"/>
      <c r="CD17" s="19"/>
    </row>
    <row r="18" spans="1:82" ht="14.45" customHeight="1">
      <c r="A18" s="47">
        <v>2</v>
      </c>
      <c r="B18" s="57">
        <v>2020</v>
      </c>
      <c r="C18" s="57">
        <v>8300</v>
      </c>
      <c r="D18" s="47">
        <v>1</v>
      </c>
      <c r="E18" s="47">
        <v>2</v>
      </c>
      <c r="F18" s="49">
        <v>1</v>
      </c>
      <c r="G18" s="50">
        <v>2500</v>
      </c>
      <c r="H18" s="50">
        <v>254</v>
      </c>
      <c r="I18" s="51"/>
      <c r="J18" s="58" t="s">
        <v>82</v>
      </c>
      <c r="K18" s="53">
        <v>191920</v>
      </c>
      <c r="L18" s="54">
        <v>0</v>
      </c>
      <c r="M18" s="54">
        <v>191920</v>
      </c>
      <c r="N18" s="54">
        <v>0</v>
      </c>
      <c r="O18" s="54">
        <v>0</v>
      </c>
      <c r="P18" s="54">
        <v>0</v>
      </c>
      <c r="Q18" s="54">
        <v>191920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4">
        <v>191920</v>
      </c>
      <c r="AN18" s="54">
        <v>0</v>
      </c>
      <c r="AO18" s="54">
        <v>191920</v>
      </c>
      <c r="AP18" s="54">
        <v>0</v>
      </c>
      <c r="AQ18" s="54">
        <v>0</v>
      </c>
      <c r="AR18" s="54">
        <v>0</v>
      </c>
      <c r="AS18" s="54">
        <v>191920</v>
      </c>
      <c r="AT18" s="56"/>
      <c r="AU18" s="56"/>
      <c r="AV18" s="56"/>
      <c r="AW18" s="56"/>
      <c r="AX18" s="56"/>
      <c r="AY18" s="56"/>
      <c r="AZ18" s="56"/>
      <c r="BF18" s="19"/>
      <c r="BH18" s="19"/>
      <c r="BI18" s="19"/>
      <c r="CA18" s="19"/>
      <c r="CC18" s="19"/>
      <c r="CD18" s="19"/>
    </row>
    <row r="19" spans="1:82" ht="14.45" customHeight="1">
      <c r="A19" s="47">
        <v>2</v>
      </c>
      <c r="B19" s="57">
        <v>2020</v>
      </c>
      <c r="C19" s="57">
        <v>8300</v>
      </c>
      <c r="D19" s="47">
        <v>1</v>
      </c>
      <c r="E19" s="47">
        <v>2</v>
      </c>
      <c r="F19" s="49">
        <v>1</v>
      </c>
      <c r="G19" s="50">
        <v>2500</v>
      </c>
      <c r="H19" s="50">
        <v>254</v>
      </c>
      <c r="I19" s="51">
        <v>1</v>
      </c>
      <c r="J19" s="58" t="s">
        <v>82</v>
      </c>
      <c r="K19" s="53">
        <v>191920</v>
      </c>
      <c r="L19" s="54">
        <v>0</v>
      </c>
      <c r="M19" s="54">
        <v>191920</v>
      </c>
      <c r="N19" s="54">
        <v>0</v>
      </c>
      <c r="O19" s="54">
        <v>0</v>
      </c>
      <c r="P19" s="54">
        <v>0</v>
      </c>
      <c r="Q19" s="54">
        <v>191920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5">
        <v>0</v>
      </c>
      <c r="AM19" s="54">
        <v>191920</v>
      </c>
      <c r="AN19" s="54">
        <v>0</v>
      </c>
      <c r="AO19" s="54">
        <v>191920</v>
      </c>
      <c r="AP19" s="54">
        <v>0</v>
      </c>
      <c r="AQ19" s="54">
        <v>0</v>
      </c>
      <c r="AR19" s="54">
        <v>0</v>
      </c>
      <c r="AS19" s="54">
        <v>191920</v>
      </c>
      <c r="AT19" s="56" t="s">
        <v>83</v>
      </c>
      <c r="AU19" s="56">
        <v>4</v>
      </c>
      <c r="AV19" s="56" t="s">
        <v>84</v>
      </c>
      <c r="AW19" s="56">
        <v>0</v>
      </c>
      <c r="AX19" s="56">
        <v>0</v>
      </c>
      <c r="AY19" s="56">
        <v>4</v>
      </c>
      <c r="AZ19" s="56" t="s">
        <v>84</v>
      </c>
      <c r="BF19" s="19"/>
      <c r="BH19" s="19"/>
      <c r="BI19" s="19"/>
      <c r="CA19" s="19"/>
      <c r="CC19" s="19"/>
      <c r="CD19" s="19"/>
    </row>
    <row r="20" spans="1:82" ht="28.9" customHeight="1">
      <c r="A20" s="47">
        <v>2</v>
      </c>
      <c r="B20" s="57">
        <v>2020</v>
      </c>
      <c r="C20" s="57">
        <v>8300</v>
      </c>
      <c r="D20" s="47">
        <v>1</v>
      </c>
      <c r="E20" s="47">
        <v>2</v>
      </c>
      <c r="F20" s="49">
        <v>1</v>
      </c>
      <c r="G20" s="50">
        <v>2500</v>
      </c>
      <c r="H20" s="50">
        <v>255</v>
      </c>
      <c r="I20" s="51"/>
      <c r="J20" s="58" t="s">
        <v>85</v>
      </c>
      <c r="K20" s="53">
        <v>8000</v>
      </c>
      <c r="L20" s="54">
        <v>0</v>
      </c>
      <c r="M20" s="54">
        <v>8000</v>
      </c>
      <c r="N20" s="54">
        <v>0</v>
      </c>
      <c r="O20" s="54">
        <v>0</v>
      </c>
      <c r="P20" s="54">
        <v>0</v>
      </c>
      <c r="Q20" s="54">
        <v>8000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4">
        <v>8000</v>
      </c>
      <c r="AN20" s="54">
        <v>0</v>
      </c>
      <c r="AO20" s="54">
        <v>8000</v>
      </c>
      <c r="AP20" s="54">
        <v>0</v>
      </c>
      <c r="AQ20" s="54">
        <v>0</v>
      </c>
      <c r="AR20" s="54">
        <v>0</v>
      </c>
      <c r="AS20" s="54">
        <v>8000</v>
      </c>
      <c r="AT20" s="56"/>
      <c r="AU20" s="56"/>
      <c r="AV20" s="56"/>
      <c r="AW20" s="56"/>
      <c r="AX20" s="56"/>
      <c r="AY20" s="56"/>
      <c r="AZ20" s="56"/>
      <c r="BF20" s="19"/>
      <c r="BH20" s="19"/>
      <c r="BI20" s="19"/>
      <c r="CA20" s="19"/>
      <c r="CC20" s="19"/>
      <c r="CD20" s="19"/>
    </row>
    <row r="21" spans="1:82" ht="14.45" customHeight="1">
      <c r="A21" s="47">
        <v>2</v>
      </c>
      <c r="B21" s="57">
        <v>2020</v>
      </c>
      <c r="C21" s="57">
        <v>8300</v>
      </c>
      <c r="D21" s="47">
        <v>1</v>
      </c>
      <c r="E21" s="47">
        <v>2</v>
      </c>
      <c r="F21" s="49">
        <v>1</v>
      </c>
      <c r="G21" s="50">
        <v>2500</v>
      </c>
      <c r="H21" s="50">
        <v>255</v>
      </c>
      <c r="I21" s="51">
        <v>1</v>
      </c>
      <c r="J21" s="58" t="s">
        <v>85</v>
      </c>
      <c r="K21" s="53">
        <v>8000</v>
      </c>
      <c r="L21" s="54">
        <v>0</v>
      </c>
      <c r="M21" s="54">
        <v>8000</v>
      </c>
      <c r="N21" s="54">
        <v>0</v>
      </c>
      <c r="O21" s="54">
        <v>0</v>
      </c>
      <c r="P21" s="54">
        <v>0</v>
      </c>
      <c r="Q21" s="54">
        <v>8000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4">
        <v>8000</v>
      </c>
      <c r="AN21" s="54">
        <v>0</v>
      </c>
      <c r="AO21" s="54">
        <v>8000</v>
      </c>
      <c r="AP21" s="54">
        <v>0</v>
      </c>
      <c r="AQ21" s="54">
        <v>0</v>
      </c>
      <c r="AR21" s="54">
        <v>0</v>
      </c>
      <c r="AS21" s="54">
        <v>8000</v>
      </c>
      <c r="AT21" s="56" t="s">
        <v>83</v>
      </c>
      <c r="AU21" s="56">
        <v>1</v>
      </c>
      <c r="AV21" s="56" t="s">
        <v>84</v>
      </c>
      <c r="AW21" s="56">
        <v>0</v>
      </c>
      <c r="AX21" s="56">
        <v>0</v>
      </c>
      <c r="AY21" s="56">
        <v>1</v>
      </c>
      <c r="AZ21" s="56" t="s">
        <v>84</v>
      </c>
      <c r="BG21" s="19"/>
      <c r="BH21" s="19"/>
      <c r="BI21" s="19"/>
      <c r="BN21" s="19"/>
      <c r="BO21" s="19"/>
      <c r="BP21" s="19"/>
      <c r="CB21" s="19"/>
      <c r="CC21" s="19"/>
      <c r="CD21" s="19"/>
    </row>
    <row r="22" spans="1:82" ht="14.45" customHeight="1">
      <c r="A22" s="47">
        <v>2</v>
      </c>
      <c r="B22" s="57">
        <v>2020</v>
      </c>
      <c r="C22" s="57">
        <v>8300</v>
      </c>
      <c r="D22" s="47">
        <v>1</v>
      </c>
      <c r="E22" s="47">
        <v>2</v>
      </c>
      <c r="F22" s="49">
        <v>1</v>
      </c>
      <c r="G22" s="50">
        <v>2500</v>
      </c>
      <c r="H22" s="50">
        <v>259</v>
      </c>
      <c r="I22" s="51"/>
      <c r="J22" s="58" t="s">
        <v>86</v>
      </c>
      <c r="K22" s="53">
        <v>340400</v>
      </c>
      <c r="L22" s="54">
        <v>0</v>
      </c>
      <c r="M22" s="54">
        <v>340400</v>
      </c>
      <c r="N22" s="54">
        <v>0</v>
      </c>
      <c r="O22" s="54">
        <v>0</v>
      </c>
      <c r="P22" s="54">
        <v>0</v>
      </c>
      <c r="Q22" s="54">
        <v>340400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4">
        <v>340400</v>
      </c>
      <c r="AN22" s="54">
        <v>0</v>
      </c>
      <c r="AO22" s="54">
        <v>340400</v>
      </c>
      <c r="AP22" s="54">
        <v>0</v>
      </c>
      <c r="AQ22" s="54">
        <v>0</v>
      </c>
      <c r="AR22" s="54">
        <v>0</v>
      </c>
      <c r="AS22" s="54">
        <v>340400</v>
      </c>
      <c r="AT22" s="56"/>
      <c r="AU22" s="56"/>
      <c r="AV22" s="56"/>
      <c r="AW22" s="56"/>
      <c r="AX22" s="56"/>
      <c r="AY22" s="56"/>
      <c r="AZ22" s="56"/>
      <c r="BG22" s="19"/>
      <c r="BH22" s="19"/>
      <c r="BI22" s="19"/>
      <c r="CB22" s="19"/>
      <c r="CC22" s="19"/>
      <c r="CD22" s="19"/>
    </row>
    <row r="23" spans="1:82" ht="14.45" customHeight="1">
      <c r="A23" s="47">
        <v>2</v>
      </c>
      <c r="B23" s="48">
        <v>2020</v>
      </c>
      <c r="C23" s="48">
        <v>8300</v>
      </c>
      <c r="D23" s="47">
        <v>1</v>
      </c>
      <c r="E23" s="47">
        <v>2</v>
      </c>
      <c r="F23" s="49">
        <v>1</v>
      </c>
      <c r="G23" s="50">
        <v>2500</v>
      </c>
      <c r="H23" s="50">
        <v>259</v>
      </c>
      <c r="I23" s="51">
        <v>1</v>
      </c>
      <c r="J23" s="58" t="s">
        <v>86</v>
      </c>
      <c r="K23" s="53">
        <v>340400</v>
      </c>
      <c r="L23" s="54">
        <v>0</v>
      </c>
      <c r="M23" s="54">
        <v>340400</v>
      </c>
      <c r="N23" s="54">
        <v>0</v>
      </c>
      <c r="O23" s="54">
        <v>0</v>
      </c>
      <c r="P23" s="54">
        <v>0</v>
      </c>
      <c r="Q23" s="54">
        <v>340400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4">
        <v>340400</v>
      </c>
      <c r="AN23" s="54">
        <v>0</v>
      </c>
      <c r="AO23" s="54">
        <v>340400</v>
      </c>
      <c r="AP23" s="54">
        <v>0</v>
      </c>
      <c r="AQ23" s="54">
        <v>0</v>
      </c>
      <c r="AR23" s="54">
        <v>0</v>
      </c>
      <c r="AS23" s="54">
        <v>340400</v>
      </c>
      <c r="AT23" s="56" t="s">
        <v>83</v>
      </c>
      <c r="AU23" s="56">
        <v>9</v>
      </c>
      <c r="AV23" s="56" t="s">
        <v>84</v>
      </c>
      <c r="AW23" s="56">
        <v>0</v>
      </c>
      <c r="AX23" s="56">
        <v>0</v>
      </c>
      <c r="AY23" s="56">
        <v>9</v>
      </c>
      <c r="AZ23" s="56" t="s">
        <v>84</v>
      </c>
      <c r="BG23" s="19"/>
      <c r="BH23" s="19"/>
      <c r="BI23" s="19"/>
      <c r="CB23" s="19"/>
      <c r="CC23" s="19"/>
      <c r="CD23" s="19"/>
    </row>
    <row r="24" spans="1:82" ht="14.45" customHeight="1">
      <c r="A24" s="47">
        <v>2</v>
      </c>
      <c r="B24" s="57">
        <v>2020</v>
      </c>
      <c r="C24" s="57">
        <v>8300</v>
      </c>
      <c r="D24" s="47">
        <v>1</v>
      </c>
      <c r="E24" s="47">
        <v>2</v>
      </c>
      <c r="F24" s="49">
        <v>1</v>
      </c>
      <c r="G24" s="50"/>
      <c r="H24" s="50"/>
      <c r="I24" s="51"/>
      <c r="J24" s="58" t="s">
        <v>6</v>
      </c>
      <c r="K24" s="53">
        <v>0</v>
      </c>
      <c r="L24" s="54">
        <v>0</v>
      </c>
      <c r="M24" s="54">
        <v>0</v>
      </c>
      <c r="N24" s="54">
        <v>97000</v>
      </c>
      <c r="O24" s="54">
        <v>0</v>
      </c>
      <c r="P24" s="54">
        <v>97000</v>
      </c>
      <c r="Q24" s="54">
        <v>97000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4">
        <v>0</v>
      </c>
      <c r="AN24" s="54">
        <v>0</v>
      </c>
      <c r="AO24" s="54">
        <v>0</v>
      </c>
      <c r="AP24" s="54">
        <v>97000</v>
      </c>
      <c r="AQ24" s="54">
        <v>0</v>
      </c>
      <c r="AR24" s="54">
        <v>97000</v>
      </c>
      <c r="AS24" s="54">
        <v>97000</v>
      </c>
      <c r="AT24" s="56"/>
      <c r="AU24" s="56"/>
      <c r="AV24" s="56"/>
      <c r="AW24" s="56"/>
      <c r="AX24" s="56"/>
      <c r="AY24" s="56"/>
      <c r="AZ24" s="56"/>
      <c r="BG24" s="19"/>
      <c r="BH24" s="19"/>
      <c r="BI24" s="19"/>
      <c r="CB24" s="19"/>
      <c r="CC24" s="19"/>
      <c r="CD24" s="19"/>
    </row>
    <row r="25" spans="1:82" ht="28.9" customHeight="1">
      <c r="A25" s="47">
        <v>2</v>
      </c>
      <c r="B25" s="57">
        <v>2020</v>
      </c>
      <c r="C25" s="57">
        <v>8300</v>
      </c>
      <c r="D25" s="47">
        <v>1</v>
      </c>
      <c r="E25" s="47">
        <v>2</v>
      </c>
      <c r="F25" s="49">
        <v>1</v>
      </c>
      <c r="G25" s="50">
        <v>3700</v>
      </c>
      <c r="H25" s="50"/>
      <c r="I25" s="51"/>
      <c r="J25" s="58" t="s">
        <v>87</v>
      </c>
      <c r="K25" s="53">
        <v>0</v>
      </c>
      <c r="L25" s="54">
        <v>0</v>
      </c>
      <c r="M25" s="54">
        <v>0</v>
      </c>
      <c r="N25" s="54">
        <v>97000</v>
      </c>
      <c r="O25" s="54">
        <v>0</v>
      </c>
      <c r="P25" s="54">
        <v>97000</v>
      </c>
      <c r="Q25" s="54">
        <v>97000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4">
        <v>0</v>
      </c>
      <c r="AN25" s="54">
        <v>0</v>
      </c>
      <c r="AO25" s="54">
        <v>0</v>
      </c>
      <c r="AP25" s="54">
        <v>97000</v>
      </c>
      <c r="AQ25" s="54">
        <v>0</v>
      </c>
      <c r="AR25" s="54">
        <v>97000</v>
      </c>
      <c r="AS25" s="54">
        <v>97000</v>
      </c>
      <c r="AT25" s="56"/>
      <c r="AU25" s="56"/>
      <c r="AV25" s="56"/>
      <c r="AW25" s="56"/>
      <c r="AX25" s="56"/>
      <c r="AY25" s="56"/>
      <c r="AZ25" s="56"/>
      <c r="BG25" s="19"/>
      <c r="BH25" s="19"/>
      <c r="BI25" s="19"/>
      <c r="BN25" s="19"/>
      <c r="BO25" s="19"/>
      <c r="BP25" s="19"/>
      <c r="CB25" s="19"/>
      <c r="CC25" s="19"/>
      <c r="CD25" s="19"/>
    </row>
    <row r="26" spans="1:82" ht="14.45" customHeight="1">
      <c r="A26" s="47">
        <v>2</v>
      </c>
      <c r="B26" s="48">
        <v>2020</v>
      </c>
      <c r="C26" s="48">
        <v>8300</v>
      </c>
      <c r="D26" s="47">
        <v>1</v>
      </c>
      <c r="E26" s="47">
        <v>2</v>
      </c>
      <c r="F26" s="49">
        <v>1</v>
      </c>
      <c r="G26" s="50">
        <v>3700</v>
      </c>
      <c r="H26" s="50">
        <v>372</v>
      </c>
      <c r="I26" s="51"/>
      <c r="J26" s="58" t="s">
        <v>88</v>
      </c>
      <c r="K26" s="53">
        <v>0</v>
      </c>
      <c r="L26" s="54">
        <v>0</v>
      </c>
      <c r="M26" s="54">
        <v>0</v>
      </c>
      <c r="N26" s="54">
        <v>27000</v>
      </c>
      <c r="O26" s="54">
        <v>0</v>
      </c>
      <c r="P26" s="54">
        <v>27000</v>
      </c>
      <c r="Q26" s="54">
        <v>27000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5">
        <v>0</v>
      </c>
      <c r="AM26" s="54">
        <v>0</v>
      </c>
      <c r="AN26" s="54">
        <v>0</v>
      </c>
      <c r="AO26" s="54">
        <v>0</v>
      </c>
      <c r="AP26" s="54">
        <v>27000</v>
      </c>
      <c r="AQ26" s="54">
        <v>0</v>
      </c>
      <c r="AR26" s="54">
        <v>27000</v>
      </c>
      <c r="AS26" s="54">
        <v>27000</v>
      </c>
      <c r="AT26" s="56"/>
      <c r="AU26" s="56"/>
      <c r="AV26" s="56"/>
      <c r="AW26" s="56"/>
      <c r="AX26" s="56"/>
      <c r="AY26" s="56"/>
      <c r="AZ26" s="56"/>
      <c r="BG26" s="19"/>
      <c r="BH26" s="19"/>
      <c r="BI26" s="19"/>
      <c r="BN26" s="19"/>
      <c r="BO26" s="19"/>
      <c r="BP26" s="19"/>
      <c r="CB26" s="19"/>
      <c r="CC26" s="19"/>
      <c r="CD26" s="19"/>
    </row>
    <row r="27" spans="1:82" ht="14.45" customHeight="1">
      <c r="A27" s="47">
        <v>2</v>
      </c>
      <c r="B27" s="57">
        <v>2020</v>
      </c>
      <c r="C27" s="57">
        <v>8300</v>
      </c>
      <c r="D27" s="47">
        <v>1</v>
      </c>
      <c r="E27" s="47">
        <v>2</v>
      </c>
      <c r="F27" s="49">
        <v>1</v>
      </c>
      <c r="G27" s="50">
        <v>3700</v>
      </c>
      <c r="H27" s="50">
        <v>372</v>
      </c>
      <c r="I27" s="51">
        <v>1</v>
      </c>
      <c r="J27" s="58" t="s">
        <v>89</v>
      </c>
      <c r="K27" s="53">
        <v>0</v>
      </c>
      <c r="L27" s="54">
        <v>0</v>
      </c>
      <c r="M27" s="54">
        <v>0</v>
      </c>
      <c r="N27" s="54">
        <v>27000</v>
      </c>
      <c r="O27" s="54">
        <v>0</v>
      </c>
      <c r="P27" s="54">
        <v>27000</v>
      </c>
      <c r="Q27" s="54">
        <v>27000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4">
        <v>0</v>
      </c>
      <c r="AN27" s="54">
        <v>0</v>
      </c>
      <c r="AO27" s="54">
        <v>0</v>
      </c>
      <c r="AP27" s="54">
        <v>27000</v>
      </c>
      <c r="AQ27" s="54">
        <v>0</v>
      </c>
      <c r="AR27" s="54">
        <v>27000</v>
      </c>
      <c r="AS27" s="54">
        <v>27000</v>
      </c>
      <c r="AT27" s="56" t="s">
        <v>90</v>
      </c>
      <c r="AU27" s="56">
        <v>4</v>
      </c>
      <c r="AV27" s="56">
        <v>4</v>
      </c>
      <c r="AW27" s="56">
        <v>0</v>
      </c>
      <c r="AX27" s="56">
        <v>0</v>
      </c>
      <c r="AY27" s="56">
        <v>4</v>
      </c>
      <c r="AZ27" s="56">
        <v>4</v>
      </c>
      <c r="BG27" s="19"/>
      <c r="BH27" s="19"/>
      <c r="BI27" s="19"/>
      <c r="BN27" s="19"/>
      <c r="BO27" s="19"/>
      <c r="BP27" s="19"/>
      <c r="CB27" s="19"/>
      <c r="CC27" s="19"/>
      <c r="CD27" s="19"/>
    </row>
    <row r="28" spans="1:82" ht="43.15" customHeight="1">
      <c r="A28" s="47">
        <v>2</v>
      </c>
      <c r="B28" s="48">
        <v>2020</v>
      </c>
      <c r="C28" s="48">
        <v>8300</v>
      </c>
      <c r="D28" s="47">
        <v>1</v>
      </c>
      <c r="E28" s="47">
        <v>2</v>
      </c>
      <c r="F28" s="49">
        <v>1</v>
      </c>
      <c r="G28" s="50">
        <v>3700</v>
      </c>
      <c r="H28" s="50">
        <v>375</v>
      </c>
      <c r="I28" s="51"/>
      <c r="J28" s="59" t="s">
        <v>91</v>
      </c>
      <c r="K28" s="53">
        <v>0</v>
      </c>
      <c r="L28" s="54">
        <v>0</v>
      </c>
      <c r="M28" s="54">
        <v>0</v>
      </c>
      <c r="N28" s="54">
        <v>70000</v>
      </c>
      <c r="O28" s="54">
        <v>0</v>
      </c>
      <c r="P28" s="54">
        <v>70000</v>
      </c>
      <c r="Q28" s="54">
        <v>70000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4">
        <v>0</v>
      </c>
      <c r="AN28" s="54">
        <v>0</v>
      </c>
      <c r="AO28" s="54">
        <v>0</v>
      </c>
      <c r="AP28" s="54">
        <v>70000</v>
      </c>
      <c r="AQ28" s="54">
        <v>0</v>
      </c>
      <c r="AR28" s="54">
        <v>70000</v>
      </c>
      <c r="AS28" s="54">
        <v>70000</v>
      </c>
      <c r="AT28" s="56"/>
      <c r="AU28" s="56"/>
      <c r="AV28" s="56"/>
      <c r="AW28" s="56"/>
      <c r="AX28" s="56"/>
      <c r="AY28" s="56"/>
      <c r="AZ28" s="56"/>
      <c r="BG28" s="19"/>
      <c r="BH28" s="19"/>
      <c r="BI28" s="19"/>
      <c r="CB28" s="19"/>
      <c r="CC28" s="19"/>
      <c r="CD28" s="19"/>
    </row>
    <row r="29" spans="1:82" ht="28.9" customHeight="1">
      <c r="A29" s="47">
        <v>2</v>
      </c>
      <c r="B29" s="48">
        <v>2020</v>
      </c>
      <c r="C29" s="48">
        <v>8300</v>
      </c>
      <c r="D29" s="47">
        <v>1</v>
      </c>
      <c r="E29" s="47">
        <v>2</v>
      </c>
      <c r="F29" s="49">
        <v>1</v>
      </c>
      <c r="G29" s="50">
        <v>3700</v>
      </c>
      <c r="H29" s="50">
        <v>375</v>
      </c>
      <c r="I29" s="51">
        <v>1</v>
      </c>
      <c r="J29" s="58" t="s">
        <v>92</v>
      </c>
      <c r="K29" s="53">
        <v>0</v>
      </c>
      <c r="L29" s="54">
        <v>0</v>
      </c>
      <c r="M29" s="54">
        <v>0</v>
      </c>
      <c r="N29" s="54">
        <v>70000</v>
      </c>
      <c r="O29" s="54">
        <v>0</v>
      </c>
      <c r="P29" s="54">
        <v>70000</v>
      </c>
      <c r="Q29" s="54">
        <v>70000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4">
        <v>0</v>
      </c>
      <c r="AN29" s="54">
        <v>0</v>
      </c>
      <c r="AO29" s="54">
        <v>0</v>
      </c>
      <c r="AP29" s="54">
        <v>70000</v>
      </c>
      <c r="AQ29" s="54">
        <v>0</v>
      </c>
      <c r="AR29" s="54">
        <v>70000</v>
      </c>
      <c r="AS29" s="54">
        <v>70000</v>
      </c>
      <c r="AT29" s="56" t="s">
        <v>90</v>
      </c>
      <c r="AU29" s="56">
        <v>4</v>
      </c>
      <c r="AV29" s="56">
        <v>4</v>
      </c>
      <c r="AW29" s="56">
        <v>0</v>
      </c>
      <c r="AX29" s="56">
        <v>0</v>
      </c>
      <c r="AY29" s="56">
        <v>4</v>
      </c>
      <c r="AZ29" s="56">
        <v>4</v>
      </c>
      <c r="BG29" s="19"/>
      <c r="BH29" s="19"/>
      <c r="BI29" s="19"/>
      <c r="CB29" s="19"/>
      <c r="CC29" s="19"/>
      <c r="CD29" s="19"/>
    </row>
    <row r="30" spans="1:82" ht="14.45" customHeight="1">
      <c r="A30" s="47">
        <v>3</v>
      </c>
      <c r="B30" s="57">
        <v>2020</v>
      </c>
      <c r="C30" s="57">
        <v>8300</v>
      </c>
      <c r="D30" s="47">
        <v>1</v>
      </c>
      <c r="E30" s="47">
        <v>2</v>
      </c>
      <c r="F30" s="49">
        <v>2</v>
      </c>
      <c r="G30" s="50"/>
      <c r="H30" s="50"/>
      <c r="I30" s="51"/>
      <c r="J30" s="58" t="s">
        <v>43</v>
      </c>
      <c r="K30" s="53">
        <v>45762022.530000001</v>
      </c>
      <c r="L30" s="54">
        <v>5304550</v>
      </c>
      <c r="M30" s="54">
        <v>51066572.530000001</v>
      </c>
      <c r="N30" s="54">
        <v>8249481.3099999996</v>
      </c>
      <c r="O30" s="54">
        <v>0</v>
      </c>
      <c r="P30" s="54">
        <v>8249481.3099999996</v>
      </c>
      <c r="Q30" s="54">
        <v>59316053.840000004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4">
        <v>45762022.530000001</v>
      </c>
      <c r="AN30" s="54">
        <v>5304550</v>
      </c>
      <c r="AO30" s="54">
        <v>51066572.530000001</v>
      </c>
      <c r="AP30" s="54">
        <v>8249481.3099999996</v>
      </c>
      <c r="AQ30" s="54">
        <v>0</v>
      </c>
      <c r="AR30" s="54">
        <v>8249481.3099999996</v>
      </c>
      <c r="AS30" s="54">
        <v>59316053.840000004</v>
      </c>
      <c r="AT30" s="56"/>
      <c r="AU30" s="56"/>
      <c r="AV30" s="56"/>
      <c r="AW30" s="56"/>
      <c r="AX30" s="56"/>
      <c r="AY30" s="56"/>
      <c r="AZ30" s="56"/>
      <c r="BG30" s="19"/>
      <c r="BH30" s="19"/>
      <c r="BI30" s="19"/>
      <c r="CB30" s="19"/>
      <c r="CC30" s="19"/>
      <c r="CD30" s="19"/>
    </row>
    <row r="31" spans="1:82" ht="14.45" customHeight="1">
      <c r="A31" s="47">
        <v>3</v>
      </c>
      <c r="B31" s="57">
        <v>2020</v>
      </c>
      <c r="C31" s="57">
        <v>8300</v>
      </c>
      <c r="D31" s="47">
        <v>1</v>
      </c>
      <c r="E31" s="47">
        <v>2</v>
      </c>
      <c r="F31" s="49">
        <v>2</v>
      </c>
      <c r="G31" s="50"/>
      <c r="H31" s="50"/>
      <c r="I31" s="51"/>
      <c r="J31" s="58" t="s">
        <v>5</v>
      </c>
      <c r="K31" s="53">
        <v>10985882.890000001</v>
      </c>
      <c r="L31" s="54">
        <v>710950</v>
      </c>
      <c r="M31" s="54">
        <v>11696832.890000001</v>
      </c>
      <c r="N31" s="54">
        <v>4742838.3099999996</v>
      </c>
      <c r="O31" s="54">
        <v>0</v>
      </c>
      <c r="P31" s="54">
        <v>4742838.3099999996</v>
      </c>
      <c r="Q31" s="54">
        <v>16439671.199999999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4">
        <v>10985882.890000001</v>
      </c>
      <c r="AN31" s="54">
        <v>710950</v>
      </c>
      <c r="AO31" s="54">
        <v>11696832.890000001</v>
      </c>
      <c r="AP31" s="54">
        <v>4742838.3099999996</v>
      </c>
      <c r="AQ31" s="54">
        <v>0</v>
      </c>
      <c r="AR31" s="54">
        <v>4742838.3099999996</v>
      </c>
      <c r="AS31" s="54">
        <v>16439671.199999999</v>
      </c>
      <c r="AT31" s="54"/>
      <c r="AU31" s="54"/>
      <c r="AV31" s="56"/>
      <c r="AW31" s="56"/>
      <c r="AX31" s="56"/>
      <c r="AY31" s="56"/>
      <c r="AZ31" s="56"/>
      <c r="BF31" s="19"/>
      <c r="BH31" s="19"/>
      <c r="BI31" s="19"/>
      <c r="CA31" s="19"/>
      <c r="CC31" s="19"/>
      <c r="CD31" s="19"/>
    </row>
    <row r="32" spans="1:82" ht="28.9" customHeight="1">
      <c r="A32" s="47">
        <v>3</v>
      </c>
      <c r="B32" s="57">
        <v>2020</v>
      </c>
      <c r="C32" s="57">
        <v>8300</v>
      </c>
      <c r="D32" s="47">
        <v>1</v>
      </c>
      <c r="E32" s="47">
        <v>2</v>
      </c>
      <c r="F32" s="49">
        <v>2</v>
      </c>
      <c r="G32" s="50">
        <v>2100</v>
      </c>
      <c r="H32" s="50"/>
      <c r="I32" s="51"/>
      <c r="J32" s="58" t="s">
        <v>93</v>
      </c>
      <c r="K32" s="53">
        <v>0</v>
      </c>
      <c r="L32" s="54">
        <v>0</v>
      </c>
      <c r="M32" s="54">
        <v>0</v>
      </c>
      <c r="N32" s="54">
        <v>100000</v>
      </c>
      <c r="O32" s="54">
        <v>0</v>
      </c>
      <c r="P32" s="54">
        <v>100000</v>
      </c>
      <c r="Q32" s="54">
        <v>100000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4">
        <v>0</v>
      </c>
      <c r="AN32" s="54">
        <v>0</v>
      </c>
      <c r="AO32" s="54">
        <v>0</v>
      </c>
      <c r="AP32" s="54">
        <v>100000</v>
      </c>
      <c r="AQ32" s="54">
        <v>0</v>
      </c>
      <c r="AR32" s="54">
        <v>100000</v>
      </c>
      <c r="AS32" s="54">
        <v>100000</v>
      </c>
      <c r="AT32" s="56"/>
      <c r="AU32" s="56"/>
      <c r="AV32" s="56"/>
      <c r="AW32" s="56"/>
      <c r="AX32" s="56"/>
      <c r="AY32" s="56"/>
      <c r="AZ32" s="56"/>
      <c r="BF32" s="19"/>
      <c r="BH32" s="19"/>
      <c r="BI32" s="19"/>
      <c r="CA32" s="19"/>
      <c r="CC32" s="19"/>
      <c r="CD32" s="19"/>
    </row>
    <row r="33" spans="1:82">
      <c r="A33" s="47">
        <v>3</v>
      </c>
      <c r="B33" s="48">
        <v>2020</v>
      </c>
      <c r="C33" s="48">
        <v>8300</v>
      </c>
      <c r="D33" s="47">
        <v>1</v>
      </c>
      <c r="E33" s="47">
        <v>2</v>
      </c>
      <c r="F33" s="49">
        <v>2</v>
      </c>
      <c r="G33" s="50">
        <v>2100</v>
      </c>
      <c r="H33" s="50">
        <v>212</v>
      </c>
      <c r="I33" s="51"/>
      <c r="J33" s="58" t="s">
        <v>94</v>
      </c>
      <c r="K33" s="53">
        <v>0</v>
      </c>
      <c r="L33" s="54">
        <v>0</v>
      </c>
      <c r="M33" s="54">
        <v>0</v>
      </c>
      <c r="N33" s="54">
        <v>100000</v>
      </c>
      <c r="O33" s="54">
        <v>0</v>
      </c>
      <c r="P33" s="54">
        <v>100000</v>
      </c>
      <c r="Q33" s="54">
        <v>100000</v>
      </c>
      <c r="R33" s="60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4">
        <v>0</v>
      </c>
      <c r="AN33" s="54">
        <v>0</v>
      </c>
      <c r="AO33" s="54">
        <v>0</v>
      </c>
      <c r="AP33" s="54">
        <v>100000</v>
      </c>
      <c r="AQ33" s="54">
        <v>0</v>
      </c>
      <c r="AR33" s="54">
        <v>100000</v>
      </c>
      <c r="AS33" s="54">
        <v>100000</v>
      </c>
      <c r="AT33" s="56"/>
      <c r="AU33" s="56"/>
      <c r="AV33" s="56"/>
      <c r="AW33" s="56"/>
      <c r="AX33" s="56"/>
      <c r="AY33" s="56"/>
      <c r="AZ33" s="56"/>
      <c r="BF33" s="19"/>
      <c r="BH33" s="19"/>
      <c r="BI33" s="19"/>
      <c r="CA33" s="19"/>
      <c r="CC33" s="19"/>
      <c r="CD33" s="19"/>
    </row>
    <row r="34" spans="1:82">
      <c r="A34" s="47">
        <v>3</v>
      </c>
      <c r="B34" s="48">
        <v>2020</v>
      </c>
      <c r="C34" s="48">
        <v>8300</v>
      </c>
      <c r="D34" s="47">
        <v>1</v>
      </c>
      <c r="E34" s="47">
        <v>2</v>
      </c>
      <c r="F34" s="49">
        <v>2</v>
      </c>
      <c r="G34" s="50">
        <v>2100</v>
      </c>
      <c r="H34" s="50">
        <v>212</v>
      </c>
      <c r="I34" s="51">
        <v>1</v>
      </c>
      <c r="J34" s="58" t="s">
        <v>94</v>
      </c>
      <c r="K34" s="53">
        <v>0</v>
      </c>
      <c r="L34" s="54">
        <v>0</v>
      </c>
      <c r="M34" s="54">
        <v>0</v>
      </c>
      <c r="N34" s="54">
        <v>100000</v>
      </c>
      <c r="O34" s="54">
        <v>0</v>
      </c>
      <c r="P34" s="54">
        <v>100000</v>
      </c>
      <c r="Q34" s="54">
        <v>100000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4">
        <v>0</v>
      </c>
      <c r="AN34" s="54">
        <v>0</v>
      </c>
      <c r="AO34" s="54">
        <v>0</v>
      </c>
      <c r="AP34" s="54">
        <v>100000</v>
      </c>
      <c r="AQ34" s="54">
        <v>0</v>
      </c>
      <c r="AR34" s="54">
        <v>100000</v>
      </c>
      <c r="AS34" s="54">
        <v>100000</v>
      </c>
      <c r="AT34" s="56" t="s">
        <v>95</v>
      </c>
      <c r="AU34" s="61">
        <v>5000</v>
      </c>
      <c r="AV34" s="56"/>
      <c r="AW34" s="56">
        <v>0</v>
      </c>
      <c r="AX34" s="56">
        <v>0</v>
      </c>
      <c r="AY34" s="61">
        <v>5000</v>
      </c>
      <c r="AZ34" s="56"/>
      <c r="BF34" s="19"/>
      <c r="BH34" s="19"/>
      <c r="BI34" s="19"/>
      <c r="CA34" s="19"/>
      <c r="CC34" s="19"/>
      <c r="CD34" s="19"/>
    </row>
    <row r="35" spans="1:82">
      <c r="A35" s="47">
        <v>3</v>
      </c>
      <c r="B35" s="48">
        <v>2020</v>
      </c>
      <c r="C35" s="48">
        <v>8300</v>
      </c>
      <c r="D35" s="47">
        <v>1</v>
      </c>
      <c r="E35" s="47">
        <v>2</v>
      </c>
      <c r="F35" s="49">
        <v>2</v>
      </c>
      <c r="G35" s="50">
        <v>2500</v>
      </c>
      <c r="H35" s="50"/>
      <c r="I35" s="51"/>
      <c r="J35" s="58" t="s">
        <v>81</v>
      </c>
      <c r="K35" s="53">
        <v>0</v>
      </c>
      <c r="L35" s="54">
        <v>0</v>
      </c>
      <c r="M35" s="54">
        <v>0</v>
      </c>
      <c r="N35" s="54">
        <v>489949.2</v>
      </c>
      <c r="O35" s="54">
        <v>0</v>
      </c>
      <c r="P35" s="54">
        <v>489949.2</v>
      </c>
      <c r="Q35" s="54">
        <v>489949.2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4">
        <v>0</v>
      </c>
      <c r="AN35" s="54">
        <v>0</v>
      </c>
      <c r="AO35" s="54">
        <v>0</v>
      </c>
      <c r="AP35" s="54">
        <v>489949.2</v>
      </c>
      <c r="AQ35" s="54">
        <v>0</v>
      </c>
      <c r="AR35" s="54">
        <v>489949.2</v>
      </c>
      <c r="AS35" s="54">
        <v>489949.2</v>
      </c>
      <c r="AT35" s="54"/>
      <c r="AU35" s="54"/>
      <c r="AV35" s="56"/>
      <c r="AW35" s="56"/>
      <c r="AX35" s="56"/>
      <c r="AY35" s="56"/>
      <c r="AZ35" s="56"/>
      <c r="CA35" s="19"/>
      <c r="CC35" s="19"/>
      <c r="CD35" s="19"/>
    </row>
    <row r="36" spans="1:82">
      <c r="A36" s="47">
        <v>3</v>
      </c>
      <c r="B36" s="57">
        <v>2020</v>
      </c>
      <c r="C36" s="57">
        <v>8300</v>
      </c>
      <c r="D36" s="47">
        <v>1</v>
      </c>
      <c r="E36" s="47">
        <v>2</v>
      </c>
      <c r="F36" s="49">
        <v>2</v>
      </c>
      <c r="G36" s="50">
        <v>2500</v>
      </c>
      <c r="H36" s="50">
        <v>255</v>
      </c>
      <c r="I36" s="51"/>
      <c r="J36" s="58" t="s">
        <v>85</v>
      </c>
      <c r="K36" s="53">
        <v>0</v>
      </c>
      <c r="L36" s="54">
        <v>0</v>
      </c>
      <c r="M36" s="54">
        <v>0</v>
      </c>
      <c r="N36" s="54">
        <v>489949.2</v>
      </c>
      <c r="O36" s="54">
        <v>0</v>
      </c>
      <c r="P36" s="54">
        <v>489949.2</v>
      </c>
      <c r="Q36" s="54">
        <v>489949.2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4">
        <v>0</v>
      </c>
      <c r="AN36" s="54">
        <v>0</v>
      </c>
      <c r="AO36" s="54">
        <v>0</v>
      </c>
      <c r="AP36" s="54">
        <v>489949.2</v>
      </c>
      <c r="AQ36" s="54">
        <v>0</v>
      </c>
      <c r="AR36" s="54">
        <v>489949.2</v>
      </c>
      <c r="AS36" s="54">
        <v>489949.2</v>
      </c>
      <c r="AT36" s="54"/>
      <c r="AU36" s="54"/>
      <c r="AV36" s="56"/>
      <c r="AW36" s="56"/>
      <c r="AX36" s="56"/>
      <c r="AY36" s="56"/>
      <c r="AZ36" s="56"/>
      <c r="CA36" s="19"/>
      <c r="CC36" s="19"/>
      <c r="CD36" s="19"/>
    </row>
    <row r="37" spans="1:82">
      <c r="A37" s="47">
        <v>3</v>
      </c>
      <c r="B37" s="57">
        <v>2020</v>
      </c>
      <c r="C37" s="57">
        <v>8300</v>
      </c>
      <c r="D37" s="47">
        <v>1</v>
      </c>
      <c r="E37" s="47">
        <v>2</v>
      </c>
      <c r="F37" s="49">
        <v>2</v>
      </c>
      <c r="G37" s="50">
        <v>2500</v>
      </c>
      <c r="H37" s="50">
        <v>255</v>
      </c>
      <c r="I37" s="51">
        <v>1</v>
      </c>
      <c r="J37" s="58" t="s">
        <v>85</v>
      </c>
      <c r="K37" s="53">
        <v>0</v>
      </c>
      <c r="L37" s="54">
        <v>0</v>
      </c>
      <c r="M37" s="54">
        <v>0</v>
      </c>
      <c r="N37" s="54">
        <v>489949.2</v>
      </c>
      <c r="O37" s="54">
        <v>0</v>
      </c>
      <c r="P37" s="54">
        <v>489949.2</v>
      </c>
      <c r="Q37" s="54">
        <v>489949.2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4">
        <v>0</v>
      </c>
      <c r="AN37" s="54">
        <v>0</v>
      </c>
      <c r="AO37" s="54">
        <v>0</v>
      </c>
      <c r="AP37" s="54">
        <v>489949.2</v>
      </c>
      <c r="AQ37" s="54">
        <v>0</v>
      </c>
      <c r="AR37" s="54">
        <v>489949.2</v>
      </c>
      <c r="AS37" s="54">
        <v>489949.2</v>
      </c>
      <c r="AT37" s="54" t="s">
        <v>83</v>
      </c>
      <c r="AU37" s="54">
        <v>4</v>
      </c>
      <c r="AV37" s="56" t="s">
        <v>84</v>
      </c>
      <c r="AW37" s="56">
        <v>0</v>
      </c>
      <c r="AX37" s="56">
        <v>0</v>
      </c>
      <c r="AY37" s="56">
        <v>4</v>
      </c>
      <c r="AZ37" s="56" t="s">
        <v>84</v>
      </c>
      <c r="CA37" s="19"/>
      <c r="CC37" s="19"/>
      <c r="CD37" s="19"/>
    </row>
    <row r="38" spans="1:82">
      <c r="A38" s="47">
        <v>3</v>
      </c>
      <c r="B38" s="48">
        <v>2020</v>
      </c>
      <c r="C38" s="48">
        <v>8300</v>
      </c>
      <c r="D38" s="47">
        <v>1</v>
      </c>
      <c r="E38" s="47">
        <v>2</v>
      </c>
      <c r="F38" s="49">
        <v>2</v>
      </c>
      <c r="G38" s="50">
        <v>2700</v>
      </c>
      <c r="H38" s="50"/>
      <c r="I38" s="51"/>
      <c r="J38" s="58" t="s">
        <v>96</v>
      </c>
      <c r="K38" s="53">
        <v>8914982.8900000006</v>
      </c>
      <c r="L38" s="54">
        <v>20650</v>
      </c>
      <c r="M38" s="54">
        <v>8935632.8900000006</v>
      </c>
      <c r="N38" s="54">
        <v>4152889.11</v>
      </c>
      <c r="O38" s="54">
        <v>0</v>
      </c>
      <c r="P38" s="54">
        <v>4152889.11</v>
      </c>
      <c r="Q38" s="54">
        <v>13088522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4">
        <v>8914982.8900000006</v>
      </c>
      <c r="AN38" s="54">
        <v>20650</v>
      </c>
      <c r="AO38" s="54">
        <v>8935632.8900000006</v>
      </c>
      <c r="AP38" s="54">
        <v>4152889.11</v>
      </c>
      <c r="AQ38" s="54">
        <v>0</v>
      </c>
      <c r="AR38" s="54">
        <v>4152889.11</v>
      </c>
      <c r="AS38" s="54">
        <v>13088522</v>
      </c>
      <c r="AT38" s="54"/>
      <c r="AU38" s="54"/>
      <c r="AV38" s="56"/>
      <c r="AW38" s="56"/>
      <c r="AX38" s="56"/>
      <c r="AY38" s="56"/>
      <c r="AZ38" s="56"/>
      <c r="BC38" s="19"/>
      <c r="BD38" s="19"/>
      <c r="BE38" s="19"/>
      <c r="BF38" s="19"/>
      <c r="BH38" s="19"/>
      <c r="BI38" s="19"/>
      <c r="BX38" s="19"/>
      <c r="BY38" s="19"/>
      <c r="BZ38" s="19"/>
      <c r="CA38" s="19"/>
      <c r="CC38" s="19"/>
      <c r="CD38" s="19"/>
    </row>
    <row r="39" spans="1:82">
      <c r="A39" s="47">
        <v>3</v>
      </c>
      <c r="B39" s="48">
        <v>2020</v>
      </c>
      <c r="C39" s="48">
        <v>8300</v>
      </c>
      <c r="D39" s="47">
        <v>1</v>
      </c>
      <c r="E39" s="47">
        <v>2</v>
      </c>
      <c r="F39" s="49">
        <v>2</v>
      </c>
      <c r="G39" s="50">
        <v>2700</v>
      </c>
      <c r="H39" s="50">
        <v>271</v>
      </c>
      <c r="I39" s="51"/>
      <c r="J39" s="52" t="s">
        <v>97</v>
      </c>
      <c r="K39" s="53">
        <v>8853032.8900000006</v>
      </c>
      <c r="L39" s="54">
        <v>0</v>
      </c>
      <c r="M39" s="54">
        <v>8853032.8900000006</v>
      </c>
      <c r="N39" s="54">
        <v>4064889.11</v>
      </c>
      <c r="O39" s="54">
        <v>0</v>
      </c>
      <c r="P39" s="54">
        <v>4064889.11</v>
      </c>
      <c r="Q39" s="54">
        <v>12917922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4">
        <v>8853032.8900000006</v>
      </c>
      <c r="AN39" s="54">
        <v>0</v>
      </c>
      <c r="AO39" s="54">
        <v>8853032.8900000006</v>
      </c>
      <c r="AP39" s="54">
        <v>4064889.11</v>
      </c>
      <c r="AQ39" s="54">
        <v>0</v>
      </c>
      <c r="AR39" s="54">
        <v>4064889.11</v>
      </c>
      <c r="AS39" s="54">
        <v>12917922</v>
      </c>
      <c r="AT39" s="56"/>
      <c r="AU39" s="54"/>
      <c r="AV39" s="56"/>
      <c r="AW39" s="56"/>
      <c r="AX39" s="56"/>
      <c r="AY39" s="56"/>
      <c r="AZ39" s="56"/>
      <c r="BC39" s="19"/>
      <c r="BE39" s="19"/>
      <c r="BF39" s="19"/>
      <c r="BH39" s="19"/>
      <c r="BI39" s="19"/>
      <c r="BX39" s="19"/>
      <c r="BY39" s="19"/>
      <c r="BZ39" s="19"/>
      <c r="CA39" s="19"/>
      <c r="CC39" s="19"/>
      <c r="CD39" s="19"/>
    </row>
    <row r="40" spans="1:82">
      <c r="A40" s="47">
        <v>3</v>
      </c>
      <c r="B40" s="48">
        <v>2020</v>
      </c>
      <c r="C40" s="48">
        <v>8300</v>
      </c>
      <c r="D40" s="47">
        <v>1</v>
      </c>
      <c r="E40" s="47">
        <v>2</v>
      </c>
      <c r="F40" s="49">
        <v>2</v>
      </c>
      <c r="G40" s="50">
        <v>2700</v>
      </c>
      <c r="H40" s="50">
        <v>271</v>
      </c>
      <c r="I40" s="51">
        <v>1</v>
      </c>
      <c r="J40" s="52" t="s">
        <v>98</v>
      </c>
      <c r="K40" s="53">
        <v>2551393</v>
      </c>
      <c r="L40" s="54">
        <v>0</v>
      </c>
      <c r="M40" s="54">
        <v>2551393</v>
      </c>
      <c r="N40" s="54">
        <v>384307</v>
      </c>
      <c r="O40" s="54">
        <v>0</v>
      </c>
      <c r="P40" s="54">
        <v>384307</v>
      </c>
      <c r="Q40" s="54">
        <v>2935700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4">
        <v>2551393</v>
      </c>
      <c r="AN40" s="54">
        <v>0</v>
      </c>
      <c r="AO40" s="54">
        <v>2551393</v>
      </c>
      <c r="AP40" s="54">
        <v>384307</v>
      </c>
      <c r="AQ40" s="54">
        <v>0</v>
      </c>
      <c r="AR40" s="54">
        <v>384307</v>
      </c>
      <c r="AS40" s="54">
        <v>2935700</v>
      </c>
      <c r="AT40" s="56" t="s">
        <v>99</v>
      </c>
      <c r="AU40" s="54">
        <v>3024</v>
      </c>
      <c r="AV40" s="56" t="s">
        <v>84</v>
      </c>
      <c r="AW40" s="56">
        <v>0</v>
      </c>
      <c r="AX40" s="56">
        <v>0</v>
      </c>
      <c r="AY40" s="61">
        <v>3024</v>
      </c>
      <c r="AZ40" s="56" t="s">
        <v>84</v>
      </c>
      <c r="BC40" s="19"/>
      <c r="BE40" s="19"/>
      <c r="BF40" s="19"/>
      <c r="BH40" s="19"/>
      <c r="BI40" s="19"/>
      <c r="BX40" s="19"/>
      <c r="BY40" s="19"/>
      <c r="BZ40" s="19"/>
      <c r="CA40" s="19"/>
      <c r="CC40" s="19"/>
      <c r="CD40" s="19"/>
    </row>
    <row r="41" spans="1:82">
      <c r="A41" s="47">
        <v>3</v>
      </c>
      <c r="B41" s="48">
        <v>2020</v>
      </c>
      <c r="C41" s="48">
        <v>8300</v>
      </c>
      <c r="D41" s="47">
        <v>1</v>
      </c>
      <c r="E41" s="47">
        <v>2</v>
      </c>
      <c r="F41" s="49">
        <v>2</v>
      </c>
      <c r="G41" s="50">
        <v>2700</v>
      </c>
      <c r="H41" s="50">
        <v>271</v>
      </c>
      <c r="I41" s="51">
        <v>2</v>
      </c>
      <c r="J41" s="52" t="s">
        <v>100</v>
      </c>
      <c r="K41" s="53">
        <v>331850</v>
      </c>
      <c r="L41" s="54">
        <v>0</v>
      </c>
      <c r="M41" s="54">
        <v>331850</v>
      </c>
      <c r="N41" s="54">
        <v>194650</v>
      </c>
      <c r="O41" s="54">
        <v>0</v>
      </c>
      <c r="P41" s="54">
        <v>194650</v>
      </c>
      <c r="Q41" s="54">
        <v>526500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4">
        <v>331850</v>
      </c>
      <c r="AN41" s="54">
        <v>0</v>
      </c>
      <c r="AO41" s="54">
        <v>331850</v>
      </c>
      <c r="AP41" s="54">
        <v>194650</v>
      </c>
      <c r="AQ41" s="54">
        <v>0</v>
      </c>
      <c r="AR41" s="54">
        <v>194650</v>
      </c>
      <c r="AS41" s="54">
        <v>526500</v>
      </c>
      <c r="AT41" s="56" t="s">
        <v>95</v>
      </c>
      <c r="AU41" s="56">
        <v>470</v>
      </c>
      <c r="AV41" s="56" t="s">
        <v>84</v>
      </c>
      <c r="AW41" s="56">
        <v>0</v>
      </c>
      <c r="AX41" s="56">
        <v>0</v>
      </c>
      <c r="AY41" s="56">
        <v>470</v>
      </c>
      <c r="AZ41" s="56" t="s">
        <v>84</v>
      </c>
      <c r="BC41" s="19"/>
      <c r="BE41" s="19"/>
      <c r="BF41" s="19"/>
      <c r="BH41" s="19"/>
      <c r="BI41" s="19"/>
      <c r="BX41" s="19"/>
      <c r="BZ41" s="19"/>
      <c r="CA41" s="19"/>
      <c r="CC41" s="19"/>
      <c r="CD41" s="19"/>
    </row>
    <row r="42" spans="1:82">
      <c r="A42" s="47">
        <v>3</v>
      </c>
      <c r="B42" s="57">
        <v>2020</v>
      </c>
      <c r="C42" s="57">
        <v>8300</v>
      </c>
      <c r="D42" s="47">
        <v>1</v>
      </c>
      <c r="E42" s="47">
        <v>2</v>
      </c>
      <c r="F42" s="49">
        <v>2</v>
      </c>
      <c r="G42" s="50">
        <v>2700</v>
      </c>
      <c r="H42" s="50">
        <v>271</v>
      </c>
      <c r="I42" s="51">
        <v>3</v>
      </c>
      <c r="J42" s="58" t="s">
        <v>101</v>
      </c>
      <c r="K42" s="53">
        <v>4025500</v>
      </c>
      <c r="L42" s="54">
        <v>0</v>
      </c>
      <c r="M42" s="54">
        <v>4025500</v>
      </c>
      <c r="N42" s="54">
        <v>985400</v>
      </c>
      <c r="O42" s="54">
        <v>0</v>
      </c>
      <c r="P42" s="54">
        <v>985400</v>
      </c>
      <c r="Q42" s="54">
        <v>5010900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4">
        <v>4025500</v>
      </c>
      <c r="AN42" s="54">
        <v>0</v>
      </c>
      <c r="AO42" s="54">
        <v>4025500</v>
      </c>
      <c r="AP42" s="54">
        <v>985400</v>
      </c>
      <c r="AQ42" s="54">
        <v>0</v>
      </c>
      <c r="AR42" s="54">
        <v>985400</v>
      </c>
      <c r="AS42" s="54">
        <v>5010900</v>
      </c>
      <c r="AT42" s="56" t="s">
        <v>95</v>
      </c>
      <c r="AU42" s="61">
        <v>2068</v>
      </c>
      <c r="AV42" s="56"/>
      <c r="AW42" s="56">
        <v>0</v>
      </c>
      <c r="AX42" s="56">
        <v>0</v>
      </c>
      <c r="AY42" s="61">
        <v>2068</v>
      </c>
      <c r="AZ42" s="56"/>
      <c r="CA42" s="19"/>
      <c r="CC42" s="19"/>
      <c r="CD42" s="19"/>
    </row>
    <row r="43" spans="1:82">
      <c r="A43" s="47">
        <v>3</v>
      </c>
      <c r="B43" s="57">
        <v>2020</v>
      </c>
      <c r="C43" s="57">
        <v>8300</v>
      </c>
      <c r="D43" s="47">
        <v>1</v>
      </c>
      <c r="E43" s="47">
        <v>2</v>
      </c>
      <c r="F43" s="49">
        <v>2</v>
      </c>
      <c r="G43" s="50">
        <v>2700</v>
      </c>
      <c r="H43" s="50">
        <v>271</v>
      </c>
      <c r="I43" s="51">
        <v>5</v>
      </c>
      <c r="J43" s="58" t="s">
        <v>102</v>
      </c>
      <c r="K43" s="53">
        <v>77100</v>
      </c>
      <c r="L43" s="54">
        <v>0</v>
      </c>
      <c r="M43" s="54">
        <v>77100</v>
      </c>
      <c r="N43" s="54">
        <v>33375</v>
      </c>
      <c r="O43" s="54">
        <v>0</v>
      </c>
      <c r="P43" s="54">
        <v>33375</v>
      </c>
      <c r="Q43" s="54">
        <v>110475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4">
        <v>77100</v>
      </c>
      <c r="AN43" s="54">
        <v>0</v>
      </c>
      <c r="AO43" s="54">
        <v>77100</v>
      </c>
      <c r="AP43" s="54">
        <v>33375</v>
      </c>
      <c r="AQ43" s="54">
        <v>0</v>
      </c>
      <c r="AR43" s="54">
        <v>33375</v>
      </c>
      <c r="AS43" s="54">
        <v>110475</v>
      </c>
      <c r="AT43" s="56" t="s">
        <v>95</v>
      </c>
      <c r="AU43" s="56">
        <v>625</v>
      </c>
      <c r="AV43" s="56" t="s">
        <v>84</v>
      </c>
      <c r="AW43" s="56">
        <v>0</v>
      </c>
      <c r="AX43" s="56">
        <v>0</v>
      </c>
      <c r="AY43" s="56">
        <v>625</v>
      </c>
      <c r="AZ43" s="56" t="s">
        <v>84</v>
      </c>
      <c r="CA43" s="19"/>
      <c r="CC43" s="19"/>
      <c r="CD43" s="19"/>
    </row>
    <row r="44" spans="1:82">
      <c r="A44" s="62">
        <v>3</v>
      </c>
      <c r="B44" s="63">
        <v>2020</v>
      </c>
      <c r="C44" s="63">
        <v>8300</v>
      </c>
      <c r="D44" s="62">
        <v>1</v>
      </c>
      <c r="E44" s="62">
        <v>2</v>
      </c>
      <c r="F44" s="49">
        <v>2</v>
      </c>
      <c r="G44" s="50">
        <v>2700</v>
      </c>
      <c r="H44" s="50">
        <v>271</v>
      </c>
      <c r="I44" s="51">
        <v>6</v>
      </c>
      <c r="J44" s="64" t="s">
        <v>103</v>
      </c>
      <c r="K44" s="53">
        <v>120000</v>
      </c>
      <c r="L44" s="54">
        <v>0</v>
      </c>
      <c r="M44" s="54">
        <v>120000</v>
      </c>
      <c r="N44" s="54">
        <v>1132500</v>
      </c>
      <c r="O44" s="54">
        <v>0</v>
      </c>
      <c r="P44" s="54">
        <v>1132500</v>
      </c>
      <c r="Q44" s="54">
        <v>1252500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4">
        <v>120000</v>
      </c>
      <c r="AN44" s="54">
        <v>0</v>
      </c>
      <c r="AO44" s="54">
        <v>120000</v>
      </c>
      <c r="AP44" s="54">
        <v>1132500</v>
      </c>
      <c r="AQ44" s="54">
        <v>0</v>
      </c>
      <c r="AR44" s="54">
        <v>1132500</v>
      </c>
      <c r="AS44" s="54">
        <v>1252500</v>
      </c>
      <c r="AT44" s="56" t="s">
        <v>95</v>
      </c>
      <c r="AU44" s="56">
        <v>885</v>
      </c>
      <c r="AV44" s="56" t="s">
        <v>84</v>
      </c>
      <c r="AW44" s="56">
        <v>0</v>
      </c>
      <c r="AX44" s="56">
        <v>0</v>
      </c>
      <c r="AY44" s="56">
        <v>885</v>
      </c>
      <c r="AZ44" s="56" t="s">
        <v>84</v>
      </c>
      <c r="CA44" s="19"/>
      <c r="CC44" s="19"/>
      <c r="CD44" s="19"/>
    </row>
    <row r="45" spans="1:82">
      <c r="A45" s="47">
        <v>3</v>
      </c>
      <c r="B45" s="48">
        <v>2020</v>
      </c>
      <c r="C45" s="48">
        <v>8300</v>
      </c>
      <c r="D45" s="47">
        <v>1</v>
      </c>
      <c r="E45" s="47">
        <v>2</v>
      </c>
      <c r="F45" s="49">
        <v>2</v>
      </c>
      <c r="G45" s="50">
        <v>2700</v>
      </c>
      <c r="H45" s="50">
        <v>271</v>
      </c>
      <c r="I45" s="51">
        <v>9</v>
      </c>
      <c r="J45" s="58" t="s">
        <v>104</v>
      </c>
      <c r="K45" s="53">
        <v>734689.89</v>
      </c>
      <c r="L45" s="54">
        <v>0</v>
      </c>
      <c r="M45" s="54">
        <v>734689.89</v>
      </c>
      <c r="N45" s="54">
        <v>219407.11</v>
      </c>
      <c r="O45" s="54">
        <v>0</v>
      </c>
      <c r="P45" s="54">
        <v>219407.11</v>
      </c>
      <c r="Q45" s="54">
        <v>954097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4">
        <v>734689.89</v>
      </c>
      <c r="AN45" s="54">
        <v>0</v>
      </c>
      <c r="AO45" s="54">
        <v>734689.89</v>
      </c>
      <c r="AP45" s="54">
        <v>219407.11</v>
      </c>
      <c r="AQ45" s="54">
        <v>0</v>
      </c>
      <c r="AR45" s="54">
        <v>219407.11</v>
      </c>
      <c r="AS45" s="54">
        <v>954097</v>
      </c>
      <c r="AT45" s="56" t="s">
        <v>95</v>
      </c>
      <c r="AU45" s="61">
        <v>5935</v>
      </c>
      <c r="AV45" s="56" t="s">
        <v>84</v>
      </c>
      <c r="AW45" s="56">
        <v>0</v>
      </c>
      <c r="AX45" s="56">
        <v>0</v>
      </c>
      <c r="AY45" s="61">
        <v>5935</v>
      </c>
      <c r="AZ45" s="56" t="s">
        <v>84</v>
      </c>
      <c r="BC45" s="19"/>
      <c r="BE45" s="19"/>
      <c r="BF45" s="19"/>
      <c r="BH45" s="19"/>
      <c r="BI45" s="19"/>
      <c r="BX45" s="19"/>
      <c r="BZ45" s="19"/>
      <c r="CA45" s="19"/>
      <c r="CC45" s="19"/>
      <c r="CD45" s="19"/>
    </row>
    <row r="46" spans="1:82">
      <c r="A46" s="62">
        <v>3</v>
      </c>
      <c r="B46" s="63">
        <v>2020</v>
      </c>
      <c r="C46" s="63">
        <v>8300</v>
      </c>
      <c r="D46" s="62">
        <v>1</v>
      </c>
      <c r="E46" s="62">
        <v>2</v>
      </c>
      <c r="F46" s="49">
        <v>2</v>
      </c>
      <c r="G46" s="50">
        <v>2700</v>
      </c>
      <c r="H46" s="50">
        <v>271</v>
      </c>
      <c r="I46" s="51">
        <v>13</v>
      </c>
      <c r="J46" s="64" t="s">
        <v>105</v>
      </c>
      <c r="K46" s="53">
        <v>459000</v>
      </c>
      <c r="L46" s="54">
        <v>0</v>
      </c>
      <c r="M46" s="54">
        <v>459000</v>
      </c>
      <c r="N46" s="54">
        <v>0</v>
      </c>
      <c r="O46" s="54">
        <v>0</v>
      </c>
      <c r="P46" s="54">
        <v>0</v>
      </c>
      <c r="Q46" s="54">
        <v>459000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4">
        <v>459000</v>
      </c>
      <c r="AN46" s="54">
        <v>0</v>
      </c>
      <c r="AO46" s="54">
        <v>459000</v>
      </c>
      <c r="AP46" s="54">
        <v>0</v>
      </c>
      <c r="AQ46" s="54">
        <v>0</v>
      </c>
      <c r="AR46" s="54">
        <v>0</v>
      </c>
      <c r="AS46" s="54">
        <v>459000</v>
      </c>
      <c r="AT46" s="56" t="s">
        <v>106</v>
      </c>
      <c r="AU46" s="56">
        <v>510</v>
      </c>
      <c r="AV46" s="56"/>
      <c r="AW46" s="56">
        <v>0</v>
      </c>
      <c r="AX46" s="56">
        <v>0</v>
      </c>
      <c r="AY46" s="56">
        <v>510</v>
      </c>
      <c r="AZ46" s="56"/>
      <c r="BC46" s="19"/>
      <c r="BE46" s="19"/>
      <c r="BF46" s="19"/>
      <c r="BH46" s="19"/>
      <c r="BI46" s="19"/>
      <c r="BX46" s="19"/>
      <c r="BZ46" s="19"/>
      <c r="CA46" s="19"/>
      <c r="CC46" s="19"/>
      <c r="CD46" s="19"/>
    </row>
    <row r="47" spans="1:82">
      <c r="A47" s="47">
        <v>3</v>
      </c>
      <c r="B47" s="48">
        <v>2020</v>
      </c>
      <c r="C47" s="48">
        <v>8300</v>
      </c>
      <c r="D47" s="47">
        <v>1</v>
      </c>
      <c r="E47" s="47">
        <v>2</v>
      </c>
      <c r="F47" s="49">
        <v>2</v>
      </c>
      <c r="G47" s="50">
        <v>2700</v>
      </c>
      <c r="H47" s="50">
        <v>271</v>
      </c>
      <c r="I47" s="51">
        <v>19</v>
      </c>
      <c r="J47" s="58" t="s">
        <v>107</v>
      </c>
      <c r="K47" s="53">
        <v>0</v>
      </c>
      <c r="L47" s="54">
        <v>0</v>
      </c>
      <c r="M47" s="54">
        <v>0</v>
      </c>
      <c r="N47" s="54">
        <v>375000</v>
      </c>
      <c r="O47" s="54">
        <v>0</v>
      </c>
      <c r="P47" s="54">
        <v>375000</v>
      </c>
      <c r="Q47" s="54">
        <v>375000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4">
        <v>0</v>
      </c>
      <c r="AN47" s="54">
        <v>0</v>
      </c>
      <c r="AO47" s="54">
        <v>0</v>
      </c>
      <c r="AP47" s="54">
        <v>375000</v>
      </c>
      <c r="AQ47" s="54">
        <v>0</v>
      </c>
      <c r="AR47" s="54">
        <v>375000</v>
      </c>
      <c r="AS47" s="54">
        <v>375000</v>
      </c>
      <c r="AT47" s="56" t="s">
        <v>95</v>
      </c>
      <c r="AU47" s="56">
        <v>250</v>
      </c>
      <c r="AV47" s="56" t="s">
        <v>84</v>
      </c>
      <c r="AW47" s="56">
        <v>0</v>
      </c>
      <c r="AX47" s="56">
        <v>0</v>
      </c>
      <c r="AY47" s="56">
        <v>250</v>
      </c>
      <c r="AZ47" s="56" t="s">
        <v>84</v>
      </c>
      <c r="BF47" s="19"/>
      <c r="BH47" s="19"/>
      <c r="BI47" s="19"/>
      <c r="BX47" s="19"/>
      <c r="BZ47" s="19"/>
      <c r="CD47" s="19"/>
    </row>
    <row r="48" spans="1:82">
      <c r="A48" s="47">
        <v>3</v>
      </c>
      <c r="B48" s="57">
        <v>2020</v>
      </c>
      <c r="C48" s="57">
        <v>8300</v>
      </c>
      <c r="D48" s="47">
        <v>1</v>
      </c>
      <c r="E48" s="47">
        <v>2</v>
      </c>
      <c r="F48" s="49">
        <v>2</v>
      </c>
      <c r="G48" s="50">
        <v>2700</v>
      </c>
      <c r="H48" s="50">
        <v>271</v>
      </c>
      <c r="I48" s="51">
        <v>20</v>
      </c>
      <c r="J48" s="58" t="s">
        <v>108</v>
      </c>
      <c r="K48" s="53">
        <v>553500</v>
      </c>
      <c r="L48" s="54">
        <v>0</v>
      </c>
      <c r="M48" s="54">
        <v>553500</v>
      </c>
      <c r="N48" s="54">
        <v>0</v>
      </c>
      <c r="O48" s="54">
        <v>0</v>
      </c>
      <c r="P48" s="54">
        <v>0</v>
      </c>
      <c r="Q48" s="54">
        <v>553500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4">
        <v>553500</v>
      </c>
      <c r="AN48" s="54">
        <v>0</v>
      </c>
      <c r="AO48" s="54">
        <v>553500</v>
      </c>
      <c r="AP48" s="54">
        <v>0</v>
      </c>
      <c r="AQ48" s="54">
        <v>0</v>
      </c>
      <c r="AR48" s="54">
        <v>0</v>
      </c>
      <c r="AS48" s="54">
        <v>553500</v>
      </c>
      <c r="AT48" s="56" t="s">
        <v>95</v>
      </c>
      <c r="AU48" s="56">
        <v>540</v>
      </c>
      <c r="AV48" s="56" t="s">
        <v>84</v>
      </c>
      <c r="AW48" s="56">
        <v>0</v>
      </c>
      <c r="AX48" s="56">
        <v>0</v>
      </c>
      <c r="AY48" s="56">
        <v>540</v>
      </c>
      <c r="AZ48" s="56" t="s">
        <v>84</v>
      </c>
      <c r="BC48" s="19"/>
      <c r="BE48" s="19"/>
      <c r="BI48" s="19"/>
      <c r="BX48" s="19"/>
      <c r="BZ48" s="19"/>
      <c r="CD48" s="19"/>
    </row>
    <row r="49" spans="1:90">
      <c r="A49" s="47">
        <v>3</v>
      </c>
      <c r="B49" s="57">
        <v>2020</v>
      </c>
      <c r="C49" s="57">
        <v>8300</v>
      </c>
      <c r="D49" s="47">
        <v>1</v>
      </c>
      <c r="E49" s="47">
        <v>2</v>
      </c>
      <c r="F49" s="49">
        <v>2</v>
      </c>
      <c r="G49" s="50">
        <v>2700</v>
      </c>
      <c r="H49" s="50">
        <v>271</v>
      </c>
      <c r="I49" s="51">
        <v>15</v>
      </c>
      <c r="J49" s="58" t="s">
        <v>109</v>
      </c>
      <c r="K49" s="53">
        <v>0</v>
      </c>
      <c r="L49" s="54">
        <v>0</v>
      </c>
      <c r="M49" s="54">
        <v>0</v>
      </c>
      <c r="N49" s="54">
        <v>428750</v>
      </c>
      <c r="O49" s="54">
        <v>0</v>
      </c>
      <c r="P49" s="54">
        <v>428750</v>
      </c>
      <c r="Q49" s="54">
        <v>428750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4">
        <v>0</v>
      </c>
      <c r="AN49" s="54">
        <v>0</v>
      </c>
      <c r="AO49" s="54">
        <v>0</v>
      </c>
      <c r="AP49" s="54">
        <v>428750</v>
      </c>
      <c r="AQ49" s="54">
        <v>0</v>
      </c>
      <c r="AR49" s="54">
        <v>428750</v>
      </c>
      <c r="AS49" s="54">
        <v>428750</v>
      </c>
      <c r="AT49" s="56" t="s">
        <v>95</v>
      </c>
      <c r="AU49" s="56">
        <v>245</v>
      </c>
      <c r="AV49" s="56" t="s">
        <v>84</v>
      </c>
      <c r="AW49" s="56">
        <v>0</v>
      </c>
      <c r="AX49" s="56">
        <v>0</v>
      </c>
      <c r="AY49" s="56">
        <v>245</v>
      </c>
      <c r="AZ49" s="56" t="s">
        <v>84</v>
      </c>
      <c r="BC49" s="19"/>
      <c r="BE49" s="19"/>
      <c r="BI49" s="19"/>
      <c r="BX49" s="19"/>
      <c r="BZ49" s="19"/>
      <c r="CD49" s="19"/>
    </row>
    <row r="50" spans="1:90">
      <c r="A50" s="47">
        <v>3</v>
      </c>
      <c r="B50" s="48">
        <v>2020</v>
      </c>
      <c r="C50" s="48">
        <v>8300</v>
      </c>
      <c r="D50" s="47">
        <v>1</v>
      </c>
      <c r="E50" s="47">
        <v>2</v>
      </c>
      <c r="F50" s="49">
        <v>2</v>
      </c>
      <c r="G50" s="50">
        <v>2700</v>
      </c>
      <c r="H50" s="50">
        <v>271</v>
      </c>
      <c r="I50" s="51">
        <v>21</v>
      </c>
      <c r="J50" s="58" t="s">
        <v>110</v>
      </c>
      <c r="K50" s="53">
        <v>0</v>
      </c>
      <c r="L50" s="54">
        <v>0</v>
      </c>
      <c r="M50" s="54">
        <v>0</v>
      </c>
      <c r="N50" s="54">
        <v>252000</v>
      </c>
      <c r="O50" s="54">
        <v>0</v>
      </c>
      <c r="P50" s="54">
        <v>252000</v>
      </c>
      <c r="Q50" s="54">
        <v>252000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4">
        <v>0</v>
      </c>
      <c r="AN50" s="54">
        <v>0</v>
      </c>
      <c r="AO50" s="54">
        <v>0</v>
      </c>
      <c r="AP50" s="54">
        <v>252000</v>
      </c>
      <c r="AQ50" s="54">
        <v>0</v>
      </c>
      <c r="AR50" s="54">
        <v>252000</v>
      </c>
      <c r="AS50" s="54">
        <v>252000</v>
      </c>
      <c r="AT50" s="56" t="s">
        <v>95</v>
      </c>
      <c r="AU50" s="56">
        <v>210</v>
      </c>
      <c r="AV50" s="56" t="s">
        <v>84</v>
      </c>
      <c r="AW50" s="56">
        <v>0</v>
      </c>
      <c r="AX50" s="56">
        <v>0</v>
      </c>
      <c r="AY50" s="56">
        <v>210</v>
      </c>
      <c r="AZ50" s="56" t="s">
        <v>84</v>
      </c>
      <c r="BC50" s="19"/>
      <c r="BE50" s="19"/>
      <c r="BF50" s="19"/>
      <c r="BH50" s="19"/>
      <c r="BI50" s="19"/>
      <c r="CA50" s="19"/>
      <c r="CC50" s="19"/>
      <c r="CD50" s="19"/>
    </row>
    <row r="51" spans="1:90">
      <c r="A51" s="47">
        <v>3</v>
      </c>
      <c r="B51" s="48">
        <v>2020</v>
      </c>
      <c r="C51" s="48">
        <v>8300</v>
      </c>
      <c r="D51" s="47">
        <v>1</v>
      </c>
      <c r="E51" s="47">
        <v>2</v>
      </c>
      <c r="F51" s="49">
        <v>2</v>
      </c>
      <c r="G51" s="50">
        <v>2700</v>
      </c>
      <c r="H51" s="50">
        <v>271</v>
      </c>
      <c r="I51" s="51">
        <v>22</v>
      </c>
      <c r="J51" s="58" t="s">
        <v>111</v>
      </c>
      <c r="K51" s="53">
        <v>0</v>
      </c>
      <c r="L51" s="54">
        <v>0</v>
      </c>
      <c r="M51" s="54">
        <v>0</v>
      </c>
      <c r="N51" s="54">
        <v>59500</v>
      </c>
      <c r="O51" s="54">
        <v>0</v>
      </c>
      <c r="P51" s="54">
        <v>59500</v>
      </c>
      <c r="Q51" s="54">
        <v>59500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4">
        <v>0</v>
      </c>
      <c r="AN51" s="54">
        <v>0</v>
      </c>
      <c r="AO51" s="54">
        <v>0</v>
      </c>
      <c r="AP51" s="54">
        <v>59500</v>
      </c>
      <c r="AQ51" s="54">
        <v>0</v>
      </c>
      <c r="AR51" s="54">
        <v>59500</v>
      </c>
      <c r="AS51" s="54">
        <v>59500</v>
      </c>
      <c r="AT51" s="56" t="s">
        <v>95</v>
      </c>
      <c r="AU51" s="56">
        <v>85</v>
      </c>
      <c r="AV51" s="56" t="s">
        <v>84</v>
      </c>
      <c r="AW51" s="56">
        <v>0</v>
      </c>
      <c r="AX51" s="56">
        <v>0</v>
      </c>
      <c r="AY51" s="56">
        <v>85</v>
      </c>
      <c r="AZ51" s="56" t="s">
        <v>84</v>
      </c>
      <c r="BC51" s="19"/>
      <c r="BE51" s="19"/>
      <c r="BI51" s="19"/>
      <c r="BX51" s="19"/>
      <c r="BZ51" s="19"/>
      <c r="CD51" s="19"/>
    </row>
    <row r="52" spans="1:90">
      <c r="A52" s="47">
        <v>3</v>
      </c>
      <c r="B52" s="48">
        <v>2020</v>
      </c>
      <c r="C52" s="48">
        <v>8300</v>
      </c>
      <c r="D52" s="47">
        <v>1</v>
      </c>
      <c r="E52" s="47">
        <v>2</v>
      </c>
      <c r="F52" s="49">
        <v>2</v>
      </c>
      <c r="G52" s="50">
        <v>2700</v>
      </c>
      <c r="H52" s="50">
        <v>273</v>
      </c>
      <c r="I52" s="51"/>
      <c r="J52" s="58" t="s">
        <v>112</v>
      </c>
      <c r="K52" s="53">
        <v>0</v>
      </c>
      <c r="L52" s="54">
        <v>0</v>
      </c>
      <c r="M52" s="54">
        <v>0</v>
      </c>
      <c r="N52" s="54">
        <v>88000</v>
      </c>
      <c r="O52" s="54">
        <v>0</v>
      </c>
      <c r="P52" s="54">
        <v>88000</v>
      </c>
      <c r="Q52" s="54">
        <v>88000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4">
        <v>0</v>
      </c>
      <c r="AN52" s="54">
        <v>0</v>
      </c>
      <c r="AO52" s="54">
        <v>0</v>
      </c>
      <c r="AP52" s="54">
        <v>88000</v>
      </c>
      <c r="AQ52" s="54">
        <v>0</v>
      </c>
      <c r="AR52" s="54">
        <v>88000</v>
      </c>
      <c r="AS52" s="54">
        <v>88000</v>
      </c>
      <c r="AT52" s="56"/>
      <c r="AU52" s="56"/>
      <c r="AV52" s="56"/>
      <c r="AW52" s="56"/>
      <c r="AX52" s="56"/>
      <c r="AY52" s="56"/>
      <c r="AZ52" s="56"/>
      <c r="BC52" s="19"/>
      <c r="BE52" s="19"/>
      <c r="BI52" s="19"/>
      <c r="BX52" s="19"/>
      <c r="BZ52" s="19"/>
      <c r="CD52" s="19"/>
    </row>
    <row r="53" spans="1:90">
      <c r="A53" s="47">
        <v>3</v>
      </c>
      <c r="B53" s="48">
        <v>2020</v>
      </c>
      <c r="C53" s="48">
        <v>8300</v>
      </c>
      <c r="D53" s="47">
        <v>1</v>
      </c>
      <c r="E53" s="47">
        <v>2</v>
      </c>
      <c r="F53" s="49">
        <v>2</v>
      </c>
      <c r="G53" s="50">
        <v>2700</v>
      </c>
      <c r="H53" s="50">
        <v>273</v>
      </c>
      <c r="I53" s="51">
        <v>1</v>
      </c>
      <c r="J53" s="58" t="s">
        <v>113</v>
      </c>
      <c r="K53" s="53">
        <v>0</v>
      </c>
      <c r="L53" s="54">
        <v>0</v>
      </c>
      <c r="M53" s="54">
        <v>0</v>
      </c>
      <c r="N53" s="54">
        <v>69000</v>
      </c>
      <c r="O53" s="54">
        <v>0</v>
      </c>
      <c r="P53" s="54">
        <v>69000</v>
      </c>
      <c r="Q53" s="54">
        <v>69000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4">
        <v>0</v>
      </c>
      <c r="AN53" s="54">
        <v>0</v>
      </c>
      <c r="AO53" s="54">
        <v>0</v>
      </c>
      <c r="AP53" s="54">
        <v>69000</v>
      </c>
      <c r="AQ53" s="54">
        <v>0</v>
      </c>
      <c r="AR53" s="54">
        <v>69000</v>
      </c>
      <c r="AS53" s="54">
        <v>69000</v>
      </c>
      <c r="AT53" s="56" t="s">
        <v>95</v>
      </c>
      <c r="AU53" s="56">
        <v>30</v>
      </c>
      <c r="AV53" s="56"/>
      <c r="AW53" s="56">
        <v>0</v>
      </c>
      <c r="AX53" s="56">
        <v>0</v>
      </c>
      <c r="AY53" s="56">
        <v>30</v>
      </c>
      <c r="AZ53" s="56"/>
      <c r="BX53" s="19"/>
      <c r="BZ53" s="19"/>
      <c r="CD53" s="19"/>
    </row>
    <row r="54" spans="1:90">
      <c r="A54" s="47">
        <v>3</v>
      </c>
      <c r="B54" s="48">
        <v>2020</v>
      </c>
      <c r="C54" s="48">
        <v>8300</v>
      </c>
      <c r="D54" s="47">
        <v>1</v>
      </c>
      <c r="E54" s="47">
        <v>2</v>
      </c>
      <c r="F54" s="49">
        <v>2</v>
      </c>
      <c r="G54" s="50">
        <v>2700</v>
      </c>
      <c r="H54" s="50">
        <v>273</v>
      </c>
      <c r="I54" s="51">
        <v>2</v>
      </c>
      <c r="J54" s="58" t="s">
        <v>114</v>
      </c>
      <c r="K54" s="53">
        <v>0</v>
      </c>
      <c r="L54" s="54">
        <v>0</v>
      </c>
      <c r="M54" s="54">
        <v>0</v>
      </c>
      <c r="N54" s="54">
        <v>19000</v>
      </c>
      <c r="O54" s="54">
        <v>0</v>
      </c>
      <c r="P54" s="54">
        <v>19000</v>
      </c>
      <c r="Q54" s="54">
        <v>19000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4">
        <v>0</v>
      </c>
      <c r="AN54" s="54">
        <v>0</v>
      </c>
      <c r="AO54" s="54">
        <v>0</v>
      </c>
      <c r="AP54" s="54">
        <v>19000</v>
      </c>
      <c r="AQ54" s="54">
        <v>0</v>
      </c>
      <c r="AR54" s="54">
        <v>19000</v>
      </c>
      <c r="AS54" s="54">
        <v>19000</v>
      </c>
      <c r="AT54" s="56" t="s">
        <v>95</v>
      </c>
      <c r="AU54" s="56">
        <v>19</v>
      </c>
      <c r="AV54" s="56"/>
      <c r="AW54" s="56">
        <v>0</v>
      </c>
      <c r="AX54" s="56">
        <v>0</v>
      </c>
      <c r="AY54" s="56">
        <v>19</v>
      </c>
      <c r="AZ54" s="56"/>
      <c r="BX54" s="19"/>
      <c r="BZ54" s="19"/>
      <c r="CD54" s="19"/>
    </row>
    <row r="55" spans="1:90">
      <c r="A55" s="47">
        <v>3</v>
      </c>
      <c r="B55" s="48">
        <v>2020</v>
      </c>
      <c r="C55" s="48">
        <v>8300</v>
      </c>
      <c r="D55" s="47">
        <v>1</v>
      </c>
      <c r="E55" s="47">
        <v>2</v>
      </c>
      <c r="F55" s="49">
        <v>2</v>
      </c>
      <c r="G55" s="50">
        <v>2700</v>
      </c>
      <c r="H55" s="50">
        <v>275</v>
      </c>
      <c r="I55" s="51"/>
      <c r="J55" s="58" t="s">
        <v>115</v>
      </c>
      <c r="K55" s="53">
        <v>61950</v>
      </c>
      <c r="L55" s="54">
        <v>20650</v>
      </c>
      <c r="M55" s="54">
        <v>82600</v>
      </c>
      <c r="N55" s="54">
        <v>0</v>
      </c>
      <c r="O55" s="54">
        <v>0</v>
      </c>
      <c r="P55" s="54">
        <v>0</v>
      </c>
      <c r="Q55" s="54">
        <v>82600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4">
        <v>61950</v>
      </c>
      <c r="AN55" s="54">
        <v>20650</v>
      </c>
      <c r="AO55" s="54">
        <v>82600</v>
      </c>
      <c r="AP55" s="54">
        <v>0</v>
      </c>
      <c r="AQ55" s="54">
        <v>0</v>
      </c>
      <c r="AR55" s="54">
        <v>0</v>
      </c>
      <c r="AS55" s="54">
        <v>82600</v>
      </c>
      <c r="AT55" s="56"/>
      <c r="AU55" s="56"/>
      <c r="AV55" s="56"/>
      <c r="AW55" s="56"/>
      <c r="AX55" s="56"/>
      <c r="AY55" s="56"/>
      <c r="AZ55" s="56"/>
      <c r="BX55" s="19"/>
      <c r="BZ55" s="19"/>
      <c r="CD55" s="19"/>
    </row>
    <row r="56" spans="1:90">
      <c r="A56" s="47">
        <v>3</v>
      </c>
      <c r="B56" s="48">
        <v>2020</v>
      </c>
      <c r="C56" s="48">
        <v>8300</v>
      </c>
      <c r="D56" s="47">
        <v>1</v>
      </c>
      <c r="E56" s="47">
        <v>2</v>
      </c>
      <c r="F56" s="49">
        <v>2</v>
      </c>
      <c r="G56" s="50">
        <v>2700</v>
      </c>
      <c r="H56" s="50">
        <v>275</v>
      </c>
      <c r="I56" s="51">
        <v>2</v>
      </c>
      <c r="J56" s="58" t="s">
        <v>116</v>
      </c>
      <c r="K56" s="53">
        <v>61950</v>
      </c>
      <c r="L56" s="54">
        <v>20650</v>
      </c>
      <c r="M56" s="54">
        <v>82600</v>
      </c>
      <c r="N56" s="54">
        <v>0</v>
      </c>
      <c r="O56" s="54">
        <v>0</v>
      </c>
      <c r="P56" s="54">
        <v>0</v>
      </c>
      <c r="Q56" s="54">
        <v>82600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4">
        <v>61950</v>
      </c>
      <c r="AN56" s="54">
        <v>20650</v>
      </c>
      <c r="AO56" s="54">
        <v>82600</v>
      </c>
      <c r="AP56" s="54">
        <v>0</v>
      </c>
      <c r="AQ56" s="54">
        <v>0</v>
      </c>
      <c r="AR56" s="54">
        <v>0</v>
      </c>
      <c r="AS56" s="54">
        <v>82600</v>
      </c>
      <c r="AT56" s="56" t="s">
        <v>95</v>
      </c>
      <c r="AU56" s="54">
        <v>59</v>
      </c>
      <c r="AV56" s="56"/>
      <c r="AW56" s="56">
        <v>0</v>
      </c>
      <c r="AX56" s="56">
        <v>0</v>
      </c>
      <c r="AY56" s="56">
        <v>59</v>
      </c>
      <c r="AZ56" s="56"/>
      <c r="BX56" s="19"/>
      <c r="BY56" s="19"/>
      <c r="BZ56" s="19"/>
      <c r="CA56" s="19"/>
      <c r="CC56" s="19"/>
      <c r="CD56" s="19"/>
    </row>
    <row r="57" spans="1:90">
      <c r="A57" s="47">
        <v>3</v>
      </c>
      <c r="B57" s="48">
        <v>2020</v>
      </c>
      <c r="C57" s="48">
        <v>8300</v>
      </c>
      <c r="D57" s="47">
        <v>1</v>
      </c>
      <c r="E57" s="47">
        <v>2</v>
      </c>
      <c r="F57" s="49">
        <v>2</v>
      </c>
      <c r="G57" s="50">
        <v>2800</v>
      </c>
      <c r="H57" s="50"/>
      <c r="I57" s="51"/>
      <c r="J57" s="59" t="s">
        <v>117</v>
      </c>
      <c r="K57" s="53">
        <v>2070900</v>
      </c>
      <c r="L57" s="54">
        <v>690300</v>
      </c>
      <c r="M57" s="54">
        <v>2761200</v>
      </c>
      <c r="N57" s="54">
        <v>0</v>
      </c>
      <c r="O57" s="54">
        <v>0</v>
      </c>
      <c r="P57" s="54">
        <v>0</v>
      </c>
      <c r="Q57" s="54">
        <v>2761200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4">
        <v>2070900</v>
      </c>
      <c r="AN57" s="54">
        <v>690300</v>
      </c>
      <c r="AO57" s="54">
        <v>2761200</v>
      </c>
      <c r="AP57" s="54">
        <v>0</v>
      </c>
      <c r="AQ57" s="54">
        <v>0</v>
      </c>
      <c r="AR57" s="54">
        <v>0</v>
      </c>
      <c r="AS57" s="54">
        <v>2761200</v>
      </c>
      <c r="AT57" s="56"/>
      <c r="AU57" s="54"/>
      <c r="AV57" s="56"/>
      <c r="AW57" s="56"/>
      <c r="AX57" s="56"/>
      <c r="AY57" s="56"/>
      <c r="AZ57" s="56"/>
      <c r="BX57" s="19"/>
      <c r="BY57" s="19"/>
      <c r="BZ57" s="19"/>
      <c r="CA57" s="19"/>
      <c r="CC57" s="19"/>
      <c r="CD57" s="19"/>
    </row>
    <row r="58" spans="1:90">
      <c r="A58" s="47">
        <v>3</v>
      </c>
      <c r="B58" s="48">
        <v>2020</v>
      </c>
      <c r="C58" s="48">
        <v>8300</v>
      </c>
      <c r="D58" s="47">
        <v>1</v>
      </c>
      <c r="E58" s="47">
        <v>2</v>
      </c>
      <c r="F58" s="49">
        <v>2</v>
      </c>
      <c r="G58" s="50">
        <v>2800</v>
      </c>
      <c r="H58" s="50">
        <v>283</v>
      </c>
      <c r="I58" s="51"/>
      <c r="J58" s="58" t="s">
        <v>118</v>
      </c>
      <c r="K58" s="53">
        <v>2070900</v>
      </c>
      <c r="L58" s="54">
        <v>690300</v>
      </c>
      <c r="M58" s="54">
        <v>2761200</v>
      </c>
      <c r="N58" s="54">
        <v>0</v>
      </c>
      <c r="O58" s="54">
        <v>0</v>
      </c>
      <c r="P58" s="54">
        <v>0</v>
      </c>
      <c r="Q58" s="54">
        <v>2761200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4">
        <v>2070900</v>
      </c>
      <c r="AN58" s="54">
        <v>690300</v>
      </c>
      <c r="AO58" s="54">
        <v>2761200</v>
      </c>
      <c r="AP58" s="54">
        <v>0</v>
      </c>
      <c r="AQ58" s="54">
        <v>0</v>
      </c>
      <c r="AR58" s="54">
        <v>0</v>
      </c>
      <c r="AS58" s="54">
        <v>2761200</v>
      </c>
      <c r="AT58" s="56"/>
      <c r="AU58" s="54"/>
      <c r="AV58" s="56"/>
      <c r="AW58" s="56"/>
      <c r="AX58" s="56"/>
      <c r="AY58" s="56"/>
      <c r="AZ58" s="56"/>
      <c r="BX58" s="19"/>
      <c r="BY58" s="19"/>
      <c r="BZ58" s="19"/>
      <c r="CA58" s="19"/>
      <c r="CC58" s="19"/>
      <c r="CD58" s="19"/>
    </row>
    <row r="59" spans="1:90">
      <c r="A59" s="47">
        <v>3</v>
      </c>
      <c r="B59" s="57">
        <v>2020</v>
      </c>
      <c r="C59" s="57">
        <v>8300</v>
      </c>
      <c r="D59" s="47">
        <v>1</v>
      </c>
      <c r="E59" s="47">
        <v>2</v>
      </c>
      <c r="F59" s="49">
        <v>2</v>
      </c>
      <c r="G59" s="50">
        <v>2800</v>
      </c>
      <c r="H59" s="50">
        <v>283</v>
      </c>
      <c r="I59" s="51">
        <v>1</v>
      </c>
      <c r="J59" s="58" t="s">
        <v>119</v>
      </c>
      <c r="K59" s="53">
        <v>41250</v>
      </c>
      <c r="L59" s="54">
        <v>13750</v>
      </c>
      <c r="M59" s="54">
        <v>55000</v>
      </c>
      <c r="N59" s="54">
        <v>0</v>
      </c>
      <c r="O59" s="54">
        <v>0</v>
      </c>
      <c r="P59" s="54">
        <v>0</v>
      </c>
      <c r="Q59" s="54">
        <v>55000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4">
        <v>41250</v>
      </c>
      <c r="AN59" s="54">
        <v>13750</v>
      </c>
      <c r="AO59" s="54">
        <v>55000</v>
      </c>
      <c r="AP59" s="54">
        <v>0</v>
      </c>
      <c r="AQ59" s="54">
        <v>0</v>
      </c>
      <c r="AR59" s="54">
        <v>0</v>
      </c>
      <c r="AS59" s="54">
        <v>55000</v>
      </c>
      <c r="AT59" s="56" t="s">
        <v>95</v>
      </c>
      <c r="AU59" s="54">
        <v>50</v>
      </c>
      <c r="AV59" s="61"/>
      <c r="AW59" s="56">
        <v>0</v>
      </c>
      <c r="AX59" s="56">
        <v>0</v>
      </c>
      <c r="AY59" s="56">
        <v>50</v>
      </c>
      <c r="AZ59" s="61"/>
      <c r="BX59" s="19"/>
      <c r="BY59" s="19"/>
      <c r="BZ59" s="19"/>
      <c r="CA59" s="19"/>
      <c r="CC59" s="19"/>
      <c r="CD59" s="19"/>
      <c r="CF59" s="65"/>
      <c r="CL59" s="65"/>
    </row>
    <row r="60" spans="1:90">
      <c r="A60" s="47">
        <v>3</v>
      </c>
      <c r="B60" s="57">
        <v>2020</v>
      </c>
      <c r="C60" s="57">
        <v>8300</v>
      </c>
      <c r="D60" s="47">
        <v>1</v>
      </c>
      <c r="E60" s="47">
        <v>2</v>
      </c>
      <c r="F60" s="49">
        <v>2</v>
      </c>
      <c r="G60" s="50">
        <v>2800</v>
      </c>
      <c r="H60" s="50">
        <v>283</v>
      </c>
      <c r="I60" s="51">
        <v>5</v>
      </c>
      <c r="J60" s="58" t="s">
        <v>120</v>
      </c>
      <c r="K60" s="53">
        <v>343500</v>
      </c>
      <c r="L60" s="54">
        <v>114500</v>
      </c>
      <c r="M60" s="54">
        <v>458000</v>
      </c>
      <c r="N60" s="54">
        <v>0</v>
      </c>
      <c r="O60" s="54">
        <v>0</v>
      </c>
      <c r="P60" s="54">
        <v>0</v>
      </c>
      <c r="Q60" s="54">
        <v>458000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4">
        <v>343500</v>
      </c>
      <c r="AN60" s="54">
        <v>114500</v>
      </c>
      <c r="AO60" s="54">
        <v>458000</v>
      </c>
      <c r="AP60" s="54">
        <v>0</v>
      </c>
      <c r="AQ60" s="54">
        <v>0</v>
      </c>
      <c r="AR60" s="54">
        <v>0</v>
      </c>
      <c r="AS60" s="54">
        <v>458000</v>
      </c>
      <c r="AT60" s="56" t="s">
        <v>95</v>
      </c>
      <c r="AU60" s="56">
        <v>55</v>
      </c>
      <c r="AV60" s="61"/>
      <c r="AW60" s="56">
        <v>0</v>
      </c>
      <c r="AX60" s="56">
        <v>0</v>
      </c>
      <c r="AY60" s="56">
        <v>55</v>
      </c>
      <c r="AZ60" s="61"/>
      <c r="BX60" s="19"/>
      <c r="BZ60" s="19"/>
      <c r="CD60" s="19"/>
      <c r="CF60" s="65"/>
      <c r="CL60" s="65"/>
    </row>
    <row r="61" spans="1:90">
      <c r="A61" s="47">
        <v>3</v>
      </c>
      <c r="B61" s="48">
        <v>2020</v>
      </c>
      <c r="C61" s="48">
        <v>8300</v>
      </c>
      <c r="D61" s="47">
        <v>1</v>
      </c>
      <c r="E61" s="47">
        <v>2</v>
      </c>
      <c r="F61" s="49">
        <v>2</v>
      </c>
      <c r="G61" s="50">
        <v>2800</v>
      </c>
      <c r="H61" s="50">
        <v>283</v>
      </c>
      <c r="I61" s="51">
        <v>6</v>
      </c>
      <c r="J61" s="58" t="s">
        <v>121</v>
      </c>
      <c r="K61" s="53">
        <v>93150</v>
      </c>
      <c r="L61" s="54">
        <v>31050</v>
      </c>
      <c r="M61" s="54">
        <v>124200</v>
      </c>
      <c r="N61" s="54">
        <v>0</v>
      </c>
      <c r="O61" s="54">
        <v>0</v>
      </c>
      <c r="P61" s="54">
        <v>0</v>
      </c>
      <c r="Q61" s="54">
        <v>124200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4">
        <v>93150</v>
      </c>
      <c r="AN61" s="54">
        <v>31050</v>
      </c>
      <c r="AO61" s="54">
        <v>124200</v>
      </c>
      <c r="AP61" s="54">
        <v>0</v>
      </c>
      <c r="AQ61" s="54">
        <v>0</v>
      </c>
      <c r="AR61" s="54">
        <v>0</v>
      </c>
      <c r="AS61" s="54">
        <v>124200</v>
      </c>
      <c r="AT61" s="56" t="s">
        <v>95</v>
      </c>
      <c r="AU61" s="56">
        <v>270</v>
      </c>
      <c r="AV61" s="56"/>
      <c r="AW61" s="56">
        <v>0</v>
      </c>
      <c r="AX61" s="56">
        <v>0</v>
      </c>
      <c r="AY61" s="56">
        <v>270</v>
      </c>
      <c r="AZ61" s="56"/>
      <c r="BX61" s="19"/>
      <c r="BZ61" s="19"/>
      <c r="CD61" s="19"/>
    </row>
    <row r="62" spans="1:90">
      <c r="A62" s="47">
        <v>3</v>
      </c>
      <c r="B62" s="48">
        <v>2020</v>
      </c>
      <c r="C62" s="48">
        <v>8300</v>
      </c>
      <c r="D62" s="47">
        <v>1</v>
      </c>
      <c r="E62" s="47">
        <v>2</v>
      </c>
      <c r="F62" s="49">
        <v>2</v>
      </c>
      <c r="G62" s="50">
        <v>2800</v>
      </c>
      <c r="H62" s="50">
        <v>283</v>
      </c>
      <c r="I62" s="51">
        <v>11</v>
      </c>
      <c r="J62" s="58" t="s">
        <v>122</v>
      </c>
      <c r="K62" s="53">
        <v>528000</v>
      </c>
      <c r="L62" s="54">
        <v>176000</v>
      </c>
      <c r="M62" s="54">
        <v>704000</v>
      </c>
      <c r="N62" s="54">
        <v>0</v>
      </c>
      <c r="O62" s="54">
        <v>0</v>
      </c>
      <c r="P62" s="54">
        <v>0</v>
      </c>
      <c r="Q62" s="54">
        <v>704000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4">
        <v>528000</v>
      </c>
      <c r="AN62" s="54">
        <v>176000</v>
      </c>
      <c r="AO62" s="54">
        <v>704000</v>
      </c>
      <c r="AP62" s="54">
        <v>0</v>
      </c>
      <c r="AQ62" s="54">
        <v>0</v>
      </c>
      <c r="AR62" s="54">
        <v>0</v>
      </c>
      <c r="AS62" s="54">
        <v>704000</v>
      </c>
      <c r="AT62" s="56" t="s">
        <v>95</v>
      </c>
      <c r="AU62" s="56">
        <v>40</v>
      </c>
      <c r="AV62" s="56"/>
      <c r="AW62" s="56">
        <v>0</v>
      </c>
      <c r="AX62" s="56">
        <v>0</v>
      </c>
      <c r="AY62" s="56">
        <v>40</v>
      </c>
      <c r="AZ62" s="56"/>
      <c r="BX62" s="19"/>
      <c r="BZ62" s="19"/>
      <c r="CD62" s="19"/>
    </row>
    <row r="63" spans="1:90">
      <c r="A63" s="47">
        <v>3</v>
      </c>
      <c r="B63" s="48">
        <v>2020</v>
      </c>
      <c r="C63" s="48">
        <v>8300</v>
      </c>
      <c r="D63" s="47">
        <v>1</v>
      </c>
      <c r="E63" s="47">
        <v>2</v>
      </c>
      <c r="F63" s="49">
        <v>2</v>
      </c>
      <c r="G63" s="50">
        <v>2800</v>
      </c>
      <c r="H63" s="50">
        <v>283</v>
      </c>
      <c r="I63" s="51">
        <v>16</v>
      </c>
      <c r="J63" s="58" t="s">
        <v>123</v>
      </c>
      <c r="K63" s="53">
        <v>52500</v>
      </c>
      <c r="L63" s="54">
        <v>17500</v>
      </c>
      <c r="M63" s="54">
        <v>70000</v>
      </c>
      <c r="N63" s="54">
        <v>0</v>
      </c>
      <c r="O63" s="54">
        <v>0</v>
      </c>
      <c r="P63" s="54">
        <v>0</v>
      </c>
      <c r="Q63" s="54">
        <v>70000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4">
        <v>52500</v>
      </c>
      <c r="AN63" s="54">
        <v>17500</v>
      </c>
      <c r="AO63" s="54">
        <v>70000</v>
      </c>
      <c r="AP63" s="54">
        <v>0</v>
      </c>
      <c r="AQ63" s="54">
        <v>0</v>
      </c>
      <c r="AR63" s="54">
        <v>0</v>
      </c>
      <c r="AS63" s="54">
        <v>70000</v>
      </c>
      <c r="AT63" s="56" t="s">
        <v>95</v>
      </c>
      <c r="AU63" s="56">
        <v>50</v>
      </c>
      <c r="AV63" s="61"/>
      <c r="AW63" s="56">
        <v>0</v>
      </c>
      <c r="AX63" s="56">
        <v>0</v>
      </c>
      <c r="AY63" s="56">
        <v>50</v>
      </c>
      <c r="AZ63" s="61"/>
      <c r="BX63" s="19"/>
      <c r="BZ63" s="19"/>
      <c r="CD63" s="19"/>
      <c r="CF63" s="65"/>
      <c r="CL63" s="65"/>
    </row>
    <row r="64" spans="1:90">
      <c r="A64" s="47">
        <v>3</v>
      </c>
      <c r="B64" s="48">
        <v>2020</v>
      </c>
      <c r="C64" s="48">
        <v>8300</v>
      </c>
      <c r="D64" s="47">
        <v>1</v>
      </c>
      <c r="E64" s="47">
        <v>2</v>
      </c>
      <c r="F64" s="49">
        <v>2</v>
      </c>
      <c r="G64" s="50">
        <v>2800</v>
      </c>
      <c r="H64" s="50">
        <v>283</v>
      </c>
      <c r="I64" s="51">
        <v>41</v>
      </c>
      <c r="J64" s="58" t="s">
        <v>124</v>
      </c>
      <c r="K64" s="53">
        <v>1012500</v>
      </c>
      <c r="L64" s="54">
        <v>337500</v>
      </c>
      <c r="M64" s="54">
        <v>1350000</v>
      </c>
      <c r="N64" s="54">
        <v>0</v>
      </c>
      <c r="O64" s="54">
        <v>0</v>
      </c>
      <c r="P64" s="54">
        <v>0</v>
      </c>
      <c r="Q64" s="54">
        <v>1350000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4">
        <v>1012500</v>
      </c>
      <c r="AN64" s="54">
        <v>337500</v>
      </c>
      <c r="AO64" s="54">
        <v>1350000</v>
      </c>
      <c r="AP64" s="54">
        <v>0</v>
      </c>
      <c r="AQ64" s="54">
        <v>0</v>
      </c>
      <c r="AR64" s="54">
        <v>0</v>
      </c>
      <c r="AS64" s="54">
        <v>1350000</v>
      </c>
      <c r="AT64" s="56" t="s">
        <v>95</v>
      </c>
      <c r="AU64" s="56">
        <v>75</v>
      </c>
      <c r="AV64" s="56"/>
      <c r="AW64" s="56">
        <v>0</v>
      </c>
      <c r="AX64" s="56">
        <v>0</v>
      </c>
      <c r="AY64" s="56">
        <v>75</v>
      </c>
      <c r="AZ64" s="56"/>
      <c r="BX64" s="19"/>
      <c r="BZ64" s="19"/>
      <c r="CD64" s="19"/>
    </row>
    <row r="65" spans="1:90">
      <c r="A65" s="47">
        <v>3</v>
      </c>
      <c r="B65" s="57">
        <v>2020</v>
      </c>
      <c r="C65" s="57">
        <v>8300</v>
      </c>
      <c r="D65" s="47">
        <v>1</v>
      </c>
      <c r="E65" s="47">
        <v>2</v>
      </c>
      <c r="F65" s="49">
        <v>2</v>
      </c>
      <c r="G65" s="50"/>
      <c r="H65" s="50"/>
      <c r="I65" s="51"/>
      <c r="J65" s="58" t="s">
        <v>6</v>
      </c>
      <c r="K65" s="53">
        <v>31083750</v>
      </c>
      <c r="L65" s="54">
        <v>3499000</v>
      </c>
      <c r="M65" s="54">
        <v>34582750</v>
      </c>
      <c r="N65" s="54">
        <v>3409250</v>
      </c>
      <c r="O65" s="54">
        <v>0</v>
      </c>
      <c r="P65" s="54">
        <v>3409250</v>
      </c>
      <c r="Q65" s="54">
        <v>37992000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4">
        <v>31083750</v>
      </c>
      <c r="AN65" s="54">
        <v>3499000</v>
      </c>
      <c r="AO65" s="54">
        <v>34582750</v>
      </c>
      <c r="AP65" s="54">
        <v>3409250</v>
      </c>
      <c r="AQ65" s="54">
        <v>0</v>
      </c>
      <c r="AR65" s="54">
        <v>3409250</v>
      </c>
      <c r="AS65" s="54">
        <v>37992000</v>
      </c>
      <c r="AT65" s="56"/>
      <c r="AU65" s="56"/>
      <c r="AV65" s="61"/>
      <c r="AW65" s="56"/>
      <c r="AX65" s="61"/>
      <c r="AY65" s="56"/>
      <c r="AZ65" s="61"/>
      <c r="BY65" s="19"/>
      <c r="BZ65" s="19"/>
      <c r="CD65" s="19"/>
      <c r="CF65" s="65"/>
      <c r="CL65" s="65"/>
    </row>
    <row r="66" spans="1:90">
      <c r="A66" s="47">
        <v>3</v>
      </c>
      <c r="B66" s="57">
        <v>2020</v>
      </c>
      <c r="C66" s="57">
        <v>8300</v>
      </c>
      <c r="D66" s="47">
        <v>1</v>
      </c>
      <c r="E66" s="47">
        <v>2</v>
      </c>
      <c r="F66" s="49">
        <v>2</v>
      </c>
      <c r="G66" s="50">
        <v>3300</v>
      </c>
      <c r="H66" s="50"/>
      <c r="I66" s="51"/>
      <c r="J66" s="58" t="s">
        <v>125</v>
      </c>
      <c r="K66" s="53">
        <v>31083750</v>
      </c>
      <c r="L66" s="54">
        <v>3499000</v>
      </c>
      <c r="M66" s="54">
        <v>34582750</v>
      </c>
      <c r="N66" s="54">
        <v>3409250</v>
      </c>
      <c r="O66" s="54">
        <v>0</v>
      </c>
      <c r="P66" s="54">
        <v>3409250</v>
      </c>
      <c r="Q66" s="54">
        <v>37992000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4">
        <v>31083750</v>
      </c>
      <c r="AN66" s="54">
        <v>3499000</v>
      </c>
      <c r="AO66" s="54">
        <v>34582750</v>
      </c>
      <c r="AP66" s="54">
        <v>3409250</v>
      </c>
      <c r="AQ66" s="54">
        <v>0</v>
      </c>
      <c r="AR66" s="54">
        <v>3409250</v>
      </c>
      <c r="AS66" s="54">
        <v>37992000</v>
      </c>
      <c r="AT66" s="56"/>
      <c r="AU66" s="56"/>
      <c r="AV66" s="56"/>
      <c r="AW66" s="56"/>
      <c r="AX66" s="56"/>
      <c r="AY66" s="56"/>
      <c r="AZ66" s="56"/>
      <c r="BY66" s="19"/>
      <c r="BZ66" s="19"/>
      <c r="CD66" s="19"/>
    </row>
    <row r="67" spans="1:90">
      <c r="A67" s="47">
        <v>3</v>
      </c>
      <c r="B67" s="57">
        <v>2020</v>
      </c>
      <c r="C67" s="57">
        <v>8300</v>
      </c>
      <c r="D67" s="47">
        <v>1</v>
      </c>
      <c r="E67" s="47">
        <v>2</v>
      </c>
      <c r="F67" s="49">
        <v>2</v>
      </c>
      <c r="G67" s="50">
        <v>3300</v>
      </c>
      <c r="H67" s="50">
        <v>334</v>
      </c>
      <c r="I67" s="51"/>
      <c r="J67" s="58" t="s">
        <v>126</v>
      </c>
      <c r="K67" s="53">
        <v>29426750</v>
      </c>
      <c r="L67" s="54">
        <v>3349000</v>
      </c>
      <c r="M67" s="54">
        <v>32775750</v>
      </c>
      <c r="N67" s="54">
        <v>3409250</v>
      </c>
      <c r="O67" s="54">
        <v>0</v>
      </c>
      <c r="P67" s="54">
        <v>3409250</v>
      </c>
      <c r="Q67" s="54">
        <v>36185000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4">
        <v>29426750</v>
      </c>
      <c r="AN67" s="54">
        <v>3349000</v>
      </c>
      <c r="AO67" s="54">
        <v>32775750</v>
      </c>
      <c r="AP67" s="54">
        <v>3409250</v>
      </c>
      <c r="AQ67" s="54">
        <v>0</v>
      </c>
      <c r="AR67" s="54">
        <v>3409250</v>
      </c>
      <c r="AS67" s="54">
        <v>36185000</v>
      </c>
      <c r="AT67" s="56"/>
      <c r="AU67" s="56"/>
      <c r="AV67" s="56"/>
      <c r="AW67" s="56"/>
      <c r="AX67" s="56"/>
      <c r="AY67" s="56"/>
      <c r="AZ67" s="56"/>
      <c r="BY67" s="19"/>
      <c r="BZ67" s="19"/>
      <c r="CD67" s="19"/>
    </row>
    <row r="68" spans="1:90">
      <c r="A68" s="47">
        <v>3</v>
      </c>
      <c r="B68" s="57">
        <v>2020</v>
      </c>
      <c r="C68" s="57">
        <v>8300</v>
      </c>
      <c r="D68" s="47">
        <v>1</v>
      </c>
      <c r="E68" s="47">
        <v>2</v>
      </c>
      <c r="F68" s="49">
        <v>2</v>
      </c>
      <c r="G68" s="50">
        <v>3300</v>
      </c>
      <c r="H68" s="50">
        <v>334</v>
      </c>
      <c r="I68" s="51">
        <v>1</v>
      </c>
      <c r="J68" s="58" t="s">
        <v>127</v>
      </c>
      <c r="K68" s="53">
        <v>29426750</v>
      </c>
      <c r="L68" s="54">
        <v>3349000</v>
      </c>
      <c r="M68" s="54">
        <v>32775750</v>
      </c>
      <c r="N68" s="54">
        <v>3409250</v>
      </c>
      <c r="O68" s="54">
        <v>0</v>
      </c>
      <c r="P68" s="54">
        <v>3409250</v>
      </c>
      <c r="Q68" s="54">
        <v>36185000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4">
        <v>29426750</v>
      </c>
      <c r="AN68" s="54">
        <v>3349000</v>
      </c>
      <c r="AO68" s="54">
        <v>32775750</v>
      </c>
      <c r="AP68" s="54">
        <v>3409250</v>
      </c>
      <c r="AQ68" s="54">
        <v>0</v>
      </c>
      <c r="AR68" s="54">
        <v>3409250</v>
      </c>
      <c r="AS68" s="54">
        <v>36185000</v>
      </c>
      <c r="AT68" s="56"/>
      <c r="AU68" s="56"/>
      <c r="AV68" s="56"/>
      <c r="AW68" s="56"/>
      <c r="AX68" s="56"/>
      <c r="AY68" s="56"/>
      <c r="AZ68" s="56"/>
      <c r="BY68" s="19"/>
      <c r="BZ68" s="19"/>
      <c r="CD68" s="19"/>
    </row>
    <row r="69" spans="1:90">
      <c r="A69" s="47">
        <v>3</v>
      </c>
      <c r="B69" s="57">
        <v>2020</v>
      </c>
      <c r="C69" s="57">
        <v>8300</v>
      </c>
      <c r="D69" s="47">
        <v>1</v>
      </c>
      <c r="E69" s="47">
        <v>2</v>
      </c>
      <c r="F69" s="49">
        <v>2</v>
      </c>
      <c r="G69" s="50">
        <v>3300</v>
      </c>
      <c r="H69" s="50">
        <v>334</v>
      </c>
      <c r="I69" s="51">
        <v>1001</v>
      </c>
      <c r="J69" s="66" t="s">
        <v>128</v>
      </c>
      <c r="K69" s="53">
        <v>16079750</v>
      </c>
      <c r="L69" s="54">
        <v>0</v>
      </c>
      <c r="M69" s="54">
        <v>16079750</v>
      </c>
      <c r="N69" s="54">
        <v>0</v>
      </c>
      <c r="O69" s="54">
        <v>0</v>
      </c>
      <c r="P69" s="54">
        <v>0</v>
      </c>
      <c r="Q69" s="54">
        <v>16079750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4">
        <v>16079750</v>
      </c>
      <c r="AN69" s="54">
        <v>0</v>
      </c>
      <c r="AO69" s="54">
        <v>16079750</v>
      </c>
      <c r="AP69" s="54">
        <v>0</v>
      </c>
      <c r="AQ69" s="54">
        <v>0</v>
      </c>
      <c r="AR69" s="54">
        <v>0</v>
      </c>
      <c r="AS69" s="54">
        <v>16079750</v>
      </c>
      <c r="AT69" s="56"/>
      <c r="AU69" s="56"/>
      <c r="AV69" s="56"/>
      <c r="AW69" s="56"/>
      <c r="AX69" s="56"/>
      <c r="AY69" s="56"/>
      <c r="AZ69" s="56"/>
      <c r="BX69" s="19"/>
      <c r="BZ69" s="19"/>
      <c r="CA69" s="19"/>
      <c r="CC69" s="19"/>
      <c r="CD69" s="19"/>
    </row>
    <row r="70" spans="1:90">
      <c r="A70" s="47">
        <v>3</v>
      </c>
      <c r="B70" s="48">
        <v>2020</v>
      </c>
      <c r="C70" s="48">
        <v>8300</v>
      </c>
      <c r="D70" s="47">
        <v>1</v>
      </c>
      <c r="E70" s="47">
        <v>2</v>
      </c>
      <c r="F70" s="49">
        <v>2</v>
      </c>
      <c r="G70" s="50">
        <v>3300</v>
      </c>
      <c r="H70" s="50">
        <v>334</v>
      </c>
      <c r="I70" s="51">
        <v>1001001</v>
      </c>
      <c r="J70" s="66" t="s">
        <v>129</v>
      </c>
      <c r="K70" s="53">
        <v>2790000</v>
      </c>
      <c r="L70" s="54">
        <v>0</v>
      </c>
      <c r="M70" s="54">
        <v>2790000</v>
      </c>
      <c r="N70" s="54">
        <v>0</v>
      </c>
      <c r="O70" s="54">
        <v>0</v>
      </c>
      <c r="P70" s="54">
        <v>0</v>
      </c>
      <c r="Q70" s="54">
        <v>2790000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4">
        <v>2790000</v>
      </c>
      <c r="AN70" s="54">
        <v>0</v>
      </c>
      <c r="AO70" s="54">
        <v>2790000</v>
      </c>
      <c r="AP70" s="54">
        <v>0</v>
      </c>
      <c r="AQ70" s="54">
        <v>0</v>
      </c>
      <c r="AR70" s="54">
        <v>0</v>
      </c>
      <c r="AS70" s="54">
        <v>2790000</v>
      </c>
      <c r="AT70" s="56" t="s">
        <v>130</v>
      </c>
      <c r="AU70" s="56">
        <v>1</v>
      </c>
      <c r="AV70" s="56">
        <v>90</v>
      </c>
      <c r="AW70" s="56">
        <v>0</v>
      </c>
      <c r="AX70" s="56">
        <v>0</v>
      </c>
      <c r="AY70" s="56">
        <v>1</v>
      </c>
      <c r="AZ70" s="56">
        <v>90</v>
      </c>
      <c r="BX70" s="19"/>
      <c r="BZ70" s="19"/>
      <c r="CD70" s="19"/>
    </row>
    <row r="71" spans="1:90">
      <c r="A71" s="47">
        <v>3</v>
      </c>
      <c r="B71" s="48">
        <v>2020</v>
      </c>
      <c r="C71" s="48">
        <v>8300</v>
      </c>
      <c r="D71" s="47">
        <v>1</v>
      </c>
      <c r="E71" s="47">
        <v>2</v>
      </c>
      <c r="F71" s="49">
        <v>2</v>
      </c>
      <c r="G71" s="50">
        <v>3300</v>
      </c>
      <c r="H71" s="50">
        <v>334</v>
      </c>
      <c r="I71" s="51">
        <v>1001003</v>
      </c>
      <c r="J71" s="66" t="s">
        <v>131</v>
      </c>
      <c r="K71" s="53">
        <v>5432000</v>
      </c>
      <c r="L71" s="54">
        <v>0</v>
      </c>
      <c r="M71" s="54">
        <v>5432000</v>
      </c>
      <c r="N71" s="54">
        <v>0</v>
      </c>
      <c r="O71" s="54">
        <v>0</v>
      </c>
      <c r="P71" s="54">
        <v>0</v>
      </c>
      <c r="Q71" s="54">
        <v>5432000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4">
        <v>5432000</v>
      </c>
      <c r="AN71" s="54">
        <v>0</v>
      </c>
      <c r="AO71" s="54">
        <v>5432000</v>
      </c>
      <c r="AP71" s="54">
        <v>0</v>
      </c>
      <c r="AQ71" s="54">
        <v>0</v>
      </c>
      <c r="AR71" s="54">
        <v>0</v>
      </c>
      <c r="AS71" s="54">
        <v>5432000</v>
      </c>
      <c r="AT71" s="56" t="s">
        <v>130</v>
      </c>
      <c r="AU71" s="56">
        <v>1</v>
      </c>
      <c r="AV71" s="56">
        <v>902</v>
      </c>
      <c r="AW71" s="56">
        <v>0</v>
      </c>
      <c r="AX71" s="56">
        <v>0</v>
      </c>
      <c r="AY71" s="56">
        <v>1</v>
      </c>
      <c r="AZ71" s="56">
        <v>902</v>
      </c>
      <c r="BX71" s="19"/>
      <c r="BZ71" s="19"/>
      <c r="CD71" s="19"/>
    </row>
    <row r="72" spans="1:90">
      <c r="A72" s="47">
        <v>3</v>
      </c>
      <c r="B72" s="48">
        <v>2020</v>
      </c>
      <c r="C72" s="48">
        <v>8300</v>
      </c>
      <c r="D72" s="47">
        <v>1</v>
      </c>
      <c r="E72" s="47">
        <v>2</v>
      </c>
      <c r="F72" s="49">
        <v>2</v>
      </c>
      <c r="G72" s="50">
        <v>3300</v>
      </c>
      <c r="H72" s="50">
        <v>334</v>
      </c>
      <c r="I72" s="51">
        <v>1001004</v>
      </c>
      <c r="J72" s="66" t="s">
        <v>132</v>
      </c>
      <c r="K72" s="53">
        <v>875000</v>
      </c>
      <c r="L72" s="54">
        <v>0</v>
      </c>
      <c r="M72" s="54">
        <v>875000</v>
      </c>
      <c r="N72" s="54">
        <v>0</v>
      </c>
      <c r="O72" s="54">
        <v>0</v>
      </c>
      <c r="P72" s="54">
        <v>0</v>
      </c>
      <c r="Q72" s="54">
        <v>875000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4">
        <v>875000</v>
      </c>
      <c r="AN72" s="54">
        <v>0</v>
      </c>
      <c r="AO72" s="54">
        <v>875000</v>
      </c>
      <c r="AP72" s="54">
        <v>0</v>
      </c>
      <c r="AQ72" s="54">
        <v>0</v>
      </c>
      <c r="AR72" s="54">
        <v>0</v>
      </c>
      <c r="AS72" s="54">
        <v>875000</v>
      </c>
      <c r="AT72" s="56" t="s">
        <v>130</v>
      </c>
      <c r="AU72" s="56">
        <v>1</v>
      </c>
      <c r="AV72" s="56">
        <v>250</v>
      </c>
      <c r="AW72" s="56">
        <v>0</v>
      </c>
      <c r="AX72" s="56">
        <v>0</v>
      </c>
      <c r="AY72" s="56">
        <v>1</v>
      </c>
      <c r="AZ72" s="56">
        <v>250</v>
      </c>
      <c r="CA72" s="19"/>
      <c r="CC72" s="19"/>
      <c r="CD72" s="19"/>
    </row>
    <row r="73" spans="1:90">
      <c r="A73" s="47">
        <v>3</v>
      </c>
      <c r="B73" s="48">
        <v>2020</v>
      </c>
      <c r="C73" s="48">
        <v>8300</v>
      </c>
      <c r="D73" s="47">
        <v>1</v>
      </c>
      <c r="E73" s="47">
        <v>2</v>
      </c>
      <c r="F73" s="49">
        <v>2</v>
      </c>
      <c r="G73" s="50">
        <v>3300</v>
      </c>
      <c r="H73" s="50">
        <v>334</v>
      </c>
      <c r="I73" s="51">
        <v>1001005</v>
      </c>
      <c r="J73" s="66" t="s">
        <v>133</v>
      </c>
      <c r="K73" s="53">
        <v>345750</v>
      </c>
      <c r="L73" s="54">
        <v>0</v>
      </c>
      <c r="M73" s="54">
        <v>345750</v>
      </c>
      <c r="N73" s="54">
        <v>0</v>
      </c>
      <c r="O73" s="54">
        <v>0</v>
      </c>
      <c r="P73" s="54">
        <v>0</v>
      </c>
      <c r="Q73" s="54">
        <v>345750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4">
        <v>345750</v>
      </c>
      <c r="AN73" s="54">
        <v>0</v>
      </c>
      <c r="AO73" s="54">
        <v>345750</v>
      </c>
      <c r="AP73" s="54">
        <v>0</v>
      </c>
      <c r="AQ73" s="54">
        <v>0</v>
      </c>
      <c r="AR73" s="54">
        <v>0</v>
      </c>
      <c r="AS73" s="54">
        <v>345750</v>
      </c>
      <c r="AT73" s="56" t="s">
        <v>130</v>
      </c>
      <c r="AU73" s="56">
        <v>1</v>
      </c>
      <c r="AV73" s="56">
        <v>30</v>
      </c>
      <c r="AW73" s="56">
        <v>0</v>
      </c>
      <c r="AX73" s="56">
        <v>0</v>
      </c>
      <c r="AY73" s="56">
        <v>1</v>
      </c>
      <c r="AZ73" s="56">
        <v>30</v>
      </c>
      <c r="BX73" s="19"/>
      <c r="BZ73" s="19"/>
      <c r="CD73" s="19"/>
    </row>
    <row r="74" spans="1:90">
      <c r="A74" s="47">
        <v>3</v>
      </c>
      <c r="B74" s="48">
        <v>2020</v>
      </c>
      <c r="C74" s="48">
        <v>8300</v>
      </c>
      <c r="D74" s="47">
        <v>1</v>
      </c>
      <c r="E74" s="47">
        <v>2</v>
      </c>
      <c r="F74" s="49">
        <v>2</v>
      </c>
      <c r="G74" s="50">
        <v>3300</v>
      </c>
      <c r="H74" s="50">
        <v>334</v>
      </c>
      <c r="I74" s="51">
        <v>1001006</v>
      </c>
      <c r="J74" s="66" t="s">
        <v>134</v>
      </c>
      <c r="K74" s="53">
        <v>875000</v>
      </c>
      <c r="L74" s="54">
        <v>0</v>
      </c>
      <c r="M74" s="54">
        <v>875000</v>
      </c>
      <c r="N74" s="54">
        <v>0</v>
      </c>
      <c r="O74" s="54">
        <v>0</v>
      </c>
      <c r="P74" s="54">
        <v>0</v>
      </c>
      <c r="Q74" s="54">
        <v>875000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4">
        <v>875000</v>
      </c>
      <c r="AN74" s="54">
        <v>0</v>
      </c>
      <c r="AO74" s="54">
        <v>875000</v>
      </c>
      <c r="AP74" s="54">
        <v>0</v>
      </c>
      <c r="AQ74" s="54">
        <v>0</v>
      </c>
      <c r="AR74" s="54">
        <v>0</v>
      </c>
      <c r="AS74" s="54">
        <v>875000</v>
      </c>
      <c r="AT74" s="56" t="s">
        <v>130</v>
      </c>
      <c r="AU74" s="56">
        <v>1</v>
      </c>
      <c r="AV74" s="56">
        <v>250</v>
      </c>
      <c r="AW74" s="56">
        <v>0</v>
      </c>
      <c r="AX74" s="56">
        <v>0</v>
      </c>
      <c r="AY74" s="56">
        <v>1</v>
      </c>
      <c r="AZ74" s="56">
        <v>250</v>
      </c>
      <c r="BX74" s="19"/>
      <c r="BZ74" s="19"/>
      <c r="CD74" s="19"/>
    </row>
    <row r="75" spans="1:90">
      <c r="A75" s="47">
        <v>3</v>
      </c>
      <c r="B75" s="48">
        <v>2020</v>
      </c>
      <c r="C75" s="48">
        <v>8300</v>
      </c>
      <c r="D75" s="47">
        <v>1</v>
      </c>
      <c r="E75" s="47">
        <v>2</v>
      </c>
      <c r="F75" s="49">
        <v>2</v>
      </c>
      <c r="G75" s="50">
        <v>3300</v>
      </c>
      <c r="H75" s="50">
        <v>334</v>
      </c>
      <c r="I75" s="51">
        <v>1001007</v>
      </c>
      <c r="J75" s="66" t="s">
        <v>135</v>
      </c>
      <c r="K75" s="53">
        <v>875000</v>
      </c>
      <c r="L75" s="54">
        <v>0</v>
      </c>
      <c r="M75" s="54">
        <v>875000</v>
      </c>
      <c r="N75" s="54">
        <v>0</v>
      </c>
      <c r="O75" s="54">
        <v>0</v>
      </c>
      <c r="P75" s="54">
        <v>0</v>
      </c>
      <c r="Q75" s="54">
        <v>875000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4">
        <v>875000</v>
      </c>
      <c r="AN75" s="54">
        <v>0</v>
      </c>
      <c r="AO75" s="54">
        <v>875000</v>
      </c>
      <c r="AP75" s="54">
        <v>0</v>
      </c>
      <c r="AQ75" s="54">
        <v>0</v>
      </c>
      <c r="AR75" s="54">
        <v>0</v>
      </c>
      <c r="AS75" s="54">
        <v>875000</v>
      </c>
      <c r="AT75" s="56" t="s">
        <v>130</v>
      </c>
      <c r="AU75" s="54">
        <v>1</v>
      </c>
      <c r="AV75" s="56">
        <v>250</v>
      </c>
      <c r="AW75" s="56">
        <v>0</v>
      </c>
      <c r="AX75" s="56">
        <v>0</v>
      </c>
      <c r="AY75" s="56">
        <v>1</v>
      </c>
      <c r="AZ75" s="56">
        <v>250</v>
      </c>
      <c r="BX75" s="19"/>
      <c r="BZ75" s="19"/>
      <c r="CD75" s="19"/>
    </row>
    <row r="76" spans="1:90">
      <c r="A76" s="47">
        <v>3</v>
      </c>
      <c r="B76" s="48">
        <v>2020</v>
      </c>
      <c r="C76" s="48">
        <v>8300</v>
      </c>
      <c r="D76" s="47">
        <v>1</v>
      </c>
      <c r="E76" s="47">
        <v>2</v>
      </c>
      <c r="F76" s="49">
        <v>2</v>
      </c>
      <c r="G76" s="50">
        <v>3300</v>
      </c>
      <c r="H76" s="50">
        <v>334</v>
      </c>
      <c r="I76" s="51">
        <v>1001008</v>
      </c>
      <c r="J76" s="66" t="s">
        <v>136</v>
      </c>
      <c r="K76" s="53">
        <v>4887000</v>
      </c>
      <c r="L76" s="54">
        <v>0</v>
      </c>
      <c r="M76" s="54">
        <v>4887000</v>
      </c>
      <c r="N76" s="54">
        <v>0</v>
      </c>
      <c r="O76" s="54">
        <v>0</v>
      </c>
      <c r="P76" s="54">
        <v>0</v>
      </c>
      <c r="Q76" s="54">
        <v>4887000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4">
        <v>4887000</v>
      </c>
      <c r="AN76" s="54">
        <v>0</v>
      </c>
      <c r="AO76" s="54">
        <v>4887000</v>
      </c>
      <c r="AP76" s="54">
        <v>0</v>
      </c>
      <c r="AQ76" s="54">
        <v>0</v>
      </c>
      <c r="AR76" s="54">
        <v>0</v>
      </c>
      <c r="AS76" s="54">
        <v>4887000</v>
      </c>
      <c r="AT76" s="56" t="s">
        <v>130</v>
      </c>
      <c r="AU76" s="54">
        <v>1</v>
      </c>
      <c r="AV76" s="61">
        <v>1086</v>
      </c>
      <c r="AW76" s="56">
        <v>0</v>
      </c>
      <c r="AX76" s="56">
        <v>0</v>
      </c>
      <c r="AY76" s="56">
        <v>1</v>
      </c>
      <c r="AZ76" s="61">
        <v>1086</v>
      </c>
      <c r="BX76" s="19"/>
      <c r="BZ76" s="19"/>
      <c r="CD76" s="19"/>
    </row>
    <row r="77" spans="1:90">
      <c r="A77" s="47">
        <v>3</v>
      </c>
      <c r="B77" s="48">
        <v>2020</v>
      </c>
      <c r="C77" s="48">
        <v>8300</v>
      </c>
      <c r="D77" s="47">
        <v>1</v>
      </c>
      <c r="E77" s="47">
        <v>2</v>
      </c>
      <c r="F77" s="49">
        <v>2</v>
      </c>
      <c r="G77" s="50">
        <v>3300</v>
      </c>
      <c r="H77" s="50">
        <v>334</v>
      </c>
      <c r="I77" s="51">
        <v>1002</v>
      </c>
      <c r="J77" s="66" t="s">
        <v>137</v>
      </c>
      <c r="K77" s="53">
        <v>0</v>
      </c>
      <c r="L77" s="54">
        <v>3349000</v>
      </c>
      <c r="M77" s="54">
        <v>3349000</v>
      </c>
      <c r="N77" s="54">
        <v>0</v>
      </c>
      <c r="O77" s="54">
        <v>0</v>
      </c>
      <c r="P77" s="54">
        <v>0</v>
      </c>
      <c r="Q77" s="54">
        <v>3349000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4">
        <v>0</v>
      </c>
      <c r="AN77" s="54">
        <v>3349000</v>
      </c>
      <c r="AO77" s="54">
        <v>3349000</v>
      </c>
      <c r="AP77" s="54">
        <v>0</v>
      </c>
      <c r="AQ77" s="54">
        <v>0</v>
      </c>
      <c r="AR77" s="54">
        <v>0</v>
      </c>
      <c r="AS77" s="54">
        <v>3349000</v>
      </c>
      <c r="AT77" s="56"/>
      <c r="AU77" s="56"/>
      <c r="AV77" s="61"/>
      <c r="AW77" s="56"/>
      <c r="AX77" s="61"/>
      <c r="AY77" s="56"/>
      <c r="AZ77" s="61"/>
      <c r="BX77" s="19"/>
      <c r="BZ77" s="19"/>
      <c r="CD77" s="19"/>
      <c r="CF77" s="65"/>
      <c r="CL77" s="65"/>
    </row>
    <row r="78" spans="1:90">
      <c r="A78" s="47">
        <v>3</v>
      </c>
      <c r="B78" s="48">
        <v>2020</v>
      </c>
      <c r="C78" s="48">
        <v>8300</v>
      </c>
      <c r="D78" s="47">
        <v>1</v>
      </c>
      <c r="E78" s="47">
        <v>2</v>
      </c>
      <c r="F78" s="49">
        <v>2</v>
      </c>
      <c r="G78" s="50">
        <v>3300</v>
      </c>
      <c r="H78" s="50">
        <v>334</v>
      </c>
      <c r="I78" s="51">
        <v>1002003</v>
      </c>
      <c r="J78" s="66" t="s">
        <v>131</v>
      </c>
      <c r="K78" s="53">
        <v>0</v>
      </c>
      <c r="L78" s="54">
        <v>574000</v>
      </c>
      <c r="M78" s="54">
        <v>574000</v>
      </c>
      <c r="N78" s="54">
        <v>0</v>
      </c>
      <c r="O78" s="54">
        <v>0</v>
      </c>
      <c r="P78" s="54">
        <v>0</v>
      </c>
      <c r="Q78" s="54">
        <v>574000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4">
        <v>0</v>
      </c>
      <c r="AN78" s="54">
        <v>574000</v>
      </c>
      <c r="AO78" s="54">
        <v>574000</v>
      </c>
      <c r="AP78" s="54">
        <v>0</v>
      </c>
      <c r="AQ78" s="54">
        <v>0</v>
      </c>
      <c r="AR78" s="54">
        <v>0</v>
      </c>
      <c r="AS78" s="54">
        <v>574000</v>
      </c>
      <c r="AT78" s="56" t="s">
        <v>130</v>
      </c>
      <c r="AU78" s="56">
        <v>1</v>
      </c>
      <c r="AV78" s="56">
        <v>164</v>
      </c>
      <c r="AW78" s="56">
        <v>0</v>
      </c>
      <c r="AX78" s="56">
        <v>0</v>
      </c>
      <c r="AY78" s="56">
        <v>1</v>
      </c>
      <c r="AZ78" s="56">
        <v>164</v>
      </c>
      <c r="BX78" s="19"/>
      <c r="BZ78" s="19"/>
      <c r="CD78" s="19"/>
    </row>
    <row r="79" spans="1:90">
      <c r="A79" s="47">
        <v>3</v>
      </c>
      <c r="B79" s="48">
        <v>2020</v>
      </c>
      <c r="C79" s="48">
        <v>8300</v>
      </c>
      <c r="D79" s="47">
        <v>1</v>
      </c>
      <c r="E79" s="47">
        <v>2</v>
      </c>
      <c r="F79" s="49">
        <v>2</v>
      </c>
      <c r="G79" s="50">
        <v>3300</v>
      </c>
      <c r="H79" s="50">
        <v>334</v>
      </c>
      <c r="I79" s="51">
        <v>1002004</v>
      </c>
      <c r="J79" s="66" t="s">
        <v>138</v>
      </c>
      <c r="K79" s="53">
        <v>0</v>
      </c>
      <c r="L79" s="54">
        <v>700000</v>
      </c>
      <c r="M79" s="54">
        <v>700000</v>
      </c>
      <c r="N79" s="54">
        <v>0</v>
      </c>
      <c r="O79" s="54">
        <v>0</v>
      </c>
      <c r="P79" s="54">
        <v>0</v>
      </c>
      <c r="Q79" s="54">
        <v>700000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4">
        <v>0</v>
      </c>
      <c r="AN79" s="54">
        <v>700000</v>
      </c>
      <c r="AO79" s="54">
        <v>700000</v>
      </c>
      <c r="AP79" s="54">
        <v>0</v>
      </c>
      <c r="AQ79" s="54">
        <v>0</v>
      </c>
      <c r="AR79" s="54">
        <v>0</v>
      </c>
      <c r="AS79" s="54">
        <v>700000</v>
      </c>
      <c r="AT79" s="56" t="s">
        <v>130</v>
      </c>
      <c r="AU79" s="56">
        <v>1</v>
      </c>
      <c r="AV79" s="56">
        <v>200</v>
      </c>
      <c r="AW79" s="56">
        <v>0</v>
      </c>
      <c r="AX79" s="56">
        <v>0</v>
      </c>
      <c r="AY79" s="56">
        <v>1</v>
      </c>
      <c r="AZ79" s="56">
        <v>200</v>
      </c>
      <c r="BX79" s="19"/>
      <c r="BZ79" s="19"/>
      <c r="CD79" s="19"/>
    </row>
    <row r="80" spans="1:90">
      <c r="A80" s="47">
        <v>3</v>
      </c>
      <c r="B80" s="48">
        <v>2020</v>
      </c>
      <c r="C80" s="48">
        <v>8300</v>
      </c>
      <c r="D80" s="47">
        <v>1</v>
      </c>
      <c r="E80" s="47">
        <v>2</v>
      </c>
      <c r="F80" s="49">
        <v>2</v>
      </c>
      <c r="G80" s="50">
        <v>3300</v>
      </c>
      <c r="H80" s="50">
        <v>334</v>
      </c>
      <c r="I80" s="51">
        <v>1002005</v>
      </c>
      <c r="J80" s="66" t="s">
        <v>132</v>
      </c>
      <c r="K80" s="53">
        <v>0</v>
      </c>
      <c r="L80" s="54">
        <v>700000</v>
      </c>
      <c r="M80" s="54">
        <v>700000</v>
      </c>
      <c r="N80" s="54">
        <v>0</v>
      </c>
      <c r="O80" s="54">
        <v>0</v>
      </c>
      <c r="P80" s="54">
        <v>0</v>
      </c>
      <c r="Q80" s="54">
        <v>700000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4">
        <v>0</v>
      </c>
      <c r="AN80" s="54">
        <v>700000</v>
      </c>
      <c r="AO80" s="54">
        <v>700000</v>
      </c>
      <c r="AP80" s="54">
        <v>0</v>
      </c>
      <c r="AQ80" s="54">
        <v>0</v>
      </c>
      <c r="AR80" s="54">
        <v>0</v>
      </c>
      <c r="AS80" s="54">
        <v>700000</v>
      </c>
      <c r="AT80" s="56" t="s">
        <v>130</v>
      </c>
      <c r="AU80" s="56">
        <v>1</v>
      </c>
      <c r="AV80" s="56">
        <v>200</v>
      </c>
      <c r="AW80" s="56">
        <v>0</v>
      </c>
      <c r="AX80" s="56">
        <v>0</v>
      </c>
      <c r="AY80" s="56">
        <v>1</v>
      </c>
      <c r="AZ80" s="56">
        <v>200</v>
      </c>
      <c r="BX80" s="19"/>
      <c r="BZ80" s="19"/>
      <c r="CD80" s="19"/>
    </row>
    <row r="81" spans="1:82">
      <c r="A81" s="47">
        <v>3</v>
      </c>
      <c r="B81" s="48">
        <v>2020</v>
      </c>
      <c r="C81" s="48">
        <v>8300</v>
      </c>
      <c r="D81" s="47">
        <v>1</v>
      </c>
      <c r="E81" s="47">
        <v>2</v>
      </c>
      <c r="F81" s="49">
        <v>2</v>
      </c>
      <c r="G81" s="50">
        <v>3300</v>
      </c>
      <c r="H81" s="50">
        <v>334</v>
      </c>
      <c r="I81" s="51">
        <v>1002007</v>
      </c>
      <c r="J81" s="66" t="s">
        <v>134</v>
      </c>
      <c r="K81" s="53">
        <v>0</v>
      </c>
      <c r="L81" s="54">
        <v>700000</v>
      </c>
      <c r="M81" s="54">
        <v>700000</v>
      </c>
      <c r="N81" s="54">
        <v>0</v>
      </c>
      <c r="O81" s="54">
        <v>0</v>
      </c>
      <c r="P81" s="54">
        <v>0</v>
      </c>
      <c r="Q81" s="54">
        <v>700000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4">
        <v>0</v>
      </c>
      <c r="AN81" s="54">
        <v>700000</v>
      </c>
      <c r="AO81" s="54">
        <v>700000</v>
      </c>
      <c r="AP81" s="54">
        <v>0</v>
      </c>
      <c r="AQ81" s="54">
        <v>0</v>
      </c>
      <c r="AR81" s="54">
        <v>0</v>
      </c>
      <c r="AS81" s="54">
        <v>700000</v>
      </c>
      <c r="AT81" s="56" t="s">
        <v>130</v>
      </c>
      <c r="AU81" s="56">
        <v>1</v>
      </c>
      <c r="AV81" s="56">
        <v>200</v>
      </c>
      <c r="AW81" s="56">
        <v>0</v>
      </c>
      <c r="AX81" s="56">
        <v>0</v>
      </c>
      <c r="AY81" s="56">
        <v>1</v>
      </c>
      <c r="AZ81" s="56">
        <v>200</v>
      </c>
      <c r="BX81" s="19"/>
      <c r="BZ81" s="19"/>
      <c r="CD81" s="19"/>
    </row>
    <row r="82" spans="1:82">
      <c r="A82" s="47">
        <v>3</v>
      </c>
      <c r="B82" s="48">
        <v>2020</v>
      </c>
      <c r="C82" s="48">
        <v>8300</v>
      </c>
      <c r="D82" s="47">
        <v>1</v>
      </c>
      <c r="E82" s="47">
        <v>2</v>
      </c>
      <c r="F82" s="49">
        <v>2</v>
      </c>
      <c r="G82" s="50">
        <v>3300</v>
      </c>
      <c r="H82" s="50">
        <v>334</v>
      </c>
      <c r="I82" s="51">
        <v>1002008</v>
      </c>
      <c r="J82" s="66" t="s">
        <v>136</v>
      </c>
      <c r="K82" s="53">
        <v>0</v>
      </c>
      <c r="L82" s="54">
        <v>675000</v>
      </c>
      <c r="M82" s="54">
        <v>675000</v>
      </c>
      <c r="N82" s="54">
        <v>0</v>
      </c>
      <c r="O82" s="54">
        <v>0</v>
      </c>
      <c r="P82" s="54">
        <v>0</v>
      </c>
      <c r="Q82" s="54">
        <v>675000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4">
        <v>0</v>
      </c>
      <c r="AN82" s="54">
        <v>675000</v>
      </c>
      <c r="AO82" s="54">
        <v>675000</v>
      </c>
      <c r="AP82" s="54">
        <v>0</v>
      </c>
      <c r="AQ82" s="54">
        <v>0</v>
      </c>
      <c r="AR82" s="54">
        <v>0</v>
      </c>
      <c r="AS82" s="54">
        <v>675000</v>
      </c>
      <c r="AT82" s="56" t="s">
        <v>130</v>
      </c>
      <c r="AU82" s="56">
        <v>1</v>
      </c>
      <c r="AV82" s="56">
        <v>150</v>
      </c>
      <c r="AW82" s="56">
        <v>0</v>
      </c>
      <c r="AX82" s="56">
        <v>0</v>
      </c>
      <c r="AY82" s="56">
        <v>1</v>
      </c>
      <c r="AZ82" s="56">
        <v>150</v>
      </c>
      <c r="CA82" s="19"/>
      <c r="CC82" s="19"/>
      <c r="CD82" s="19"/>
    </row>
    <row r="83" spans="1:82">
      <c r="A83" s="47">
        <v>3</v>
      </c>
      <c r="B83" s="57">
        <v>2020</v>
      </c>
      <c r="C83" s="57">
        <v>8300</v>
      </c>
      <c r="D83" s="47">
        <v>1</v>
      </c>
      <c r="E83" s="47">
        <v>2</v>
      </c>
      <c r="F83" s="49">
        <v>2</v>
      </c>
      <c r="G83" s="50">
        <v>3300</v>
      </c>
      <c r="H83" s="50">
        <v>334</v>
      </c>
      <c r="I83" s="51">
        <v>1003</v>
      </c>
      <c r="J83" s="66" t="s">
        <v>139</v>
      </c>
      <c r="K83" s="53">
        <v>909000</v>
      </c>
      <c r="L83" s="54">
        <v>0</v>
      </c>
      <c r="M83" s="54">
        <v>909000</v>
      </c>
      <c r="N83" s="54">
        <v>0</v>
      </c>
      <c r="O83" s="54">
        <v>0</v>
      </c>
      <c r="P83" s="54">
        <v>0</v>
      </c>
      <c r="Q83" s="54">
        <v>909000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4">
        <v>909000</v>
      </c>
      <c r="AN83" s="54">
        <v>0</v>
      </c>
      <c r="AO83" s="54">
        <v>909000</v>
      </c>
      <c r="AP83" s="54">
        <v>0</v>
      </c>
      <c r="AQ83" s="54">
        <v>0</v>
      </c>
      <c r="AR83" s="54">
        <v>0</v>
      </c>
      <c r="AS83" s="54">
        <v>909000</v>
      </c>
      <c r="AT83" s="56"/>
      <c r="AU83" s="56"/>
      <c r="AV83" s="56"/>
      <c r="AW83" s="56"/>
      <c r="AX83" s="56"/>
      <c r="AY83" s="56"/>
      <c r="AZ83" s="56"/>
      <c r="CA83" s="19"/>
      <c r="CC83" s="19"/>
      <c r="CD83" s="19"/>
    </row>
    <row r="84" spans="1:82">
      <c r="A84" s="47">
        <v>3</v>
      </c>
      <c r="B84" s="48">
        <v>2020</v>
      </c>
      <c r="C84" s="48">
        <v>8300</v>
      </c>
      <c r="D84" s="47">
        <v>1</v>
      </c>
      <c r="E84" s="47">
        <v>2</v>
      </c>
      <c r="F84" s="49">
        <v>2</v>
      </c>
      <c r="G84" s="50">
        <v>3300</v>
      </c>
      <c r="H84" s="50">
        <v>334</v>
      </c>
      <c r="I84" s="51">
        <v>1003003</v>
      </c>
      <c r="J84" s="66" t="s">
        <v>131</v>
      </c>
      <c r="K84" s="53">
        <v>629000</v>
      </c>
      <c r="L84" s="54">
        <v>0</v>
      </c>
      <c r="M84" s="54">
        <v>629000</v>
      </c>
      <c r="N84" s="54">
        <v>0</v>
      </c>
      <c r="O84" s="54">
        <v>0</v>
      </c>
      <c r="P84" s="54">
        <v>0</v>
      </c>
      <c r="Q84" s="54">
        <v>629000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4">
        <v>629000</v>
      </c>
      <c r="AN84" s="54">
        <v>0</v>
      </c>
      <c r="AO84" s="54">
        <v>629000</v>
      </c>
      <c r="AP84" s="54">
        <v>0</v>
      </c>
      <c r="AQ84" s="54">
        <v>0</v>
      </c>
      <c r="AR84" s="54">
        <v>0</v>
      </c>
      <c r="AS84" s="54">
        <v>629000</v>
      </c>
      <c r="AT84" s="56" t="s">
        <v>130</v>
      </c>
      <c r="AU84" s="56">
        <v>6</v>
      </c>
      <c r="AV84" s="56">
        <v>150</v>
      </c>
      <c r="AW84" s="56">
        <v>0</v>
      </c>
      <c r="AX84" s="56">
        <v>0</v>
      </c>
      <c r="AY84" s="56">
        <v>6</v>
      </c>
      <c r="AZ84" s="56">
        <v>150</v>
      </c>
      <c r="CA84" s="19"/>
      <c r="CC84" s="19"/>
      <c r="CD84" s="19"/>
    </row>
    <row r="85" spans="1:82">
      <c r="A85" s="47">
        <v>3</v>
      </c>
      <c r="B85" s="48">
        <v>2020</v>
      </c>
      <c r="C85" s="48">
        <v>8300</v>
      </c>
      <c r="D85" s="47">
        <v>1</v>
      </c>
      <c r="E85" s="47">
        <v>2</v>
      </c>
      <c r="F85" s="49">
        <v>2</v>
      </c>
      <c r="G85" s="50">
        <v>3300</v>
      </c>
      <c r="H85" s="50">
        <v>334</v>
      </c>
      <c r="I85" s="51">
        <v>1003004</v>
      </c>
      <c r="J85" s="66" t="s">
        <v>136</v>
      </c>
      <c r="K85" s="53">
        <v>100000</v>
      </c>
      <c r="L85" s="54">
        <v>0</v>
      </c>
      <c r="M85" s="54">
        <v>100000</v>
      </c>
      <c r="N85" s="54">
        <v>0</v>
      </c>
      <c r="O85" s="54">
        <v>0</v>
      </c>
      <c r="P85" s="54">
        <v>0</v>
      </c>
      <c r="Q85" s="54">
        <v>100000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4">
        <v>100000</v>
      </c>
      <c r="AN85" s="54">
        <v>0</v>
      </c>
      <c r="AO85" s="54">
        <v>100000</v>
      </c>
      <c r="AP85" s="54">
        <v>0</v>
      </c>
      <c r="AQ85" s="54">
        <v>0</v>
      </c>
      <c r="AR85" s="54">
        <v>0</v>
      </c>
      <c r="AS85" s="54">
        <v>100000</v>
      </c>
      <c r="AT85" s="56" t="s">
        <v>130</v>
      </c>
      <c r="AU85" s="56">
        <v>1</v>
      </c>
      <c r="AV85" s="56">
        <v>100</v>
      </c>
      <c r="AW85" s="56">
        <v>0</v>
      </c>
      <c r="AX85" s="56">
        <v>0</v>
      </c>
      <c r="AY85" s="56">
        <v>1</v>
      </c>
      <c r="AZ85" s="56">
        <v>100</v>
      </c>
      <c r="CA85" s="19"/>
      <c r="CC85" s="19"/>
      <c r="CD85" s="19"/>
    </row>
    <row r="86" spans="1:82">
      <c r="A86" s="47">
        <v>3</v>
      </c>
      <c r="B86" s="48">
        <v>2020</v>
      </c>
      <c r="C86" s="48">
        <v>8300</v>
      </c>
      <c r="D86" s="47">
        <v>1</v>
      </c>
      <c r="E86" s="47">
        <v>2</v>
      </c>
      <c r="F86" s="49">
        <v>2</v>
      </c>
      <c r="G86" s="50">
        <v>3300</v>
      </c>
      <c r="H86" s="50">
        <v>334</v>
      </c>
      <c r="I86" s="51">
        <v>1003006</v>
      </c>
      <c r="J86" s="66" t="s">
        <v>133</v>
      </c>
      <c r="K86" s="53">
        <v>180000</v>
      </c>
      <c r="L86" s="54">
        <v>0</v>
      </c>
      <c r="M86" s="54">
        <v>180000</v>
      </c>
      <c r="N86" s="54">
        <v>0</v>
      </c>
      <c r="O86" s="54">
        <v>0</v>
      </c>
      <c r="P86" s="54">
        <v>0</v>
      </c>
      <c r="Q86" s="54">
        <v>180000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4">
        <v>180000</v>
      </c>
      <c r="AN86" s="54">
        <v>0</v>
      </c>
      <c r="AO86" s="54">
        <v>180000</v>
      </c>
      <c r="AP86" s="54">
        <v>0</v>
      </c>
      <c r="AQ86" s="54">
        <v>0</v>
      </c>
      <c r="AR86" s="54">
        <v>0</v>
      </c>
      <c r="AS86" s="54">
        <v>180000</v>
      </c>
      <c r="AT86" s="56" t="s">
        <v>130</v>
      </c>
      <c r="AU86" s="54">
        <v>1</v>
      </c>
      <c r="AV86" s="56">
        <v>15</v>
      </c>
      <c r="AW86" s="56">
        <v>0</v>
      </c>
      <c r="AX86" s="56">
        <v>0</v>
      </c>
      <c r="AY86" s="56">
        <v>1</v>
      </c>
      <c r="AZ86" s="56">
        <v>15</v>
      </c>
      <c r="BX86" s="19"/>
      <c r="BZ86" s="19"/>
      <c r="CD86" s="19"/>
    </row>
    <row r="87" spans="1:82">
      <c r="A87" s="47">
        <v>3</v>
      </c>
      <c r="B87" s="48">
        <v>2020</v>
      </c>
      <c r="C87" s="48">
        <v>8300</v>
      </c>
      <c r="D87" s="47">
        <v>1</v>
      </c>
      <c r="E87" s="47">
        <v>2</v>
      </c>
      <c r="F87" s="49">
        <v>2</v>
      </c>
      <c r="G87" s="50">
        <v>3300</v>
      </c>
      <c r="H87" s="50">
        <v>334</v>
      </c>
      <c r="I87" s="51">
        <v>1005</v>
      </c>
      <c r="J87" s="66" t="s">
        <v>140</v>
      </c>
      <c r="K87" s="53">
        <v>983000</v>
      </c>
      <c r="L87" s="54">
        <v>0</v>
      </c>
      <c r="M87" s="54">
        <v>983000</v>
      </c>
      <c r="N87" s="54">
        <v>0</v>
      </c>
      <c r="O87" s="54">
        <v>0</v>
      </c>
      <c r="P87" s="54">
        <v>0</v>
      </c>
      <c r="Q87" s="54">
        <v>983000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4">
        <v>983000</v>
      </c>
      <c r="AN87" s="54">
        <v>0</v>
      </c>
      <c r="AO87" s="54">
        <v>983000</v>
      </c>
      <c r="AP87" s="54">
        <v>0</v>
      </c>
      <c r="AQ87" s="54">
        <v>0</v>
      </c>
      <c r="AR87" s="54">
        <v>0</v>
      </c>
      <c r="AS87" s="54">
        <v>983000</v>
      </c>
      <c r="AT87" s="56" t="s">
        <v>141</v>
      </c>
      <c r="AU87" s="54"/>
      <c r="AV87" s="56"/>
      <c r="AW87" s="56"/>
      <c r="AX87" s="56"/>
      <c r="AY87" s="56"/>
      <c r="AZ87" s="56"/>
      <c r="BX87" s="19"/>
      <c r="BZ87" s="19"/>
      <c r="CD87" s="19"/>
    </row>
    <row r="88" spans="1:82">
      <c r="A88" s="47">
        <v>3</v>
      </c>
      <c r="B88" s="57">
        <v>2020</v>
      </c>
      <c r="C88" s="57">
        <v>8300</v>
      </c>
      <c r="D88" s="47">
        <v>1</v>
      </c>
      <c r="E88" s="47">
        <v>2</v>
      </c>
      <c r="F88" s="49">
        <v>2</v>
      </c>
      <c r="G88" s="50">
        <v>3300</v>
      </c>
      <c r="H88" s="50">
        <v>334</v>
      </c>
      <c r="I88" s="51">
        <v>1005003</v>
      </c>
      <c r="J88" s="66" t="s">
        <v>131</v>
      </c>
      <c r="K88" s="53">
        <v>840000</v>
      </c>
      <c r="L88" s="54">
        <v>0</v>
      </c>
      <c r="M88" s="54">
        <v>840000</v>
      </c>
      <c r="N88" s="54">
        <v>0</v>
      </c>
      <c r="O88" s="54">
        <v>0</v>
      </c>
      <c r="P88" s="54">
        <v>0</v>
      </c>
      <c r="Q88" s="54">
        <v>840000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4">
        <v>840000</v>
      </c>
      <c r="AN88" s="54">
        <v>0</v>
      </c>
      <c r="AO88" s="54">
        <v>840000</v>
      </c>
      <c r="AP88" s="54">
        <v>0</v>
      </c>
      <c r="AQ88" s="54">
        <v>0</v>
      </c>
      <c r="AR88" s="54">
        <v>0</v>
      </c>
      <c r="AS88" s="54">
        <v>840000</v>
      </c>
      <c r="AT88" s="56" t="s">
        <v>130</v>
      </c>
      <c r="AU88" s="56">
        <v>15</v>
      </c>
      <c r="AV88" s="56">
        <v>225</v>
      </c>
      <c r="AW88" s="56">
        <v>0</v>
      </c>
      <c r="AX88" s="56">
        <v>0</v>
      </c>
      <c r="AY88" s="56">
        <v>15</v>
      </c>
      <c r="AZ88" s="56">
        <v>225</v>
      </c>
      <c r="BX88" s="19"/>
      <c r="BZ88" s="19"/>
      <c r="CD88" s="19"/>
    </row>
    <row r="89" spans="1:82">
      <c r="A89" s="47">
        <v>3</v>
      </c>
      <c r="B89" s="48">
        <v>2020</v>
      </c>
      <c r="C89" s="48">
        <v>8300</v>
      </c>
      <c r="D89" s="47">
        <v>1</v>
      </c>
      <c r="E89" s="47">
        <v>2</v>
      </c>
      <c r="F89" s="49">
        <v>2</v>
      </c>
      <c r="G89" s="50">
        <v>3300</v>
      </c>
      <c r="H89" s="50">
        <v>334</v>
      </c>
      <c r="I89" s="51">
        <v>1005005</v>
      </c>
      <c r="J89" s="66" t="s">
        <v>133</v>
      </c>
      <c r="K89" s="53">
        <v>143000</v>
      </c>
      <c r="L89" s="54">
        <v>0</v>
      </c>
      <c r="M89" s="54">
        <v>143000</v>
      </c>
      <c r="N89" s="54">
        <v>0</v>
      </c>
      <c r="O89" s="54">
        <v>0</v>
      </c>
      <c r="P89" s="54">
        <v>0</v>
      </c>
      <c r="Q89" s="54">
        <v>143000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4">
        <v>143000</v>
      </c>
      <c r="AN89" s="54">
        <v>0</v>
      </c>
      <c r="AO89" s="54">
        <v>143000</v>
      </c>
      <c r="AP89" s="54">
        <v>0</v>
      </c>
      <c r="AQ89" s="54">
        <v>0</v>
      </c>
      <c r="AR89" s="54">
        <v>0</v>
      </c>
      <c r="AS89" s="54">
        <v>143000</v>
      </c>
      <c r="AT89" s="56" t="s">
        <v>130</v>
      </c>
      <c r="AU89" s="56">
        <v>1</v>
      </c>
      <c r="AV89" s="56">
        <v>12</v>
      </c>
      <c r="AW89" s="56">
        <v>0</v>
      </c>
      <c r="AX89" s="56">
        <v>0</v>
      </c>
      <c r="AY89" s="56">
        <v>1</v>
      </c>
      <c r="AZ89" s="56">
        <v>12</v>
      </c>
      <c r="BX89" s="19"/>
      <c r="BZ89" s="19"/>
      <c r="CD89" s="19"/>
    </row>
    <row r="90" spans="1:82">
      <c r="A90" s="47">
        <v>3</v>
      </c>
      <c r="B90" s="57">
        <v>2020</v>
      </c>
      <c r="C90" s="57">
        <v>8300</v>
      </c>
      <c r="D90" s="47">
        <v>1</v>
      </c>
      <c r="E90" s="47">
        <v>2</v>
      </c>
      <c r="F90" s="49">
        <v>2</v>
      </c>
      <c r="G90" s="50">
        <v>3300</v>
      </c>
      <c r="H90" s="50">
        <v>334</v>
      </c>
      <c r="I90" s="51">
        <v>1006</v>
      </c>
      <c r="J90" s="66" t="s">
        <v>142</v>
      </c>
      <c r="K90" s="53">
        <v>11005000</v>
      </c>
      <c r="L90" s="54">
        <v>0</v>
      </c>
      <c r="M90" s="54">
        <v>11005000</v>
      </c>
      <c r="N90" s="54">
        <v>0</v>
      </c>
      <c r="O90" s="54">
        <v>0</v>
      </c>
      <c r="P90" s="54">
        <v>0</v>
      </c>
      <c r="Q90" s="54">
        <v>11005000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4">
        <v>11005000</v>
      </c>
      <c r="AN90" s="54">
        <v>0</v>
      </c>
      <c r="AO90" s="54">
        <v>11005000</v>
      </c>
      <c r="AP90" s="54">
        <v>0</v>
      </c>
      <c r="AQ90" s="54">
        <v>0</v>
      </c>
      <c r="AR90" s="54">
        <v>0</v>
      </c>
      <c r="AS90" s="54">
        <v>11005000</v>
      </c>
      <c r="AT90" s="56"/>
      <c r="AU90" s="56"/>
      <c r="AV90" s="56"/>
      <c r="AW90" s="56"/>
      <c r="AX90" s="56"/>
      <c r="AY90" s="56"/>
      <c r="AZ90" s="56"/>
      <c r="BX90" s="19"/>
      <c r="BZ90" s="19"/>
      <c r="CD90" s="19"/>
    </row>
    <row r="91" spans="1:82">
      <c r="A91" s="47">
        <v>3</v>
      </c>
      <c r="B91" s="48">
        <v>2020</v>
      </c>
      <c r="C91" s="48">
        <v>8300</v>
      </c>
      <c r="D91" s="47">
        <v>1</v>
      </c>
      <c r="E91" s="47">
        <v>2</v>
      </c>
      <c r="F91" s="49">
        <v>2</v>
      </c>
      <c r="G91" s="50">
        <v>3300</v>
      </c>
      <c r="H91" s="50">
        <v>334</v>
      </c>
      <c r="I91" s="51">
        <v>1006002</v>
      </c>
      <c r="J91" s="66" t="s">
        <v>143</v>
      </c>
      <c r="K91" s="53">
        <v>4680000</v>
      </c>
      <c r="L91" s="54">
        <v>0</v>
      </c>
      <c r="M91" s="54">
        <v>4680000</v>
      </c>
      <c r="N91" s="54">
        <v>0</v>
      </c>
      <c r="O91" s="54">
        <v>0</v>
      </c>
      <c r="P91" s="54">
        <v>0</v>
      </c>
      <c r="Q91" s="54">
        <v>4680000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4">
        <v>4680000</v>
      </c>
      <c r="AN91" s="54">
        <v>0</v>
      </c>
      <c r="AO91" s="54">
        <v>4680000</v>
      </c>
      <c r="AP91" s="54">
        <v>0</v>
      </c>
      <c r="AQ91" s="54">
        <v>0</v>
      </c>
      <c r="AR91" s="54">
        <v>0</v>
      </c>
      <c r="AS91" s="54">
        <v>4680000</v>
      </c>
      <c r="AT91" s="56" t="s">
        <v>130</v>
      </c>
      <c r="AU91" s="56">
        <v>1</v>
      </c>
      <c r="AV91" s="56">
        <v>180</v>
      </c>
      <c r="AW91" s="56">
        <v>0</v>
      </c>
      <c r="AX91" s="56">
        <v>0</v>
      </c>
      <c r="AY91" s="56">
        <v>1</v>
      </c>
      <c r="AZ91" s="56">
        <v>180</v>
      </c>
      <c r="BX91" s="19"/>
      <c r="BZ91" s="19"/>
      <c r="CD91" s="19"/>
    </row>
    <row r="92" spans="1:82">
      <c r="A92" s="47">
        <v>3</v>
      </c>
      <c r="B92" s="48">
        <v>2020</v>
      </c>
      <c r="C92" s="48">
        <v>8300</v>
      </c>
      <c r="D92" s="47">
        <v>1</v>
      </c>
      <c r="E92" s="47">
        <v>2</v>
      </c>
      <c r="F92" s="49">
        <v>2</v>
      </c>
      <c r="G92" s="50">
        <v>3300</v>
      </c>
      <c r="H92" s="50">
        <v>334</v>
      </c>
      <c r="I92" s="51">
        <v>1006006</v>
      </c>
      <c r="J92" s="66" t="s">
        <v>131</v>
      </c>
      <c r="K92" s="53">
        <v>2400000</v>
      </c>
      <c r="L92" s="54">
        <v>0</v>
      </c>
      <c r="M92" s="54">
        <v>2400000</v>
      </c>
      <c r="N92" s="54">
        <v>0</v>
      </c>
      <c r="O92" s="54">
        <v>0</v>
      </c>
      <c r="P92" s="54">
        <v>0</v>
      </c>
      <c r="Q92" s="54">
        <v>2400000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4">
        <v>2400000</v>
      </c>
      <c r="AN92" s="54">
        <v>0</v>
      </c>
      <c r="AO92" s="54">
        <v>2400000</v>
      </c>
      <c r="AP92" s="54">
        <v>0</v>
      </c>
      <c r="AQ92" s="54">
        <v>0</v>
      </c>
      <c r="AR92" s="54">
        <v>0</v>
      </c>
      <c r="AS92" s="54">
        <v>2400000</v>
      </c>
      <c r="AT92" s="56" t="s">
        <v>130</v>
      </c>
      <c r="AU92" s="56">
        <v>1</v>
      </c>
      <c r="AV92" s="56">
        <v>60</v>
      </c>
      <c r="AW92" s="56">
        <v>0</v>
      </c>
      <c r="AX92" s="56">
        <v>0</v>
      </c>
      <c r="AY92" s="56">
        <v>1</v>
      </c>
      <c r="AZ92" s="56">
        <v>60</v>
      </c>
      <c r="BX92" s="19"/>
      <c r="BZ92" s="19"/>
      <c r="CD92" s="19"/>
    </row>
    <row r="93" spans="1:82">
      <c r="A93" s="47">
        <v>3</v>
      </c>
      <c r="B93" s="48">
        <v>2020</v>
      </c>
      <c r="C93" s="48">
        <v>8300</v>
      </c>
      <c r="D93" s="47">
        <v>1</v>
      </c>
      <c r="E93" s="47">
        <v>2</v>
      </c>
      <c r="F93" s="49">
        <v>2</v>
      </c>
      <c r="G93" s="50">
        <v>3300</v>
      </c>
      <c r="H93" s="50">
        <v>334</v>
      </c>
      <c r="I93" s="51">
        <v>1006007</v>
      </c>
      <c r="J93" s="66" t="s">
        <v>136</v>
      </c>
      <c r="K93" s="53">
        <v>2119500</v>
      </c>
      <c r="L93" s="54">
        <v>0</v>
      </c>
      <c r="M93" s="54">
        <v>2119500</v>
      </c>
      <c r="N93" s="54">
        <v>0</v>
      </c>
      <c r="O93" s="54">
        <v>0</v>
      </c>
      <c r="P93" s="54">
        <v>0</v>
      </c>
      <c r="Q93" s="54">
        <v>2119500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4">
        <v>2119500</v>
      </c>
      <c r="AN93" s="54">
        <v>0</v>
      </c>
      <c r="AO93" s="54">
        <v>2119500</v>
      </c>
      <c r="AP93" s="54">
        <v>0</v>
      </c>
      <c r="AQ93" s="54">
        <v>0</v>
      </c>
      <c r="AR93" s="54">
        <v>0</v>
      </c>
      <c r="AS93" s="54">
        <v>2119500</v>
      </c>
      <c r="AT93" s="56" t="s">
        <v>130</v>
      </c>
      <c r="AU93" s="56">
        <v>1</v>
      </c>
      <c r="AV93" s="56">
        <v>471</v>
      </c>
      <c r="AW93" s="56">
        <v>0</v>
      </c>
      <c r="AX93" s="56">
        <v>0</v>
      </c>
      <c r="AY93" s="56">
        <v>1</v>
      </c>
      <c r="AZ93" s="56">
        <v>471</v>
      </c>
      <c r="BX93" s="19"/>
      <c r="BY93" s="19"/>
      <c r="BZ93" s="19"/>
      <c r="CD93" s="19"/>
    </row>
    <row r="94" spans="1:82">
      <c r="A94" s="47">
        <v>3</v>
      </c>
      <c r="B94" s="48">
        <v>2020</v>
      </c>
      <c r="C94" s="48">
        <v>8300</v>
      </c>
      <c r="D94" s="47">
        <v>1</v>
      </c>
      <c r="E94" s="47">
        <v>2</v>
      </c>
      <c r="F94" s="49">
        <v>2</v>
      </c>
      <c r="G94" s="50">
        <v>3300</v>
      </c>
      <c r="H94" s="50">
        <v>334</v>
      </c>
      <c r="I94" s="51">
        <v>1006008</v>
      </c>
      <c r="J94" s="66" t="s">
        <v>132</v>
      </c>
      <c r="K94" s="53">
        <v>525000</v>
      </c>
      <c r="L94" s="54">
        <v>0</v>
      </c>
      <c r="M94" s="54">
        <v>525000</v>
      </c>
      <c r="N94" s="54">
        <v>0</v>
      </c>
      <c r="O94" s="54">
        <v>0</v>
      </c>
      <c r="P94" s="54">
        <v>0</v>
      </c>
      <c r="Q94" s="54">
        <v>525000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4">
        <v>525000</v>
      </c>
      <c r="AN94" s="54">
        <v>0</v>
      </c>
      <c r="AO94" s="54">
        <v>525000</v>
      </c>
      <c r="AP94" s="54">
        <v>0</v>
      </c>
      <c r="AQ94" s="54">
        <v>0</v>
      </c>
      <c r="AR94" s="54">
        <v>0</v>
      </c>
      <c r="AS94" s="54">
        <v>525000</v>
      </c>
      <c r="AT94" s="56" t="s">
        <v>130</v>
      </c>
      <c r="AU94" s="56">
        <v>1</v>
      </c>
      <c r="AV94" s="56">
        <v>150</v>
      </c>
      <c r="AW94" s="56">
        <v>0</v>
      </c>
      <c r="AX94" s="56">
        <v>0</v>
      </c>
      <c r="AY94" s="56">
        <v>1</v>
      </c>
      <c r="AZ94" s="56">
        <v>150</v>
      </c>
      <c r="BX94" s="19"/>
      <c r="BY94" s="19"/>
      <c r="BZ94" s="19"/>
      <c r="CD94" s="19"/>
    </row>
    <row r="95" spans="1:82">
      <c r="A95" s="47">
        <v>3</v>
      </c>
      <c r="B95" s="48">
        <v>2020</v>
      </c>
      <c r="C95" s="48">
        <v>8300</v>
      </c>
      <c r="D95" s="47">
        <v>1</v>
      </c>
      <c r="E95" s="47">
        <v>2</v>
      </c>
      <c r="F95" s="49">
        <v>2</v>
      </c>
      <c r="G95" s="50">
        <v>3300</v>
      </c>
      <c r="H95" s="50">
        <v>334</v>
      </c>
      <c r="I95" s="51">
        <v>1006009</v>
      </c>
      <c r="J95" s="66" t="s">
        <v>133</v>
      </c>
      <c r="K95" s="53">
        <v>230500</v>
      </c>
      <c r="L95" s="54">
        <v>0</v>
      </c>
      <c r="M95" s="54">
        <v>230500</v>
      </c>
      <c r="N95" s="54">
        <v>0</v>
      </c>
      <c r="O95" s="54">
        <v>0</v>
      </c>
      <c r="P95" s="54">
        <v>0</v>
      </c>
      <c r="Q95" s="54">
        <v>230500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4">
        <v>230500</v>
      </c>
      <c r="AN95" s="54">
        <v>0</v>
      </c>
      <c r="AO95" s="54">
        <v>230500</v>
      </c>
      <c r="AP95" s="54">
        <v>0</v>
      </c>
      <c r="AQ95" s="54">
        <v>0</v>
      </c>
      <c r="AR95" s="54">
        <v>0</v>
      </c>
      <c r="AS95" s="54">
        <v>230500</v>
      </c>
      <c r="AT95" s="56" t="s">
        <v>130</v>
      </c>
      <c r="AU95" s="56">
        <v>1</v>
      </c>
      <c r="AV95" s="56">
        <v>20</v>
      </c>
      <c r="AW95" s="56">
        <v>0</v>
      </c>
      <c r="AX95" s="56">
        <v>0</v>
      </c>
      <c r="AY95" s="56">
        <v>1</v>
      </c>
      <c r="AZ95" s="56">
        <v>20</v>
      </c>
      <c r="BX95" s="19"/>
      <c r="BZ95" s="19"/>
      <c r="CD95" s="19"/>
    </row>
    <row r="96" spans="1:82">
      <c r="A96" s="47">
        <v>3</v>
      </c>
      <c r="B96" s="48">
        <v>2020</v>
      </c>
      <c r="C96" s="48">
        <v>8300</v>
      </c>
      <c r="D96" s="47">
        <v>1</v>
      </c>
      <c r="E96" s="47">
        <v>2</v>
      </c>
      <c r="F96" s="49">
        <v>2</v>
      </c>
      <c r="G96" s="50">
        <v>3300</v>
      </c>
      <c r="H96" s="50">
        <v>334</v>
      </c>
      <c r="I96" s="51">
        <v>1006010</v>
      </c>
      <c r="J96" s="66" t="s">
        <v>134</v>
      </c>
      <c r="K96" s="53">
        <v>525000</v>
      </c>
      <c r="L96" s="54">
        <v>0</v>
      </c>
      <c r="M96" s="54">
        <v>525000</v>
      </c>
      <c r="N96" s="54">
        <v>0</v>
      </c>
      <c r="O96" s="54">
        <v>0</v>
      </c>
      <c r="P96" s="54">
        <v>0</v>
      </c>
      <c r="Q96" s="54">
        <v>525000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4">
        <v>525000</v>
      </c>
      <c r="AN96" s="54">
        <v>0</v>
      </c>
      <c r="AO96" s="54">
        <v>525000</v>
      </c>
      <c r="AP96" s="54">
        <v>0</v>
      </c>
      <c r="AQ96" s="54">
        <v>0</v>
      </c>
      <c r="AR96" s="54">
        <v>0</v>
      </c>
      <c r="AS96" s="54">
        <v>525000</v>
      </c>
      <c r="AT96" s="56" t="s">
        <v>130</v>
      </c>
      <c r="AU96" s="56">
        <v>1</v>
      </c>
      <c r="AV96" s="56">
        <v>150</v>
      </c>
      <c r="AW96" s="56">
        <v>0</v>
      </c>
      <c r="AX96" s="56">
        <v>0</v>
      </c>
      <c r="AY96" s="56">
        <v>1</v>
      </c>
      <c r="AZ96" s="56">
        <v>150</v>
      </c>
      <c r="BY96" s="19"/>
      <c r="BZ96" s="19"/>
      <c r="CD96" s="19"/>
    </row>
    <row r="97" spans="1:82">
      <c r="A97" s="47">
        <v>3</v>
      </c>
      <c r="B97" s="48">
        <v>2020</v>
      </c>
      <c r="C97" s="48">
        <v>8300</v>
      </c>
      <c r="D97" s="47">
        <v>1</v>
      </c>
      <c r="E97" s="47">
        <v>2</v>
      </c>
      <c r="F97" s="49">
        <v>2</v>
      </c>
      <c r="G97" s="50">
        <v>3300</v>
      </c>
      <c r="H97" s="50">
        <v>334</v>
      </c>
      <c r="I97" s="51">
        <v>1006011</v>
      </c>
      <c r="J97" s="66" t="s">
        <v>144</v>
      </c>
      <c r="K97" s="53">
        <v>525000</v>
      </c>
      <c r="L97" s="54">
        <v>0</v>
      </c>
      <c r="M97" s="54">
        <v>525000</v>
      </c>
      <c r="N97" s="54">
        <v>0</v>
      </c>
      <c r="O97" s="54">
        <v>0</v>
      </c>
      <c r="P97" s="54">
        <v>0</v>
      </c>
      <c r="Q97" s="54">
        <v>525000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5">
        <v>0</v>
      </c>
      <c r="AL97" s="55">
        <v>0</v>
      </c>
      <c r="AM97" s="54">
        <v>525000</v>
      </c>
      <c r="AN97" s="54">
        <v>0</v>
      </c>
      <c r="AO97" s="54">
        <v>525000</v>
      </c>
      <c r="AP97" s="54">
        <v>0</v>
      </c>
      <c r="AQ97" s="54">
        <v>0</v>
      </c>
      <c r="AR97" s="54">
        <v>0</v>
      </c>
      <c r="AS97" s="54">
        <v>525000</v>
      </c>
      <c r="AT97" s="56" t="s">
        <v>130</v>
      </c>
      <c r="AU97" s="56">
        <v>1</v>
      </c>
      <c r="AV97" s="56">
        <v>150</v>
      </c>
      <c r="AW97" s="56">
        <v>0</v>
      </c>
      <c r="AX97" s="56">
        <v>0</v>
      </c>
      <c r="AY97" s="56">
        <v>1</v>
      </c>
      <c r="AZ97" s="56">
        <v>150</v>
      </c>
      <c r="BX97" s="19"/>
      <c r="BZ97" s="19"/>
      <c r="CD97" s="19"/>
    </row>
    <row r="98" spans="1:82">
      <c r="A98" s="47">
        <v>3</v>
      </c>
      <c r="B98" s="48">
        <v>2020</v>
      </c>
      <c r="C98" s="48">
        <v>8300</v>
      </c>
      <c r="D98" s="47">
        <v>1</v>
      </c>
      <c r="E98" s="47">
        <v>2</v>
      </c>
      <c r="F98" s="49">
        <v>2</v>
      </c>
      <c r="G98" s="50">
        <v>3300</v>
      </c>
      <c r="H98" s="50">
        <v>334</v>
      </c>
      <c r="I98" s="51">
        <v>1010</v>
      </c>
      <c r="J98" s="66" t="s">
        <v>145</v>
      </c>
      <c r="K98" s="53">
        <v>0</v>
      </c>
      <c r="L98" s="54">
        <v>0</v>
      </c>
      <c r="M98" s="54">
        <v>0</v>
      </c>
      <c r="N98" s="54">
        <v>3409250</v>
      </c>
      <c r="O98" s="54">
        <v>0</v>
      </c>
      <c r="P98" s="54">
        <v>3409250</v>
      </c>
      <c r="Q98" s="54">
        <v>3409250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4">
        <v>0</v>
      </c>
      <c r="AN98" s="54">
        <v>0</v>
      </c>
      <c r="AO98" s="54">
        <v>0</v>
      </c>
      <c r="AP98" s="54">
        <v>3409250</v>
      </c>
      <c r="AQ98" s="54">
        <v>0</v>
      </c>
      <c r="AR98" s="54">
        <v>3409250</v>
      </c>
      <c r="AS98" s="54">
        <v>3409250</v>
      </c>
      <c r="AT98" s="56"/>
      <c r="AU98" s="54"/>
      <c r="AV98" s="56"/>
      <c r="AW98" s="56"/>
      <c r="AX98" s="56"/>
      <c r="AY98" s="56"/>
      <c r="AZ98" s="56"/>
      <c r="BC98" s="19"/>
      <c r="BE98" s="19"/>
      <c r="BI98" s="19"/>
      <c r="BX98" s="19"/>
      <c r="BZ98" s="19"/>
      <c r="CD98" s="19"/>
    </row>
    <row r="99" spans="1:82">
      <c r="A99" s="47">
        <v>3</v>
      </c>
      <c r="B99" s="57">
        <v>2020</v>
      </c>
      <c r="C99" s="57">
        <v>8300</v>
      </c>
      <c r="D99" s="47">
        <v>1</v>
      </c>
      <c r="E99" s="47">
        <v>2</v>
      </c>
      <c r="F99" s="49">
        <v>2</v>
      </c>
      <c r="G99" s="50">
        <v>3300</v>
      </c>
      <c r="H99" s="50">
        <v>334</v>
      </c>
      <c r="I99" s="51">
        <v>1010001</v>
      </c>
      <c r="J99" s="66" t="s">
        <v>146</v>
      </c>
      <c r="K99" s="53">
        <v>0</v>
      </c>
      <c r="L99" s="54">
        <v>0</v>
      </c>
      <c r="M99" s="54">
        <v>0</v>
      </c>
      <c r="N99" s="54">
        <v>676250</v>
      </c>
      <c r="O99" s="54">
        <v>0</v>
      </c>
      <c r="P99" s="54">
        <v>676250</v>
      </c>
      <c r="Q99" s="54">
        <v>676250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4">
        <v>0</v>
      </c>
      <c r="AN99" s="54">
        <v>0</v>
      </c>
      <c r="AO99" s="54">
        <v>0</v>
      </c>
      <c r="AP99" s="54">
        <v>676250</v>
      </c>
      <c r="AQ99" s="54">
        <v>0</v>
      </c>
      <c r="AR99" s="54">
        <v>676250</v>
      </c>
      <c r="AS99" s="54">
        <v>676250</v>
      </c>
      <c r="AT99" s="56" t="s">
        <v>130</v>
      </c>
      <c r="AU99" s="56">
        <v>1</v>
      </c>
      <c r="AV99" s="56">
        <v>25</v>
      </c>
      <c r="AW99" s="56">
        <v>0</v>
      </c>
      <c r="AX99" s="56">
        <v>0</v>
      </c>
      <c r="AY99" s="56">
        <v>1</v>
      </c>
      <c r="AZ99" s="56">
        <v>25</v>
      </c>
      <c r="BC99" s="19"/>
      <c r="BE99" s="19"/>
      <c r="BI99" s="19"/>
      <c r="BX99" s="19"/>
      <c r="BZ99" s="19"/>
      <c r="CD99" s="19"/>
    </row>
    <row r="100" spans="1:82">
      <c r="A100" s="47">
        <v>3</v>
      </c>
      <c r="B100" s="48">
        <v>2020</v>
      </c>
      <c r="C100" s="48">
        <v>8300</v>
      </c>
      <c r="D100" s="47">
        <v>1</v>
      </c>
      <c r="E100" s="47">
        <v>2</v>
      </c>
      <c r="F100" s="49">
        <v>2</v>
      </c>
      <c r="G100" s="50">
        <v>3300</v>
      </c>
      <c r="H100" s="50">
        <v>334</v>
      </c>
      <c r="I100" s="51">
        <v>1010002</v>
      </c>
      <c r="J100" s="66" t="s">
        <v>147</v>
      </c>
      <c r="K100" s="53">
        <v>0</v>
      </c>
      <c r="L100" s="54">
        <v>0</v>
      </c>
      <c r="M100" s="54">
        <v>0</v>
      </c>
      <c r="N100" s="54">
        <v>1503000</v>
      </c>
      <c r="O100" s="54">
        <v>0</v>
      </c>
      <c r="P100" s="54">
        <v>1503000</v>
      </c>
      <c r="Q100" s="54">
        <v>1503000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4">
        <v>0</v>
      </c>
      <c r="AN100" s="54">
        <v>0</v>
      </c>
      <c r="AO100" s="54">
        <v>0</v>
      </c>
      <c r="AP100" s="54">
        <v>1503000</v>
      </c>
      <c r="AQ100" s="54">
        <v>0</v>
      </c>
      <c r="AR100" s="54">
        <v>1503000</v>
      </c>
      <c r="AS100" s="54">
        <v>1503000</v>
      </c>
      <c r="AT100" s="56" t="s">
        <v>130</v>
      </c>
      <c r="AU100" s="56">
        <v>1</v>
      </c>
      <c r="AV100" s="56">
        <v>334</v>
      </c>
      <c r="AW100" s="56">
        <v>0</v>
      </c>
      <c r="AX100" s="56">
        <v>0</v>
      </c>
      <c r="AY100" s="56">
        <v>1</v>
      </c>
      <c r="AZ100" s="56">
        <v>334</v>
      </c>
      <c r="BC100" s="19"/>
      <c r="BE100" s="19"/>
      <c r="BI100" s="19"/>
      <c r="BX100" s="19"/>
      <c r="BZ100" s="19"/>
      <c r="CD100" s="19"/>
    </row>
    <row r="101" spans="1:82">
      <c r="A101" s="47">
        <v>3</v>
      </c>
      <c r="B101" s="57">
        <v>2020</v>
      </c>
      <c r="C101" s="57">
        <v>8300</v>
      </c>
      <c r="D101" s="47">
        <v>1</v>
      </c>
      <c r="E101" s="47">
        <v>2</v>
      </c>
      <c r="F101" s="49">
        <v>2</v>
      </c>
      <c r="G101" s="50">
        <v>3300</v>
      </c>
      <c r="H101" s="50">
        <v>334</v>
      </c>
      <c r="I101" s="51">
        <v>1010006</v>
      </c>
      <c r="J101" s="58" t="s">
        <v>148</v>
      </c>
      <c r="K101" s="53">
        <v>0</v>
      </c>
      <c r="L101" s="54">
        <v>0</v>
      </c>
      <c r="M101" s="54">
        <v>0</v>
      </c>
      <c r="N101" s="54">
        <v>720000</v>
      </c>
      <c r="O101" s="54">
        <v>0</v>
      </c>
      <c r="P101" s="54">
        <v>720000</v>
      </c>
      <c r="Q101" s="54">
        <v>720000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5">
        <v>0</v>
      </c>
      <c r="AL101" s="55">
        <v>0</v>
      </c>
      <c r="AM101" s="54">
        <v>0</v>
      </c>
      <c r="AN101" s="54">
        <v>0</v>
      </c>
      <c r="AO101" s="54">
        <v>0</v>
      </c>
      <c r="AP101" s="54">
        <v>720000</v>
      </c>
      <c r="AQ101" s="54">
        <v>0</v>
      </c>
      <c r="AR101" s="54">
        <v>720000</v>
      </c>
      <c r="AS101" s="54">
        <v>720000</v>
      </c>
      <c r="AT101" s="56" t="s">
        <v>130</v>
      </c>
      <c r="AU101" s="56">
        <v>1</v>
      </c>
      <c r="AV101" s="56">
        <v>160</v>
      </c>
      <c r="AW101" s="56">
        <v>0</v>
      </c>
      <c r="AX101" s="56">
        <v>0</v>
      </c>
      <c r="AY101" s="56">
        <v>1</v>
      </c>
      <c r="AZ101" s="56">
        <v>160</v>
      </c>
      <c r="BX101" s="19"/>
      <c r="BZ101" s="19"/>
      <c r="CD101" s="19"/>
    </row>
    <row r="102" spans="1:82" ht="30">
      <c r="A102" s="47">
        <v>3</v>
      </c>
      <c r="B102" s="57">
        <v>2020</v>
      </c>
      <c r="C102" s="57">
        <v>8300</v>
      </c>
      <c r="D102" s="47">
        <v>1</v>
      </c>
      <c r="E102" s="47">
        <v>2</v>
      </c>
      <c r="F102" s="49">
        <v>2</v>
      </c>
      <c r="G102" s="50">
        <v>3300</v>
      </c>
      <c r="H102" s="50">
        <v>334</v>
      </c>
      <c r="I102" s="51">
        <v>1010007</v>
      </c>
      <c r="J102" s="58" t="s">
        <v>149</v>
      </c>
      <c r="K102" s="53">
        <v>0</v>
      </c>
      <c r="L102" s="54">
        <v>0</v>
      </c>
      <c r="M102" s="54">
        <v>0</v>
      </c>
      <c r="N102" s="54">
        <v>510000</v>
      </c>
      <c r="O102" s="54">
        <v>0</v>
      </c>
      <c r="P102" s="54">
        <v>510000</v>
      </c>
      <c r="Q102" s="54">
        <v>510000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5">
        <v>0</v>
      </c>
      <c r="AL102" s="55">
        <v>0</v>
      </c>
      <c r="AM102" s="54">
        <v>0</v>
      </c>
      <c r="AN102" s="54">
        <v>0</v>
      </c>
      <c r="AO102" s="54">
        <v>0</v>
      </c>
      <c r="AP102" s="54">
        <v>510000</v>
      </c>
      <c r="AQ102" s="54">
        <v>0</v>
      </c>
      <c r="AR102" s="54">
        <v>510000</v>
      </c>
      <c r="AS102" s="54">
        <v>510000</v>
      </c>
      <c r="AT102" s="56" t="s">
        <v>130</v>
      </c>
      <c r="AU102" s="56">
        <v>1</v>
      </c>
      <c r="AV102" s="56">
        <v>34</v>
      </c>
      <c r="AW102" s="56">
        <v>0</v>
      </c>
      <c r="AX102" s="56">
        <v>0</v>
      </c>
      <c r="AY102" s="56">
        <v>1</v>
      </c>
      <c r="AZ102" s="56">
        <v>34</v>
      </c>
      <c r="BC102" s="19"/>
      <c r="BE102" s="19"/>
      <c r="BI102" s="19"/>
      <c r="BX102" s="19"/>
      <c r="BZ102" s="19"/>
      <c r="CD102" s="19"/>
    </row>
    <row r="103" spans="1:82" ht="30">
      <c r="A103" s="47">
        <v>3</v>
      </c>
      <c r="B103" s="48">
        <v>2020</v>
      </c>
      <c r="C103" s="48">
        <v>8300</v>
      </c>
      <c r="D103" s="47">
        <v>1</v>
      </c>
      <c r="E103" s="47">
        <v>2</v>
      </c>
      <c r="F103" s="49">
        <v>2</v>
      </c>
      <c r="G103" s="50">
        <v>3300</v>
      </c>
      <c r="H103" s="50">
        <v>334</v>
      </c>
      <c r="I103" s="51">
        <v>1017</v>
      </c>
      <c r="J103" s="67" t="s">
        <v>150</v>
      </c>
      <c r="K103" s="53">
        <v>450000</v>
      </c>
      <c r="L103" s="54">
        <v>0</v>
      </c>
      <c r="M103" s="54">
        <v>450000</v>
      </c>
      <c r="N103" s="54">
        <v>0</v>
      </c>
      <c r="O103" s="54">
        <v>0</v>
      </c>
      <c r="P103" s="54">
        <v>0</v>
      </c>
      <c r="Q103" s="54">
        <v>450000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5">
        <v>0</v>
      </c>
      <c r="AL103" s="55">
        <v>0</v>
      </c>
      <c r="AM103" s="54">
        <v>450000</v>
      </c>
      <c r="AN103" s="54">
        <v>0</v>
      </c>
      <c r="AO103" s="54">
        <v>450000</v>
      </c>
      <c r="AP103" s="54">
        <v>0</v>
      </c>
      <c r="AQ103" s="54">
        <v>0</v>
      </c>
      <c r="AR103" s="54">
        <v>0</v>
      </c>
      <c r="AS103" s="54">
        <v>450000</v>
      </c>
      <c r="AT103" s="56"/>
      <c r="AU103" s="56"/>
      <c r="AV103" s="56"/>
      <c r="AW103" s="56"/>
      <c r="AX103" s="56"/>
      <c r="AY103" s="56"/>
      <c r="AZ103" s="56"/>
      <c r="BC103" s="19"/>
      <c r="BE103" s="19"/>
      <c r="BI103" s="19"/>
      <c r="BX103" s="19"/>
      <c r="BZ103" s="19"/>
      <c r="CD103" s="19"/>
    </row>
    <row r="104" spans="1:82">
      <c r="A104" s="47">
        <v>3</v>
      </c>
      <c r="B104" s="48">
        <v>2020</v>
      </c>
      <c r="C104" s="48">
        <v>8300</v>
      </c>
      <c r="D104" s="47">
        <v>1</v>
      </c>
      <c r="E104" s="47">
        <v>2</v>
      </c>
      <c r="F104" s="49">
        <v>2</v>
      </c>
      <c r="G104" s="50">
        <v>3300</v>
      </c>
      <c r="H104" s="50">
        <v>334</v>
      </c>
      <c r="I104" s="51">
        <v>1017006</v>
      </c>
      <c r="J104" s="67" t="s">
        <v>151</v>
      </c>
      <c r="K104" s="53">
        <v>450000</v>
      </c>
      <c r="L104" s="54">
        <v>0</v>
      </c>
      <c r="M104" s="54">
        <v>450000</v>
      </c>
      <c r="N104" s="54">
        <v>0</v>
      </c>
      <c r="O104" s="54">
        <v>0</v>
      </c>
      <c r="P104" s="54">
        <v>0</v>
      </c>
      <c r="Q104" s="54">
        <v>450000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4">
        <v>450000</v>
      </c>
      <c r="AN104" s="54">
        <v>0</v>
      </c>
      <c r="AO104" s="54">
        <v>450000</v>
      </c>
      <c r="AP104" s="54">
        <v>0</v>
      </c>
      <c r="AQ104" s="54">
        <v>0</v>
      </c>
      <c r="AR104" s="54">
        <v>0</v>
      </c>
      <c r="AS104" s="54">
        <v>450000</v>
      </c>
      <c r="AT104" s="56" t="s">
        <v>130</v>
      </c>
      <c r="AU104" s="56">
        <v>1</v>
      </c>
      <c r="AV104" s="56">
        <v>15</v>
      </c>
      <c r="AW104" s="56">
        <v>0</v>
      </c>
      <c r="AX104" s="56">
        <v>0</v>
      </c>
      <c r="AY104" s="56">
        <v>1</v>
      </c>
      <c r="AZ104" s="56">
        <v>15</v>
      </c>
      <c r="BC104" s="19"/>
      <c r="BE104" s="19"/>
      <c r="BI104" s="19"/>
      <c r="BX104" s="19"/>
      <c r="BZ104" s="19"/>
      <c r="CD104" s="19"/>
    </row>
    <row r="105" spans="1:82">
      <c r="A105" s="47">
        <v>3</v>
      </c>
      <c r="B105" s="48">
        <v>2020</v>
      </c>
      <c r="C105" s="48">
        <v>8300</v>
      </c>
      <c r="D105" s="47">
        <v>1</v>
      </c>
      <c r="E105" s="47">
        <v>2</v>
      </c>
      <c r="F105" s="49">
        <v>2</v>
      </c>
      <c r="G105" s="50">
        <v>3300</v>
      </c>
      <c r="H105" s="50">
        <v>339</v>
      </c>
      <c r="I105" s="51"/>
      <c r="J105" s="67" t="s">
        <v>152</v>
      </c>
      <c r="K105" s="53">
        <v>1657000</v>
      </c>
      <c r="L105" s="54">
        <v>150000</v>
      </c>
      <c r="M105" s="54">
        <v>1807000</v>
      </c>
      <c r="N105" s="54">
        <v>0</v>
      </c>
      <c r="O105" s="54">
        <v>0</v>
      </c>
      <c r="P105" s="54">
        <v>0</v>
      </c>
      <c r="Q105" s="54">
        <v>1807000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M105" s="54">
        <v>1657000</v>
      </c>
      <c r="AN105" s="54">
        <v>150000</v>
      </c>
      <c r="AO105" s="54">
        <v>1807000</v>
      </c>
      <c r="AP105" s="54">
        <v>0</v>
      </c>
      <c r="AQ105" s="54">
        <v>0</v>
      </c>
      <c r="AR105" s="54">
        <v>0</v>
      </c>
      <c r="AS105" s="54">
        <v>1807000</v>
      </c>
      <c r="AT105" s="56"/>
      <c r="AU105" s="56"/>
      <c r="AV105" s="56"/>
      <c r="AW105" s="56"/>
      <c r="AX105" s="56"/>
      <c r="AY105" s="56"/>
      <c r="AZ105" s="56"/>
      <c r="BX105" s="19"/>
      <c r="BZ105" s="19"/>
      <c r="CD105" s="19"/>
    </row>
    <row r="106" spans="1:82">
      <c r="A106" s="47">
        <v>3</v>
      </c>
      <c r="B106" s="48">
        <v>2020</v>
      </c>
      <c r="C106" s="48">
        <v>8300</v>
      </c>
      <c r="D106" s="47">
        <v>1</v>
      </c>
      <c r="E106" s="47">
        <v>2</v>
      </c>
      <c r="F106" s="49">
        <v>2</v>
      </c>
      <c r="G106" s="50">
        <v>3300</v>
      </c>
      <c r="H106" s="50">
        <v>339</v>
      </c>
      <c r="I106" s="51">
        <v>1</v>
      </c>
      <c r="J106" s="67" t="s">
        <v>153</v>
      </c>
      <c r="K106" s="53">
        <v>1657000</v>
      </c>
      <c r="L106" s="54">
        <v>150000</v>
      </c>
      <c r="M106" s="54">
        <v>1807000</v>
      </c>
      <c r="N106" s="54">
        <v>0</v>
      </c>
      <c r="O106" s="54">
        <v>0</v>
      </c>
      <c r="P106" s="54">
        <v>0</v>
      </c>
      <c r="Q106" s="54">
        <v>1807000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4">
        <v>1657000</v>
      </c>
      <c r="AN106" s="54">
        <v>150000</v>
      </c>
      <c r="AO106" s="54">
        <v>1807000</v>
      </c>
      <c r="AP106" s="54">
        <v>0</v>
      </c>
      <c r="AQ106" s="54">
        <v>0</v>
      </c>
      <c r="AR106" s="54">
        <v>0</v>
      </c>
      <c r="AS106" s="54">
        <v>1807000</v>
      </c>
      <c r="AT106" s="56"/>
      <c r="AU106" s="56"/>
      <c r="AV106" s="56"/>
      <c r="AW106" s="56"/>
      <c r="AX106" s="56"/>
      <c r="AY106" s="56"/>
      <c r="AZ106" s="56"/>
      <c r="BX106" s="19"/>
      <c r="BZ106" s="19"/>
      <c r="CD106" s="19"/>
    </row>
    <row r="107" spans="1:82" ht="30">
      <c r="A107" s="47">
        <v>3</v>
      </c>
      <c r="B107" s="57">
        <v>2020</v>
      </c>
      <c r="C107" s="57">
        <v>8300</v>
      </c>
      <c r="D107" s="47">
        <v>1</v>
      </c>
      <c r="E107" s="47">
        <v>2</v>
      </c>
      <c r="F107" s="49">
        <v>2</v>
      </c>
      <c r="G107" s="50">
        <v>3300</v>
      </c>
      <c r="H107" s="50">
        <v>339</v>
      </c>
      <c r="I107" s="51">
        <v>1001</v>
      </c>
      <c r="J107" s="58" t="s">
        <v>154</v>
      </c>
      <c r="K107" s="53">
        <v>471000</v>
      </c>
      <c r="L107" s="54">
        <v>0</v>
      </c>
      <c r="M107" s="54">
        <v>471000</v>
      </c>
      <c r="N107" s="54">
        <v>0</v>
      </c>
      <c r="O107" s="54">
        <v>0</v>
      </c>
      <c r="P107" s="54">
        <v>0</v>
      </c>
      <c r="Q107" s="54">
        <v>471000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4">
        <v>471000</v>
      </c>
      <c r="AN107" s="54">
        <v>0</v>
      </c>
      <c r="AO107" s="54">
        <v>471000</v>
      </c>
      <c r="AP107" s="54">
        <v>0</v>
      </c>
      <c r="AQ107" s="54">
        <v>0</v>
      </c>
      <c r="AR107" s="54">
        <v>0</v>
      </c>
      <c r="AS107" s="54">
        <v>471000</v>
      </c>
      <c r="AT107" s="56" t="s">
        <v>155</v>
      </c>
      <c r="AU107" s="56">
        <v>1</v>
      </c>
      <c r="AV107" s="56">
        <v>471</v>
      </c>
      <c r="AW107" s="56">
        <v>0</v>
      </c>
      <c r="AX107" s="56">
        <v>0</v>
      </c>
      <c r="AY107" s="56">
        <v>1</v>
      </c>
      <c r="AZ107" s="56">
        <v>471</v>
      </c>
      <c r="BX107" s="19"/>
      <c r="BZ107" s="19"/>
      <c r="CD107" s="19"/>
    </row>
    <row r="108" spans="1:82">
      <c r="A108" s="47">
        <v>3</v>
      </c>
      <c r="B108" s="57">
        <v>2020</v>
      </c>
      <c r="C108" s="57">
        <v>8300</v>
      </c>
      <c r="D108" s="47">
        <v>1</v>
      </c>
      <c r="E108" s="47">
        <v>2</v>
      </c>
      <c r="F108" s="49">
        <v>2</v>
      </c>
      <c r="G108" s="50">
        <v>3300</v>
      </c>
      <c r="H108" s="50">
        <v>339</v>
      </c>
      <c r="I108" s="51">
        <v>1002</v>
      </c>
      <c r="J108" s="58" t="s">
        <v>156</v>
      </c>
      <c r="K108" s="53">
        <v>1086000</v>
      </c>
      <c r="L108" s="54">
        <v>0</v>
      </c>
      <c r="M108" s="54">
        <v>1086000</v>
      </c>
      <c r="N108" s="54">
        <v>0</v>
      </c>
      <c r="O108" s="54">
        <v>0</v>
      </c>
      <c r="P108" s="54">
        <v>0</v>
      </c>
      <c r="Q108" s="54">
        <v>1086000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5">
        <v>0</v>
      </c>
      <c r="AL108" s="55">
        <v>0</v>
      </c>
      <c r="AM108" s="54">
        <v>1086000</v>
      </c>
      <c r="AN108" s="54">
        <v>0</v>
      </c>
      <c r="AO108" s="54">
        <v>1086000</v>
      </c>
      <c r="AP108" s="54">
        <v>0</v>
      </c>
      <c r="AQ108" s="54">
        <v>0</v>
      </c>
      <c r="AR108" s="54">
        <v>0</v>
      </c>
      <c r="AS108" s="54">
        <v>1086000</v>
      </c>
      <c r="AT108" s="56" t="s">
        <v>155</v>
      </c>
      <c r="AU108" s="56">
        <v>1</v>
      </c>
      <c r="AV108" s="61">
        <v>1086</v>
      </c>
      <c r="AW108" s="56">
        <v>0</v>
      </c>
      <c r="AX108" s="56">
        <v>0</v>
      </c>
      <c r="AY108" s="56">
        <v>1</v>
      </c>
      <c r="AZ108" s="61">
        <v>1086</v>
      </c>
      <c r="BX108" s="19"/>
      <c r="BZ108" s="19"/>
      <c r="CD108" s="19"/>
    </row>
    <row r="109" spans="1:82" ht="30">
      <c r="A109" s="47">
        <v>3</v>
      </c>
      <c r="B109" s="48">
        <v>2020</v>
      </c>
      <c r="C109" s="48">
        <v>8300</v>
      </c>
      <c r="D109" s="47">
        <v>1</v>
      </c>
      <c r="E109" s="47">
        <v>2</v>
      </c>
      <c r="F109" s="49">
        <v>2</v>
      </c>
      <c r="G109" s="50">
        <v>3300</v>
      </c>
      <c r="H109" s="50">
        <v>339</v>
      </c>
      <c r="I109" s="51">
        <v>1003</v>
      </c>
      <c r="J109" s="59" t="s">
        <v>157</v>
      </c>
      <c r="K109" s="53">
        <v>0</v>
      </c>
      <c r="L109" s="54">
        <v>150000</v>
      </c>
      <c r="M109" s="54">
        <v>150000</v>
      </c>
      <c r="N109" s="54">
        <v>0</v>
      </c>
      <c r="O109" s="54">
        <v>0</v>
      </c>
      <c r="P109" s="54">
        <v>0</v>
      </c>
      <c r="Q109" s="54">
        <v>150000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5">
        <v>0</v>
      </c>
      <c r="AL109" s="55">
        <v>0</v>
      </c>
      <c r="AM109" s="54">
        <v>0</v>
      </c>
      <c r="AN109" s="54">
        <v>150000</v>
      </c>
      <c r="AO109" s="54">
        <v>150000</v>
      </c>
      <c r="AP109" s="54">
        <v>0</v>
      </c>
      <c r="AQ109" s="54">
        <v>0</v>
      </c>
      <c r="AR109" s="54">
        <v>0</v>
      </c>
      <c r="AS109" s="54">
        <v>150000</v>
      </c>
      <c r="AT109" s="56" t="s">
        <v>155</v>
      </c>
      <c r="AU109" s="54">
        <v>1</v>
      </c>
      <c r="AV109" s="56">
        <v>150</v>
      </c>
      <c r="AW109" s="56">
        <v>0</v>
      </c>
      <c r="AX109" s="56">
        <v>0</v>
      </c>
      <c r="AY109" s="56">
        <v>1</v>
      </c>
      <c r="AZ109" s="56">
        <v>150</v>
      </c>
      <c r="BX109" s="19"/>
      <c r="BZ109" s="19"/>
      <c r="CD109" s="19"/>
    </row>
    <row r="110" spans="1:82" ht="30">
      <c r="A110" s="47">
        <v>3</v>
      </c>
      <c r="B110" s="48">
        <v>2020</v>
      </c>
      <c r="C110" s="48">
        <v>8300</v>
      </c>
      <c r="D110" s="47">
        <v>1</v>
      </c>
      <c r="E110" s="47">
        <v>2</v>
      </c>
      <c r="F110" s="49">
        <v>2</v>
      </c>
      <c r="G110" s="50">
        <v>3300</v>
      </c>
      <c r="H110" s="50">
        <v>339</v>
      </c>
      <c r="I110" s="51">
        <v>1004</v>
      </c>
      <c r="J110" s="59" t="s">
        <v>158</v>
      </c>
      <c r="K110" s="53">
        <v>100000</v>
      </c>
      <c r="L110" s="54">
        <v>0</v>
      </c>
      <c r="M110" s="54">
        <v>100000</v>
      </c>
      <c r="N110" s="54">
        <v>0</v>
      </c>
      <c r="O110" s="54">
        <v>0</v>
      </c>
      <c r="P110" s="54">
        <v>0</v>
      </c>
      <c r="Q110" s="54">
        <v>100000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5">
        <v>0</v>
      </c>
      <c r="AM110" s="54">
        <v>100000</v>
      </c>
      <c r="AN110" s="54">
        <v>0</v>
      </c>
      <c r="AO110" s="54">
        <v>100000</v>
      </c>
      <c r="AP110" s="54">
        <v>0</v>
      </c>
      <c r="AQ110" s="54">
        <v>0</v>
      </c>
      <c r="AR110" s="54">
        <v>0</v>
      </c>
      <c r="AS110" s="54">
        <v>100000</v>
      </c>
      <c r="AT110" s="56" t="s">
        <v>155</v>
      </c>
      <c r="AU110" s="54">
        <v>1</v>
      </c>
      <c r="AV110" s="56">
        <v>100</v>
      </c>
      <c r="AW110" s="56">
        <v>0</v>
      </c>
      <c r="AX110" s="56">
        <v>0</v>
      </c>
      <c r="AY110" s="56">
        <v>1</v>
      </c>
      <c r="AZ110" s="56">
        <v>100</v>
      </c>
      <c r="BX110" s="19"/>
      <c r="BZ110" s="19"/>
      <c r="CD110" s="19"/>
    </row>
    <row r="111" spans="1:82">
      <c r="A111" s="47">
        <v>3</v>
      </c>
      <c r="B111" s="48">
        <v>2020</v>
      </c>
      <c r="C111" s="48">
        <v>8300</v>
      </c>
      <c r="D111" s="47">
        <v>1</v>
      </c>
      <c r="E111" s="47">
        <v>2</v>
      </c>
      <c r="F111" s="49">
        <v>2</v>
      </c>
      <c r="G111" s="50"/>
      <c r="H111" s="50"/>
      <c r="I111" s="51"/>
      <c r="J111" s="58" t="s">
        <v>4</v>
      </c>
      <c r="K111" s="53">
        <v>3692389.64</v>
      </c>
      <c r="L111" s="54">
        <v>1094600</v>
      </c>
      <c r="M111" s="54">
        <v>4786989.6399999997</v>
      </c>
      <c r="N111" s="54">
        <v>97393</v>
      </c>
      <c r="O111" s="54">
        <v>0</v>
      </c>
      <c r="P111" s="54">
        <v>97393</v>
      </c>
      <c r="Q111" s="54">
        <v>4884382.6399999997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5">
        <v>0</v>
      </c>
      <c r="AL111" s="55">
        <v>0</v>
      </c>
      <c r="AM111" s="54">
        <v>3692389.64</v>
      </c>
      <c r="AN111" s="54">
        <v>1094600</v>
      </c>
      <c r="AO111" s="54">
        <v>4786989.6399999997</v>
      </c>
      <c r="AP111" s="54">
        <v>97393</v>
      </c>
      <c r="AQ111" s="54">
        <v>0</v>
      </c>
      <c r="AR111" s="54">
        <v>97393</v>
      </c>
      <c r="AS111" s="54">
        <v>4884382.6399999997</v>
      </c>
      <c r="AT111" s="56"/>
      <c r="AU111" s="54"/>
      <c r="AV111" s="56"/>
      <c r="AW111" s="56"/>
      <c r="AX111" s="56"/>
      <c r="AY111" s="56"/>
      <c r="AZ111" s="56"/>
      <c r="BX111" s="19"/>
      <c r="BZ111" s="19"/>
      <c r="CD111" s="19"/>
    </row>
    <row r="112" spans="1:82">
      <c r="A112" s="47">
        <v>3</v>
      </c>
      <c r="B112" s="48">
        <v>2020</v>
      </c>
      <c r="C112" s="48">
        <v>8300</v>
      </c>
      <c r="D112" s="47">
        <v>1</v>
      </c>
      <c r="E112" s="47">
        <v>2</v>
      </c>
      <c r="F112" s="49">
        <v>2</v>
      </c>
      <c r="G112" s="50">
        <v>5100</v>
      </c>
      <c r="H112" s="50"/>
      <c r="I112" s="51"/>
      <c r="J112" s="58" t="s">
        <v>159</v>
      </c>
      <c r="K112" s="53">
        <v>779350.64</v>
      </c>
      <c r="L112" s="54">
        <v>245850</v>
      </c>
      <c r="M112" s="54">
        <v>1025200.64</v>
      </c>
      <c r="N112" s="54">
        <v>97393</v>
      </c>
      <c r="O112" s="54">
        <v>0</v>
      </c>
      <c r="P112" s="54">
        <v>97393</v>
      </c>
      <c r="Q112" s="54">
        <v>1122593.6399999999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5">
        <v>0</v>
      </c>
      <c r="AL112" s="55">
        <v>0</v>
      </c>
      <c r="AM112" s="54">
        <v>779350.64</v>
      </c>
      <c r="AN112" s="54">
        <v>245850</v>
      </c>
      <c r="AO112" s="54">
        <v>1025200.64</v>
      </c>
      <c r="AP112" s="54">
        <v>97393</v>
      </c>
      <c r="AQ112" s="54">
        <v>0</v>
      </c>
      <c r="AR112" s="54">
        <v>97393</v>
      </c>
      <c r="AS112" s="54">
        <v>1122593.6399999999</v>
      </c>
      <c r="AT112" s="56"/>
      <c r="AU112" s="54"/>
      <c r="AV112" s="56"/>
      <c r="AW112" s="56"/>
      <c r="AX112" s="56"/>
      <c r="AY112" s="56"/>
      <c r="AZ112" s="56"/>
      <c r="BC112" s="19"/>
      <c r="BE112" s="19"/>
      <c r="BI112" s="19"/>
      <c r="BX112" s="19"/>
      <c r="BZ112" s="19"/>
      <c r="CA112" s="19"/>
      <c r="CC112" s="19"/>
      <c r="CD112" s="19"/>
    </row>
    <row r="113" spans="1:82">
      <c r="A113" s="47">
        <v>3</v>
      </c>
      <c r="B113" s="48">
        <v>2020</v>
      </c>
      <c r="C113" s="48">
        <v>8300</v>
      </c>
      <c r="D113" s="47">
        <v>1</v>
      </c>
      <c r="E113" s="47">
        <v>2</v>
      </c>
      <c r="F113" s="49">
        <v>2</v>
      </c>
      <c r="G113" s="50">
        <v>5100</v>
      </c>
      <c r="H113" s="50">
        <v>511</v>
      </c>
      <c r="I113" s="51"/>
      <c r="J113" s="59" t="s">
        <v>160</v>
      </c>
      <c r="K113" s="53">
        <v>241550.04</v>
      </c>
      <c r="L113" s="54">
        <v>73500</v>
      </c>
      <c r="M113" s="54">
        <v>315050.03999999998</v>
      </c>
      <c r="N113" s="54">
        <v>0</v>
      </c>
      <c r="O113" s="54">
        <v>0</v>
      </c>
      <c r="P113" s="54">
        <v>0</v>
      </c>
      <c r="Q113" s="54">
        <v>315050.03999999998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5">
        <v>0</v>
      </c>
      <c r="AL113" s="55">
        <v>0</v>
      </c>
      <c r="AM113" s="54">
        <v>241550.04</v>
      </c>
      <c r="AN113" s="54">
        <v>73500</v>
      </c>
      <c r="AO113" s="54">
        <v>315050.03999999998</v>
      </c>
      <c r="AP113" s="54">
        <v>0</v>
      </c>
      <c r="AQ113" s="54">
        <v>0</v>
      </c>
      <c r="AR113" s="54">
        <v>0</v>
      </c>
      <c r="AS113" s="54">
        <v>315050.03999999998</v>
      </c>
      <c r="AT113" s="56"/>
      <c r="AU113" s="54"/>
      <c r="AV113" s="56"/>
      <c r="AW113" s="56"/>
      <c r="AX113" s="56"/>
      <c r="AY113" s="56"/>
      <c r="AZ113" s="56"/>
      <c r="BC113" s="19"/>
      <c r="BE113" s="19"/>
      <c r="BI113" s="19"/>
      <c r="BX113" s="19"/>
      <c r="BZ113" s="19"/>
      <c r="CD113" s="19"/>
    </row>
    <row r="114" spans="1:82">
      <c r="A114" s="47">
        <v>3</v>
      </c>
      <c r="B114" s="48">
        <v>2020</v>
      </c>
      <c r="C114" s="48">
        <v>8300</v>
      </c>
      <c r="D114" s="47">
        <v>1</v>
      </c>
      <c r="E114" s="47">
        <v>2</v>
      </c>
      <c r="F114" s="49">
        <v>2</v>
      </c>
      <c r="G114" s="50">
        <v>5100</v>
      </c>
      <c r="H114" s="50">
        <v>511</v>
      </c>
      <c r="I114" s="51">
        <v>1</v>
      </c>
      <c r="J114" s="58" t="s">
        <v>161</v>
      </c>
      <c r="K114" s="53">
        <v>33000</v>
      </c>
      <c r="L114" s="54">
        <v>11000</v>
      </c>
      <c r="M114" s="54">
        <v>44000</v>
      </c>
      <c r="N114" s="54">
        <v>0</v>
      </c>
      <c r="O114" s="54">
        <v>0</v>
      </c>
      <c r="P114" s="54">
        <v>0</v>
      </c>
      <c r="Q114" s="54">
        <v>44000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5">
        <v>0</v>
      </c>
      <c r="AL114" s="55">
        <v>0</v>
      </c>
      <c r="AM114" s="54">
        <v>33000</v>
      </c>
      <c r="AN114" s="54">
        <v>11000</v>
      </c>
      <c r="AO114" s="54">
        <v>44000</v>
      </c>
      <c r="AP114" s="54">
        <v>0</v>
      </c>
      <c r="AQ114" s="54">
        <v>0</v>
      </c>
      <c r="AR114" s="54">
        <v>0</v>
      </c>
      <c r="AS114" s="54">
        <v>44000</v>
      </c>
      <c r="AT114" s="56" t="s">
        <v>95</v>
      </c>
      <c r="AU114" s="54">
        <v>20</v>
      </c>
      <c r="AV114" s="56"/>
      <c r="AW114" s="56">
        <v>0</v>
      </c>
      <c r="AX114" s="56">
        <v>0</v>
      </c>
      <c r="AY114" s="56">
        <v>20</v>
      </c>
      <c r="AZ114" s="56"/>
      <c r="BC114" s="19"/>
      <c r="BE114" s="19"/>
      <c r="BI114" s="19"/>
      <c r="BX114" s="19"/>
      <c r="BZ114" s="19"/>
      <c r="CD114" s="19"/>
    </row>
    <row r="115" spans="1:82">
      <c r="A115" s="47">
        <v>3</v>
      </c>
      <c r="B115" s="48">
        <v>2020</v>
      </c>
      <c r="C115" s="48">
        <v>8300</v>
      </c>
      <c r="D115" s="47">
        <v>1</v>
      </c>
      <c r="E115" s="47">
        <v>2</v>
      </c>
      <c r="F115" s="49">
        <v>2</v>
      </c>
      <c r="G115" s="50">
        <v>5100</v>
      </c>
      <c r="H115" s="50">
        <v>511</v>
      </c>
      <c r="I115" s="51">
        <v>12</v>
      </c>
      <c r="J115" s="58" t="s">
        <v>162</v>
      </c>
      <c r="K115" s="53">
        <v>82500</v>
      </c>
      <c r="L115" s="54">
        <v>27500</v>
      </c>
      <c r="M115" s="54">
        <v>110000</v>
      </c>
      <c r="N115" s="54">
        <v>0</v>
      </c>
      <c r="O115" s="54">
        <v>0</v>
      </c>
      <c r="P115" s="54">
        <v>0</v>
      </c>
      <c r="Q115" s="54">
        <v>110000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4">
        <v>82500</v>
      </c>
      <c r="AN115" s="54">
        <v>27500</v>
      </c>
      <c r="AO115" s="54">
        <v>110000</v>
      </c>
      <c r="AP115" s="54">
        <v>0</v>
      </c>
      <c r="AQ115" s="54">
        <v>0</v>
      </c>
      <c r="AR115" s="54">
        <v>0</v>
      </c>
      <c r="AS115" s="54">
        <v>110000</v>
      </c>
      <c r="AT115" s="56" t="s">
        <v>95</v>
      </c>
      <c r="AU115" s="54">
        <v>100</v>
      </c>
      <c r="AV115" s="56"/>
      <c r="AW115" s="56">
        <v>0</v>
      </c>
      <c r="AX115" s="56">
        <v>0</v>
      </c>
      <c r="AY115" s="56">
        <v>100</v>
      </c>
      <c r="AZ115" s="56"/>
      <c r="BX115" s="19"/>
      <c r="BZ115" s="19"/>
      <c r="CD115" s="19"/>
    </row>
    <row r="116" spans="1:82">
      <c r="A116" s="47">
        <v>3</v>
      </c>
      <c r="B116" s="48">
        <v>2020</v>
      </c>
      <c r="C116" s="48">
        <v>8300</v>
      </c>
      <c r="D116" s="47">
        <v>1</v>
      </c>
      <c r="E116" s="47">
        <v>2</v>
      </c>
      <c r="F116" s="49">
        <v>2</v>
      </c>
      <c r="G116" s="50">
        <v>5100</v>
      </c>
      <c r="H116" s="50">
        <v>511</v>
      </c>
      <c r="I116" s="51">
        <v>13</v>
      </c>
      <c r="J116" s="59" t="s">
        <v>163</v>
      </c>
      <c r="K116" s="53">
        <v>41632.800000000003</v>
      </c>
      <c r="L116" s="54">
        <v>11000</v>
      </c>
      <c r="M116" s="54">
        <v>52632.800000000003</v>
      </c>
      <c r="N116" s="54">
        <v>0</v>
      </c>
      <c r="O116" s="54">
        <v>0</v>
      </c>
      <c r="P116" s="54">
        <v>0</v>
      </c>
      <c r="Q116" s="54">
        <v>52632.800000000003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5">
        <v>0</v>
      </c>
      <c r="AL116" s="55">
        <v>0</v>
      </c>
      <c r="AM116" s="54">
        <v>41632.800000000003</v>
      </c>
      <c r="AN116" s="54">
        <v>11000</v>
      </c>
      <c r="AO116" s="54">
        <v>52632.800000000003</v>
      </c>
      <c r="AP116" s="54">
        <v>0</v>
      </c>
      <c r="AQ116" s="54">
        <v>0</v>
      </c>
      <c r="AR116" s="54">
        <v>0</v>
      </c>
      <c r="AS116" s="54">
        <v>52632.800000000003</v>
      </c>
      <c r="AT116" s="56" t="s">
        <v>95</v>
      </c>
      <c r="AU116" s="54">
        <v>56</v>
      </c>
      <c r="AV116" s="56" t="s">
        <v>84</v>
      </c>
      <c r="AW116" s="56">
        <v>0</v>
      </c>
      <c r="AX116" s="56">
        <v>0</v>
      </c>
      <c r="AY116" s="56">
        <v>56</v>
      </c>
      <c r="AZ116" s="56" t="s">
        <v>84</v>
      </c>
      <c r="BX116" s="19"/>
      <c r="BZ116" s="19"/>
      <c r="CD116" s="19"/>
    </row>
    <row r="117" spans="1:82">
      <c r="A117" s="47">
        <v>3</v>
      </c>
      <c r="B117" s="48">
        <v>2020</v>
      </c>
      <c r="C117" s="48">
        <v>8300</v>
      </c>
      <c r="D117" s="47">
        <v>1</v>
      </c>
      <c r="E117" s="47">
        <v>2</v>
      </c>
      <c r="F117" s="49">
        <v>2</v>
      </c>
      <c r="G117" s="50">
        <v>5100</v>
      </c>
      <c r="H117" s="50">
        <v>511</v>
      </c>
      <c r="I117" s="51">
        <v>20</v>
      </c>
      <c r="J117" s="58" t="s">
        <v>164</v>
      </c>
      <c r="K117" s="53">
        <v>84417.24</v>
      </c>
      <c r="L117" s="54">
        <v>24000</v>
      </c>
      <c r="M117" s="54">
        <v>108417.24</v>
      </c>
      <c r="N117" s="54">
        <v>0</v>
      </c>
      <c r="O117" s="54">
        <v>0</v>
      </c>
      <c r="P117" s="54">
        <v>0</v>
      </c>
      <c r="Q117" s="54">
        <v>108417.24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4">
        <v>84417.24</v>
      </c>
      <c r="AN117" s="54">
        <v>24000</v>
      </c>
      <c r="AO117" s="54">
        <v>108417.24</v>
      </c>
      <c r="AP117" s="54">
        <v>0</v>
      </c>
      <c r="AQ117" s="54">
        <v>0</v>
      </c>
      <c r="AR117" s="54">
        <v>0</v>
      </c>
      <c r="AS117" s="54">
        <v>108417.24</v>
      </c>
      <c r="AT117" s="56" t="s">
        <v>95</v>
      </c>
      <c r="AU117" s="56">
        <v>144</v>
      </c>
      <c r="AV117" s="56" t="s">
        <v>84</v>
      </c>
      <c r="AW117" s="56">
        <v>0</v>
      </c>
      <c r="AX117" s="56">
        <v>0</v>
      </c>
      <c r="AY117" s="56">
        <v>144</v>
      </c>
      <c r="AZ117" s="56" t="s">
        <v>84</v>
      </c>
      <c r="BC117" s="19"/>
      <c r="BE117" s="19"/>
      <c r="BI117" s="19"/>
      <c r="BX117" s="19"/>
      <c r="BZ117" s="19"/>
      <c r="CD117" s="19"/>
    </row>
    <row r="118" spans="1:82">
      <c r="A118" s="47">
        <v>3</v>
      </c>
      <c r="B118" s="48">
        <v>2020</v>
      </c>
      <c r="C118" s="48">
        <v>8300</v>
      </c>
      <c r="D118" s="47">
        <v>1</v>
      </c>
      <c r="E118" s="47">
        <v>2</v>
      </c>
      <c r="F118" s="49">
        <v>2</v>
      </c>
      <c r="G118" s="50">
        <v>5100</v>
      </c>
      <c r="H118" s="50">
        <v>515</v>
      </c>
      <c r="I118" s="51"/>
      <c r="J118" s="58" t="s">
        <v>165</v>
      </c>
      <c r="K118" s="53">
        <v>247050</v>
      </c>
      <c r="L118" s="54">
        <v>82350</v>
      </c>
      <c r="M118" s="54">
        <v>329400</v>
      </c>
      <c r="N118" s="54">
        <v>0</v>
      </c>
      <c r="O118" s="54">
        <v>0</v>
      </c>
      <c r="P118" s="54">
        <v>0</v>
      </c>
      <c r="Q118" s="54">
        <v>329400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4">
        <v>247050</v>
      </c>
      <c r="AN118" s="54">
        <v>82350</v>
      </c>
      <c r="AO118" s="54">
        <v>329400</v>
      </c>
      <c r="AP118" s="54">
        <v>0</v>
      </c>
      <c r="AQ118" s="54">
        <v>0</v>
      </c>
      <c r="AR118" s="54">
        <v>0</v>
      </c>
      <c r="AS118" s="54">
        <v>329400</v>
      </c>
      <c r="AT118" s="56"/>
      <c r="AU118" s="56"/>
      <c r="AV118" s="56"/>
      <c r="AW118" s="56"/>
      <c r="AX118" s="56"/>
      <c r="AY118" s="56"/>
      <c r="AZ118" s="56"/>
      <c r="BC118" s="19"/>
      <c r="BE118" s="19"/>
      <c r="BI118" s="19"/>
      <c r="BX118" s="19"/>
      <c r="BZ118" s="19"/>
      <c r="CD118" s="19"/>
    </row>
    <row r="119" spans="1:82">
      <c r="A119" s="47">
        <v>3</v>
      </c>
      <c r="B119" s="48">
        <v>2020</v>
      </c>
      <c r="C119" s="48">
        <v>8300</v>
      </c>
      <c r="D119" s="47">
        <v>1</v>
      </c>
      <c r="E119" s="47">
        <v>2</v>
      </c>
      <c r="F119" s="49">
        <v>2</v>
      </c>
      <c r="G119" s="50">
        <v>5100</v>
      </c>
      <c r="H119" s="50">
        <v>515</v>
      </c>
      <c r="I119" s="51">
        <v>3</v>
      </c>
      <c r="J119" s="58" t="s">
        <v>166</v>
      </c>
      <c r="K119" s="53">
        <v>220500</v>
      </c>
      <c r="L119" s="54">
        <v>73500</v>
      </c>
      <c r="M119" s="54">
        <v>294000</v>
      </c>
      <c r="N119" s="54">
        <v>0</v>
      </c>
      <c r="O119" s="54">
        <v>0</v>
      </c>
      <c r="P119" s="54">
        <v>0</v>
      </c>
      <c r="Q119" s="54">
        <v>294000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4">
        <v>220500</v>
      </c>
      <c r="AN119" s="54">
        <v>73500</v>
      </c>
      <c r="AO119" s="54">
        <v>294000</v>
      </c>
      <c r="AP119" s="54">
        <v>0</v>
      </c>
      <c r="AQ119" s="54">
        <v>0</v>
      </c>
      <c r="AR119" s="54">
        <v>0</v>
      </c>
      <c r="AS119" s="54">
        <v>294000</v>
      </c>
      <c r="AT119" s="56" t="s">
        <v>95</v>
      </c>
      <c r="AU119" s="54">
        <v>14</v>
      </c>
      <c r="AV119" s="56"/>
      <c r="AW119" s="56">
        <v>0</v>
      </c>
      <c r="AX119" s="56">
        <v>0</v>
      </c>
      <c r="AY119" s="56">
        <v>14</v>
      </c>
      <c r="AZ119" s="56"/>
      <c r="BX119" s="19"/>
      <c r="BZ119" s="19"/>
      <c r="CD119" s="19"/>
    </row>
    <row r="120" spans="1:82">
      <c r="A120" s="47">
        <v>3</v>
      </c>
      <c r="B120" s="57">
        <v>2020</v>
      </c>
      <c r="C120" s="57">
        <v>8300</v>
      </c>
      <c r="D120" s="47">
        <v>1</v>
      </c>
      <c r="E120" s="47">
        <v>2</v>
      </c>
      <c r="F120" s="49">
        <v>2</v>
      </c>
      <c r="G120" s="50">
        <v>5100</v>
      </c>
      <c r="H120" s="50">
        <v>515</v>
      </c>
      <c r="I120" s="51">
        <v>18</v>
      </c>
      <c r="J120" s="58" t="s">
        <v>167</v>
      </c>
      <c r="K120" s="53">
        <v>26550</v>
      </c>
      <c r="L120" s="54">
        <v>8850</v>
      </c>
      <c r="M120" s="54">
        <v>35400</v>
      </c>
      <c r="N120" s="54">
        <v>0</v>
      </c>
      <c r="O120" s="54">
        <v>0</v>
      </c>
      <c r="P120" s="54">
        <v>0</v>
      </c>
      <c r="Q120" s="54">
        <v>35400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5">
        <v>0</v>
      </c>
      <c r="AL120" s="55">
        <v>0</v>
      </c>
      <c r="AM120" s="54">
        <v>26550</v>
      </c>
      <c r="AN120" s="54">
        <v>8850</v>
      </c>
      <c r="AO120" s="54">
        <v>35400</v>
      </c>
      <c r="AP120" s="54">
        <v>0</v>
      </c>
      <c r="AQ120" s="54">
        <v>0</v>
      </c>
      <c r="AR120" s="54">
        <v>0</v>
      </c>
      <c r="AS120" s="54">
        <v>35400</v>
      </c>
      <c r="AT120" s="56" t="s">
        <v>95</v>
      </c>
      <c r="AU120" s="54">
        <v>12</v>
      </c>
      <c r="AV120" s="56"/>
      <c r="AW120" s="56">
        <v>0</v>
      </c>
      <c r="AX120" s="56">
        <v>0</v>
      </c>
      <c r="AY120" s="56">
        <v>12</v>
      </c>
      <c r="AZ120" s="56"/>
      <c r="BX120" s="19"/>
      <c r="BZ120" s="19"/>
      <c r="CD120" s="19"/>
    </row>
    <row r="121" spans="1:82">
      <c r="A121" s="47">
        <v>3</v>
      </c>
      <c r="B121" s="48">
        <v>2020</v>
      </c>
      <c r="C121" s="48">
        <v>8300</v>
      </c>
      <c r="D121" s="47">
        <v>1</v>
      </c>
      <c r="E121" s="47">
        <v>2</v>
      </c>
      <c r="F121" s="49">
        <v>2</v>
      </c>
      <c r="G121" s="50">
        <v>5100</v>
      </c>
      <c r="H121" s="50">
        <v>519</v>
      </c>
      <c r="I121" s="51"/>
      <c r="J121" s="59" t="s">
        <v>168</v>
      </c>
      <c r="K121" s="53">
        <v>290750.59999999998</v>
      </c>
      <c r="L121" s="54">
        <v>90000</v>
      </c>
      <c r="M121" s="54">
        <v>380750.6</v>
      </c>
      <c r="N121" s="54">
        <v>97393</v>
      </c>
      <c r="O121" s="54">
        <v>0</v>
      </c>
      <c r="P121" s="54">
        <v>97393</v>
      </c>
      <c r="Q121" s="54">
        <v>478143.6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0</v>
      </c>
      <c r="AK121" s="55">
        <v>0</v>
      </c>
      <c r="AL121" s="55">
        <v>0</v>
      </c>
      <c r="AM121" s="54">
        <v>290750.59999999998</v>
      </c>
      <c r="AN121" s="54">
        <v>90000</v>
      </c>
      <c r="AO121" s="54">
        <v>380750.6</v>
      </c>
      <c r="AP121" s="54">
        <v>97393</v>
      </c>
      <c r="AQ121" s="54">
        <v>0</v>
      </c>
      <c r="AR121" s="54">
        <v>97393</v>
      </c>
      <c r="AS121" s="54">
        <v>478143.6</v>
      </c>
      <c r="AT121" s="56"/>
      <c r="AU121" s="54"/>
      <c r="AV121" s="56"/>
      <c r="AW121" s="56"/>
      <c r="AX121" s="56"/>
      <c r="AY121" s="56"/>
      <c r="AZ121" s="56"/>
      <c r="BX121" s="19"/>
      <c r="BZ121" s="19"/>
      <c r="CD121" s="19"/>
    </row>
    <row r="122" spans="1:82">
      <c r="A122" s="47">
        <v>3</v>
      </c>
      <c r="B122" s="48">
        <v>2020</v>
      </c>
      <c r="C122" s="48">
        <v>8300</v>
      </c>
      <c r="D122" s="47">
        <v>1</v>
      </c>
      <c r="E122" s="47">
        <v>2</v>
      </c>
      <c r="F122" s="49">
        <v>2</v>
      </c>
      <c r="G122" s="50">
        <v>5100</v>
      </c>
      <c r="H122" s="50">
        <v>519</v>
      </c>
      <c r="I122" s="51">
        <v>1</v>
      </c>
      <c r="J122" s="58" t="s">
        <v>169</v>
      </c>
      <c r="K122" s="53">
        <v>270000</v>
      </c>
      <c r="L122" s="54">
        <v>90000</v>
      </c>
      <c r="M122" s="54">
        <v>360000</v>
      </c>
      <c r="N122" s="54">
        <v>0</v>
      </c>
      <c r="O122" s="54">
        <v>0</v>
      </c>
      <c r="P122" s="54">
        <v>0</v>
      </c>
      <c r="Q122" s="54">
        <v>360000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5">
        <v>0</v>
      </c>
      <c r="AL122" s="55">
        <v>0</v>
      </c>
      <c r="AM122" s="54">
        <v>270000</v>
      </c>
      <c r="AN122" s="54">
        <v>90000</v>
      </c>
      <c r="AO122" s="54">
        <v>360000</v>
      </c>
      <c r="AP122" s="54">
        <v>0</v>
      </c>
      <c r="AQ122" s="54">
        <v>0</v>
      </c>
      <c r="AR122" s="54">
        <v>0</v>
      </c>
      <c r="AS122" s="54">
        <v>360000</v>
      </c>
      <c r="AT122" s="56" t="s">
        <v>95</v>
      </c>
      <c r="AU122" s="54">
        <v>12</v>
      </c>
      <c r="AV122" s="56"/>
      <c r="AW122" s="56">
        <v>0</v>
      </c>
      <c r="AX122" s="56">
        <v>0</v>
      </c>
      <c r="AY122" s="56">
        <v>12</v>
      </c>
      <c r="AZ122" s="56"/>
      <c r="BX122" s="19"/>
      <c r="BZ122" s="19"/>
      <c r="CD122" s="19"/>
    </row>
    <row r="123" spans="1:82">
      <c r="A123" s="47">
        <v>3</v>
      </c>
      <c r="B123" s="57">
        <v>2020</v>
      </c>
      <c r="C123" s="57">
        <v>8300</v>
      </c>
      <c r="D123" s="47">
        <v>1</v>
      </c>
      <c r="E123" s="47">
        <v>2</v>
      </c>
      <c r="F123" s="49">
        <v>2</v>
      </c>
      <c r="G123" s="50">
        <v>5100</v>
      </c>
      <c r="H123" s="50">
        <v>519</v>
      </c>
      <c r="I123" s="51">
        <v>5</v>
      </c>
      <c r="J123" s="58" t="s">
        <v>170</v>
      </c>
      <c r="K123" s="53">
        <v>0</v>
      </c>
      <c r="L123" s="54">
        <v>0</v>
      </c>
      <c r="M123" s="54">
        <v>0</v>
      </c>
      <c r="N123" s="54">
        <v>83893</v>
      </c>
      <c r="O123" s="54">
        <v>0</v>
      </c>
      <c r="P123" s="54">
        <v>83893</v>
      </c>
      <c r="Q123" s="54">
        <v>83893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4">
        <v>0</v>
      </c>
      <c r="AN123" s="54">
        <v>0</v>
      </c>
      <c r="AO123" s="54">
        <v>0</v>
      </c>
      <c r="AP123" s="54">
        <v>83893</v>
      </c>
      <c r="AQ123" s="54">
        <v>0</v>
      </c>
      <c r="AR123" s="54">
        <v>83893</v>
      </c>
      <c r="AS123" s="54">
        <v>83893</v>
      </c>
      <c r="AT123" s="56" t="s">
        <v>95</v>
      </c>
      <c r="AU123" s="56">
        <v>20</v>
      </c>
      <c r="AV123" s="56"/>
      <c r="AW123" s="56">
        <v>0</v>
      </c>
      <c r="AX123" s="56">
        <v>0</v>
      </c>
      <c r="AY123" s="56">
        <v>20</v>
      </c>
      <c r="AZ123" s="56"/>
      <c r="CA123" s="19"/>
      <c r="CC123" s="19"/>
      <c r="CD123" s="19"/>
    </row>
    <row r="124" spans="1:82">
      <c r="A124" s="47">
        <v>3</v>
      </c>
      <c r="B124" s="48">
        <v>2020</v>
      </c>
      <c r="C124" s="48">
        <v>8300</v>
      </c>
      <c r="D124" s="47">
        <v>1</v>
      </c>
      <c r="E124" s="47">
        <v>2</v>
      </c>
      <c r="F124" s="49">
        <v>2</v>
      </c>
      <c r="G124" s="50">
        <v>5100</v>
      </c>
      <c r="H124" s="50">
        <v>519</v>
      </c>
      <c r="I124" s="51">
        <v>8</v>
      </c>
      <c r="J124" s="58" t="s">
        <v>171</v>
      </c>
      <c r="K124" s="53">
        <v>20750.599999999999</v>
      </c>
      <c r="L124" s="54">
        <v>0</v>
      </c>
      <c r="M124" s="54">
        <v>20750.599999999999</v>
      </c>
      <c r="N124" s="54">
        <v>0</v>
      </c>
      <c r="O124" s="54">
        <v>0</v>
      </c>
      <c r="P124" s="54">
        <v>0</v>
      </c>
      <c r="Q124" s="54">
        <v>20750.599999999999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5">
        <v>0</v>
      </c>
      <c r="AL124" s="55">
        <v>0</v>
      </c>
      <c r="AM124" s="54">
        <v>20750.599999999999</v>
      </c>
      <c r="AN124" s="54">
        <v>0</v>
      </c>
      <c r="AO124" s="54">
        <v>20750.599999999999</v>
      </c>
      <c r="AP124" s="54">
        <v>0</v>
      </c>
      <c r="AQ124" s="54">
        <v>0</v>
      </c>
      <c r="AR124" s="54">
        <v>0</v>
      </c>
      <c r="AS124" s="54">
        <v>20750.599999999999</v>
      </c>
      <c r="AT124" s="56" t="s">
        <v>95</v>
      </c>
      <c r="AU124" s="56">
        <v>1</v>
      </c>
      <c r="AV124" s="56" t="s">
        <v>84</v>
      </c>
      <c r="AW124" s="56">
        <v>0</v>
      </c>
      <c r="AX124" s="56">
        <v>0</v>
      </c>
      <c r="AY124" s="56">
        <v>1</v>
      </c>
      <c r="AZ124" s="56" t="s">
        <v>84</v>
      </c>
      <c r="CA124" s="19"/>
      <c r="CC124" s="19"/>
      <c r="CD124" s="19"/>
    </row>
    <row r="125" spans="1:82">
      <c r="A125" s="47">
        <v>3</v>
      </c>
      <c r="B125" s="57">
        <v>2020</v>
      </c>
      <c r="C125" s="57">
        <v>8300</v>
      </c>
      <c r="D125" s="47">
        <v>1</v>
      </c>
      <c r="E125" s="47">
        <v>2</v>
      </c>
      <c r="F125" s="49">
        <v>2</v>
      </c>
      <c r="G125" s="50">
        <v>5100</v>
      </c>
      <c r="H125" s="50">
        <v>519</v>
      </c>
      <c r="I125" s="51">
        <v>12</v>
      </c>
      <c r="J125" s="58" t="s">
        <v>172</v>
      </c>
      <c r="K125" s="53">
        <v>0</v>
      </c>
      <c r="L125" s="54">
        <v>0</v>
      </c>
      <c r="M125" s="54">
        <v>0</v>
      </c>
      <c r="N125" s="54">
        <v>13500</v>
      </c>
      <c r="O125" s="54">
        <v>0</v>
      </c>
      <c r="P125" s="54">
        <v>13500</v>
      </c>
      <c r="Q125" s="54">
        <v>13500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4">
        <v>0</v>
      </c>
      <c r="AN125" s="54">
        <v>0</v>
      </c>
      <c r="AO125" s="54">
        <v>0</v>
      </c>
      <c r="AP125" s="54">
        <v>13500</v>
      </c>
      <c r="AQ125" s="54">
        <v>0</v>
      </c>
      <c r="AR125" s="54">
        <v>13500</v>
      </c>
      <c r="AS125" s="54">
        <v>13500</v>
      </c>
      <c r="AT125" s="56" t="s">
        <v>95</v>
      </c>
      <c r="AU125" s="56">
        <v>5</v>
      </c>
      <c r="AV125" s="56"/>
      <c r="AW125" s="56">
        <v>0</v>
      </c>
      <c r="AX125" s="56">
        <v>0</v>
      </c>
      <c r="AY125" s="56">
        <v>5</v>
      </c>
      <c r="AZ125" s="56"/>
      <c r="CA125" s="19"/>
      <c r="CC125" s="19"/>
      <c r="CD125" s="19"/>
    </row>
    <row r="126" spans="1:82">
      <c r="A126" s="62">
        <v>3</v>
      </c>
      <c r="B126" s="63">
        <v>2020</v>
      </c>
      <c r="C126" s="63">
        <v>8300</v>
      </c>
      <c r="D126" s="62">
        <v>1</v>
      </c>
      <c r="E126" s="62">
        <v>2</v>
      </c>
      <c r="F126" s="49">
        <v>2</v>
      </c>
      <c r="G126" s="50">
        <v>5200</v>
      </c>
      <c r="H126" s="50"/>
      <c r="I126" s="51"/>
      <c r="J126" s="64" t="s">
        <v>173</v>
      </c>
      <c r="K126" s="53">
        <v>138750</v>
      </c>
      <c r="L126" s="54">
        <v>46250</v>
      </c>
      <c r="M126" s="54">
        <v>185000</v>
      </c>
      <c r="N126" s="54">
        <v>0</v>
      </c>
      <c r="O126" s="54">
        <v>0</v>
      </c>
      <c r="P126" s="54">
        <v>0</v>
      </c>
      <c r="Q126" s="54">
        <v>185000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4">
        <v>138750</v>
      </c>
      <c r="AN126" s="54">
        <v>46250</v>
      </c>
      <c r="AO126" s="54">
        <v>185000</v>
      </c>
      <c r="AP126" s="54">
        <v>0</v>
      </c>
      <c r="AQ126" s="54">
        <v>0</v>
      </c>
      <c r="AR126" s="54">
        <v>0</v>
      </c>
      <c r="AS126" s="54">
        <v>185000</v>
      </c>
      <c r="AT126" s="56"/>
      <c r="AU126" s="56"/>
      <c r="AV126" s="56"/>
      <c r="AW126" s="56"/>
      <c r="AX126" s="56"/>
      <c r="AY126" s="56"/>
      <c r="AZ126" s="56"/>
      <c r="CA126" s="19"/>
      <c r="CC126" s="19"/>
      <c r="CD126" s="19"/>
    </row>
    <row r="127" spans="1:82">
      <c r="A127" s="47">
        <v>3</v>
      </c>
      <c r="B127" s="48">
        <v>2020</v>
      </c>
      <c r="C127" s="48">
        <v>8300</v>
      </c>
      <c r="D127" s="47">
        <v>1</v>
      </c>
      <c r="E127" s="47">
        <v>2</v>
      </c>
      <c r="F127" s="49">
        <v>2</v>
      </c>
      <c r="G127" s="50">
        <v>5200</v>
      </c>
      <c r="H127" s="50">
        <v>523</v>
      </c>
      <c r="I127" s="51"/>
      <c r="J127" s="58" t="s">
        <v>174</v>
      </c>
      <c r="K127" s="53">
        <v>138750</v>
      </c>
      <c r="L127" s="54">
        <v>46250</v>
      </c>
      <c r="M127" s="54">
        <v>185000</v>
      </c>
      <c r="N127" s="54">
        <v>0</v>
      </c>
      <c r="O127" s="54">
        <v>0</v>
      </c>
      <c r="P127" s="54">
        <v>0</v>
      </c>
      <c r="Q127" s="54">
        <v>185000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4">
        <v>138750</v>
      </c>
      <c r="AN127" s="54">
        <v>46250</v>
      </c>
      <c r="AO127" s="54">
        <v>185000</v>
      </c>
      <c r="AP127" s="54">
        <v>0</v>
      </c>
      <c r="AQ127" s="54">
        <v>0</v>
      </c>
      <c r="AR127" s="54">
        <v>0</v>
      </c>
      <c r="AS127" s="54">
        <v>185000</v>
      </c>
      <c r="AT127" s="56"/>
      <c r="AU127" s="56"/>
      <c r="AV127" s="56"/>
      <c r="AW127" s="56"/>
      <c r="AX127" s="56"/>
      <c r="AY127" s="56"/>
      <c r="AZ127" s="56"/>
      <c r="CA127" s="19"/>
      <c r="CC127" s="19"/>
      <c r="CD127" s="19"/>
    </row>
    <row r="128" spans="1:82">
      <c r="A128" s="47">
        <v>3</v>
      </c>
      <c r="B128" s="57">
        <v>2020</v>
      </c>
      <c r="C128" s="57">
        <v>8300</v>
      </c>
      <c r="D128" s="47">
        <v>1</v>
      </c>
      <c r="E128" s="47">
        <v>2</v>
      </c>
      <c r="F128" s="49">
        <v>2</v>
      </c>
      <c r="G128" s="50">
        <v>5200</v>
      </c>
      <c r="H128" s="50">
        <v>523</v>
      </c>
      <c r="I128" s="51">
        <v>5</v>
      </c>
      <c r="J128" s="58" t="s">
        <v>175</v>
      </c>
      <c r="K128" s="53">
        <v>138750</v>
      </c>
      <c r="L128" s="54">
        <v>46250</v>
      </c>
      <c r="M128" s="54">
        <v>185000</v>
      </c>
      <c r="N128" s="54">
        <v>0</v>
      </c>
      <c r="O128" s="54">
        <v>0</v>
      </c>
      <c r="P128" s="54">
        <v>0</v>
      </c>
      <c r="Q128" s="54">
        <v>185000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4">
        <v>138750</v>
      </c>
      <c r="AN128" s="54">
        <v>46250</v>
      </c>
      <c r="AO128" s="54">
        <v>185000</v>
      </c>
      <c r="AP128" s="54">
        <v>0</v>
      </c>
      <c r="AQ128" s="54">
        <v>0</v>
      </c>
      <c r="AR128" s="54">
        <v>0</v>
      </c>
      <c r="AS128" s="54">
        <v>185000</v>
      </c>
      <c r="AT128" s="56" t="s">
        <v>95</v>
      </c>
      <c r="AU128" s="56">
        <v>10</v>
      </c>
      <c r="AV128" s="56"/>
      <c r="AW128" s="56">
        <v>0</v>
      </c>
      <c r="AX128" s="56">
        <v>0</v>
      </c>
      <c r="AY128" s="56">
        <v>10</v>
      </c>
      <c r="AZ128" s="56"/>
      <c r="CA128" s="19"/>
      <c r="CC128" s="19"/>
      <c r="CD128" s="19"/>
    </row>
    <row r="129" spans="1:82">
      <c r="A129" s="47">
        <v>3</v>
      </c>
      <c r="B129" s="57">
        <v>2020</v>
      </c>
      <c r="C129" s="57">
        <v>8300</v>
      </c>
      <c r="D129" s="47">
        <v>1</v>
      </c>
      <c r="E129" s="47">
        <v>2</v>
      </c>
      <c r="F129" s="49">
        <v>2</v>
      </c>
      <c r="G129" s="50">
        <v>5300</v>
      </c>
      <c r="H129" s="50"/>
      <c r="I129" s="51"/>
      <c r="J129" s="58" t="s">
        <v>176</v>
      </c>
      <c r="K129" s="53">
        <v>90789</v>
      </c>
      <c r="L129" s="54">
        <v>0</v>
      </c>
      <c r="M129" s="54">
        <v>90789</v>
      </c>
      <c r="N129" s="54">
        <v>0</v>
      </c>
      <c r="O129" s="54">
        <v>0</v>
      </c>
      <c r="P129" s="54">
        <v>0</v>
      </c>
      <c r="Q129" s="54">
        <v>90789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4">
        <v>90789</v>
      </c>
      <c r="AN129" s="54">
        <v>0</v>
      </c>
      <c r="AO129" s="54">
        <v>90789</v>
      </c>
      <c r="AP129" s="54">
        <v>0</v>
      </c>
      <c r="AQ129" s="54">
        <v>0</v>
      </c>
      <c r="AR129" s="54">
        <v>0</v>
      </c>
      <c r="AS129" s="54">
        <v>90789</v>
      </c>
      <c r="AT129" s="56"/>
      <c r="AU129" s="54"/>
      <c r="AV129" s="56"/>
      <c r="AW129" s="56"/>
      <c r="AX129" s="56"/>
      <c r="AY129" s="56"/>
      <c r="AZ129" s="56"/>
      <c r="BX129" s="19"/>
      <c r="BZ129" s="19"/>
      <c r="CD129" s="19"/>
    </row>
    <row r="130" spans="1:82">
      <c r="A130" s="47">
        <v>3</v>
      </c>
      <c r="B130" s="48">
        <v>2020</v>
      </c>
      <c r="C130" s="48">
        <v>8300</v>
      </c>
      <c r="D130" s="47">
        <v>1</v>
      </c>
      <c r="E130" s="47">
        <v>2</v>
      </c>
      <c r="F130" s="49">
        <v>2</v>
      </c>
      <c r="G130" s="50">
        <v>5300</v>
      </c>
      <c r="H130" s="50">
        <v>532</v>
      </c>
      <c r="I130" s="51"/>
      <c r="J130" s="58" t="s">
        <v>177</v>
      </c>
      <c r="K130" s="53">
        <v>90789</v>
      </c>
      <c r="L130" s="54">
        <v>0</v>
      </c>
      <c r="M130" s="54">
        <v>90789</v>
      </c>
      <c r="N130" s="54">
        <v>0</v>
      </c>
      <c r="O130" s="54">
        <v>0</v>
      </c>
      <c r="P130" s="54">
        <v>0</v>
      </c>
      <c r="Q130" s="54">
        <v>90789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4">
        <v>90789</v>
      </c>
      <c r="AN130" s="54">
        <v>0</v>
      </c>
      <c r="AO130" s="54">
        <v>90789</v>
      </c>
      <c r="AP130" s="54">
        <v>0</v>
      </c>
      <c r="AQ130" s="54">
        <v>0</v>
      </c>
      <c r="AR130" s="54">
        <v>0</v>
      </c>
      <c r="AS130" s="54">
        <v>90789</v>
      </c>
      <c r="AT130" s="56"/>
      <c r="AU130" s="54"/>
      <c r="AV130" s="56"/>
      <c r="AW130" s="56"/>
      <c r="AX130" s="56"/>
      <c r="AY130" s="56"/>
      <c r="AZ130" s="56"/>
      <c r="BX130" s="19"/>
      <c r="BZ130" s="19"/>
      <c r="CD130" s="19"/>
    </row>
    <row r="131" spans="1:82">
      <c r="A131" s="47">
        <v>3</v>
      </c>
      <c r="B131" s="57">
        <v>2020</v>
      </c>
      <c r="C131" s="57">
        <v>8300</v>
      </c>
      <c r="D131" s="47">
        <v>1</v>
      </c>
      <c r="E131" s="47">
        <v>2</v>
      </c>
      <c r="F131" s="49">
        <v>2</v>
      </c>
      <c r="G131" s="50">
        <v>5300</v>
      </c>
      <c r="H131" s="50">
        <v>532</v>
      </c>
      <c r="I131" s="51">
        <v>6</v>
      </c>
      <c r="J131" s="58" t="s">
        <v>178</v>
      </c>
      <c r="K131" s="53">
        <v>90789</v>
      </c>
      <c r="L131" s="54">
        <v>0</v>
      </c>
      <c r="M131" s="54">
        <v>90789</v>
      </c>
      <c r="N131" s="54">
        <v>0</v>
      </c>
      <c r="O131" s="54">
        <v>0</v>
      </c>
      <c r="P131" s="54">
        <v>0</v>
      </c>
      <c r="Q131" s="54">
        <v>90789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4">
        <v>90789</v>
      </c>
      <c r="AN131" s="54">
        <v>0</v>
      </c>
      <c r="AO131" s="54">
        <v>90789</v>
      </c>
      <c r="AP131" s="54">
        <v>0</v>
      </c>
      <c r="AQ131" s="54">
        <v>0</v>
      </c>
      <c r="AR131" s="54">
        <v>0</v>
      </c>
      <c r="AS131" s="54">
        <v>90789</v>
      </c>
      <c r="AT131" s="56" t="s">
        <v>179</v>
      </c>
      <c r="AU131" s="56">
        <v>5</v>
      </c>
      <c r="AV131" s="56" t="s">
        <v>84</v>
      </c>
      <c r="AW131" s="56">
        <v>0</v>
      </c>
      <c r="AX131" s="56">
        <v>0</v>
      </c>
      <c r="AY131" s="56">
        <v>5</v>
      </c>
      <c r="AZ131" s="56" t="s">
        <v>84</v>
      </c>
    </row>
    <row r="132" spans="1:82">
      <c r="A132" s="47">
        <v>3</v>
      </c>
      <c r="B132" s="57">
        <v>2020</v>
      </c>
      <c r="C132" s="57">
        <v>8300</v>
      </c>
      <c r="D132" s="47">
        <v>1</v>
      </c>
      <c r="E132" s="47">
        <v>2</v>
      </c>
      <c r="F132" s="49">
        <v>2</v>
      </c>
      <c r="G132" s="50">
        <v>5400</v>
      </c>
      <c r="H132" s="50"/>
      <c r="I132" s="51"/>
      <c r="J132" s="58" t="s">
        <v>180</v>
      </c>
      <c r="K132" s="53">
        <v>2683500</v>
      </c>
      <c r="L132" s="54">
        <v>802500</v>
      </c>
      <c r="M132" s="54">
        <v>3486000</v>
      </c>
      <c r="N132" s="54">
        <v>0</v>
      </c>
      <c r="O132" s="54">
        <v>0</v>
      </c>
      <c r="P132" s="54">
        <v>0</v>
      </c>
      <c r="Q132" s="54">
        <v>3486000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4">
        <v>2683500</v>
      </c>
      <c r="AN132" s="54">
        <v>802500</v>
      </c>
      <c r="AO132" s="54">
        <v>3486000</v>
      </c>
      <c r="AP132" s="54">
        <v>0</v>
      </c>
      <c r="AQ132" s="54">
        <v>0</v>
      </c>
      <c r="AR132" s="54">
        <v>0</v>
      </c>
      <c r="AS132" s="54">
        <v>3486000</v>
      </c>
      <c r="AT132" s="56"/>
      <c r="AU132" s="56"/>
      <c r="AV132" s="56"/>
      <c r="AW132" s="56"/>
      <c r="AX132" s="56"/>
      <c r="AY132" s="56"/>
      <c r="AZ132" s="56"/>
    </row>
    <row r="133" spans="1:82">
      <c r="A133" s="47">
        <v>3</v>
      </c>
      <c r="B133" s="48">
        <v>2020</v>
      </c>
      <c r="C133" s="48">
        <v>8300</v>
      </c>
      <c r="D133" s="47">
        <v>1</v>
      </c>
      <c r="E133" s="47">
        <v>2</v>
      </c>
      <c r="F133" s="49">
        <v>2</v>
      </c>
      <c r="G133" s="50">
        <v>5400</v>
      </c>
      <c r="H133" s="50">
        <v>541</v>
      </c>
      <c r="I133" s="51"/>
      <c r="J133" s="58" t="s">
        <v>181</v>
      </c>
      <c r="K133" s="53">
        <v>2683500</v>
      </c>
      <c r="L133" s="54">
        <v>802500</v>
      </c>
      <c r="M133" s="54">
        <v>3486000</v>
      </c>
      <c r="N133" s="54">
        <v>0</v>
      </c>
      <c r="O133" s="54">
        <v>0</v>
      </c>
      <c r="P133" s="54">
        <v>0</v>
      </c>
      <c r="Q133" s="54">
        <v>3486000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4">
        <v>2683500</v>
      </c>
      <c r="AN133" s="54">
        <v>802500</v>
      </c>
      <c r="AO133" s="54">
        <v>3486000</v>
      </c>
      <c r="AP133" s="54">
        <v>0</v>
      </c>
      <c r="AQ133" s="54">
        <v>0</v>
      </c>
      <c r="AR133" s="54">
        <v>0</v>
      </c>
      <c r="AS133" s="54">
        <v>3486000</v>
      </c>
      <c r="AT133" s="56"/>
      <c r="AU133" s="54"/>
      <c r="AV133" s="56"/>
      <c r="AW133" s="56"/>
      <c r="AX133" s="56"/>
      <c r="AY133" s="56"/>
      <c r="AZ133" s="56"/>
      <c r="BX133" s="19"/>
      <c r="BZ133" s="19"/>
      <c r="CD133" s="19"/>
    </row>
    <row r="134" spans="1:82">
      <c r="A134" s="47">
        <v>3</v>
      </c>
      <c r="B134" s="48">
        <v>2020</v>
      </c>
      <c r="C134" s="48">
        <v>8300</v>
      </c>
      <c r="D134" s="47">
        <v>1</v>
      </c>
      <c r="E134" s="47">
        <v>2</v>
      </c>
      <c r="F134" s="49">
        <v>2</v>
      </c>
      <c r="G134" s="50">
        <v>5400</v>
      </c>
      <c r="H134" s="50">
        <v>541</v>
      </c>
      <c r="I134" s="51">
        <v>2</v>
      </c>
      <c r="J134" s="58" t="s">
        <v>182</v>
      </c>
      <c r="K134" s="53">
        <v>276000</v>
      </c>
      <c r="L134" s="54">
        <v>0</v>
      </c>
      <c r="M134" s="54">
        <v>276000</v>
      </c>
      <c r="N134" s="54">
        <v>0</v>
      </c>
      <c r="O134" s="54">
        <v>0</v>
      </c>
      <c r="P134" s="54">
        <v>0</v>
      </c>
      <c r="Q134" s="54">
        <v>276000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4">
        <v>276000</v>
      </c>
      <c r="AN134" s="54">
        <v>0</v>
      </c>
      <c r="AO134" s="54">
        <v>276000</v>
      </c>
      <c r="AP134" s="54">
        <v>0</v>
      </c>
      <c r="AQ134" s="54">
        <v>0</v>
      </c>
      <c r="AR134" s="54">
        <v>0</v>
      </c>
      <c r="AS134" s="54">
        <v>276000</v>
      </c>
      <c r="AT134" s="56" t="s">
        <v>95</v>
      </c>
      <c r="AU134" s="54">
        <v>8</v>
      </c>
      <c r="AV134" s="56" t="s">
        <v>84</v>
      </c>
      <c r="AW134" s="56">
        <v>0</v>
      </c>
      <c r="AX134" s="56">
        <v>0</v>
      </c>
      <c r="AY134" s="56">
        <v>8</v>
      </c>
      <c r="AZ134" s="56" t="s">
        <v>84</v>
      </c>
      <c r="BX134" s="19"/>
      <c r="BZ134" s="19"/>
      <c r="CD134" s="19"/>
    </row>
    <row r="135" spans="1:82">
      <c r="A135" s="47">
        <v>3</v>
      </c>
      <c r="B135" s="48">
        <v>2020</v>
      </c>
      <c r="C135" s="48">
        <v>8300</v>
      </c>
      <c r="D135" s="47">
        <v>1</v>
      </c>
      <c r="E135" s="47">
        <v>2</v>
      </c>
      <c r="F135" s="49">
        <v>2</v>
      </c>
      <c r="G135" s="50">
        <v>5400</v>
      </c>
      <c r="H135" s="50">
        <v>541</v>
      </c>
      <c r="I135" s="51">
        <v>3</v>
      </c>
      <c r="J135" s="52" t="s">
        <v>183</v>
      </c>
      <c r="K135" s="53">
        <v>2407500</v>
      </c>
      <c r="L135" s="54">
        <v>802500</v>
      </c>
      <c r="M135" s="54">
        <v>3210000</v>
      </c>
      <c r="N135" s="54">
        <v>0</v>
      </c>
      <c r="O135" s="54">
        <v>0</v>
      </c>
      <c r="P135" s="54">
        <v>0</v>
      </c>
      <c r="Q135" s="54">
        <v>3210000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4">
        <v>2407500</v>
      </c>
      <c r="AN135" s="54">
        <v>802500</v>
      </c>
      <c r="AO135" s="54">
        <v>3210000</v>
      </c>
      <c r="AP135" s="54">
        <v>0</v>
      </c>
      <c r="AQ135" s="54">
        <v>0</v>
      </c>
      <c r="AR135" s="54">
        <v>0</v>
      </c>
      <c r="AS135" s="54">
        <v>3210000</v>
      </c>
      <c r="AT135" s="56" t="s">
        <v>95</v>
      </c>
      <c r="AU135" s="56">
        <v>4</v>
      </c>
      <c r="AV135" s="56"/>
      <c r="AW135" s="56">
        <v>0</v>
      </c>
      <c r="AX135" s="56">
        <v>0</v>
      </c>
      <c r="AY135" s="56">
        <v>4</v>
      </c>
      <c r="AZ135" s="56"/>
      <c r="BX135" s="19"/>
      <c r="BZ135" s="19"/>
      <c r="CD135" s="19"/>
    </row>
    <row r="136" spans="1:82">
      <c r="A136" s="47">
        <v>14</v>
      </c>
      <c r="B136" s="57">
        <v>2020</v>
      </c>
      <c r="C136" s="57">
        <v>8300</v>
      </c>
      <c r="D136" s="47">
        <v>1</v>
      </c>
      <c r="E136" s="47">
        <v>3</v>
      </c>
      <c r="F136" s="49"/>
      <c r="G136" s="50"/>
      <c r="H136" s="50"/>
      <c r="I136" s="51"/>
      <c r="J136" s="58" t="s">
        <v>44</v>
      </c>
      <c r="K136" s="53">
        <v>106666262.11</v>
      </c>
      <c r="L136" s="54">
        <v>46235762.600000001</v>
      </c>
      <c r="M136" s="54">
        <v>152902024.71000001</v>
      </c>
      <c r="N136" s="54">
        <v>35250213.82</v>
      </c>
      <c r="O136" s="54">
        <v>0</v>
      </c>
      <c r="P136" s="54">
        <v>35250213.82</v>
      </c>
      <c r="Q136" s="54">
        <v>188152238.53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4">
        <v>106666262.11</v>
      </c>
      <c r="AN136" s="54">
        <v>46235762.600000001</v>
      </c>
      <c r="AO136" s="54">
        <v>152902024.71000001</v>
      </c>
      <c r="AP136" s="54">
        <v>35250213.82</v>
      </c>
      <c r="AQ136" s="54">
        <v>0</v>
      </c>
      <c r="AR136" s="54">
        <v>35250213.82</v>
      </c>
      <c r="AS136" s="54">
        <v>188152238.53</v>
      </c>
      <c r="AT136" s="56"/>
      <c r="AU136" s="56"/>
      <c r="AV136" s="56"/>
      <c r="AW136" s="56"/>
      <c r="AX136" s="56"/>
      <c r="AY136" s="56"/>
      <c r="AZ136" s="56"/>
      <c r="BX136" s="19"/>
      <c r="BZ136" s="19"/>
      <c r="CD136" s="19"/>
    </row>
    <row r="137" spans="1:82">
      <c r="A137" s="47">
        <v>3</v>
      </c>
      <c r="B137" s="57">
        <v>2020</v>
      </c>
      <c r="C137" s="57">
        <v>8300</v>
      </c>
      <c r="D137" s="47">
        <v>1</v>
      </c>
      <c r="E137" s="47">
        <v>3</v>
      </c>
      <c r="F137" s="49">
        <v>1</v>
      </c>
      <c r="G137" s="50"/>
      <c r="H137" s="50" t="s">
        <v>141</v>
      </c>
      <c r="I137" s="51"/>
      <c r="J137" s="58" t="s">
        <v>45</v>
      </c>
      <c r="K137" s="53">
        <v>63861784.649999999</v>
      </c>
      <c r="L137" s="54">
        <v>31235762.600000001</v>
      </c>
      <c r="M137" s="54">
        <v>95097547.25</v>
      </c>
      <c r="N137" s="54">
        <v>29770213.82</v>
      </c>
      <c r="O137" s="54">
        <v>0</v>
      </c>
      <c r="P137" s="54">
        <v>29770213.82</v>
      </c>
      <c r="Q137" s="54">
        <v>124867761.06999999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5">
        <v>0</v>
      </c>
      <c r="AL137" s="55">
        <v>0</v>
      </c>
      <c r="AM137" s="54">
        <v>63861784.649999999</v>
      </c>
      <c r="AN137" s="54">
        <v>31235762.600000001</v>
      </c>
      <c r="AO137" s="54">
        <v>95097547.25</v>
      </c>
      <c r="AP137" s="54">
        <v>29770213.82</v>
      </c>
      <c r="AQ137" s="54">
        <v>0</v>
      </c>
      <c r="AR137" s="54">
        <v>29770213.82</v>
      </c>
      <c r="AS137" s="54">
        <v>124867761.06999999</v>
      </c>
      <c r="AT137" s="56" t="s">
        <v>184</v>
      </c>
      <c r="AU137" s="56"/>
      <c r="AV137" s="56"/>
      <c r="AW137" s="56"/>
      <c r="AX137" s="56"/>
      <c r="AY137" s="56"/>
      <c r="AZ137" s="56"/>
      <c r="BX137" s="19"/>
      <c r="BZ137" s="19"/>
      <c r="CD137" s="19"/>
    </row>
    <row r="138" spans="1:82">
      <c r="A138" s="47">
        <v>3</v>
      </c>
      <c r="B138" s="57">
        <v>2020</v>
      </c>
      <c r="C138" s="57">
        <v>8300</v>
      </c>
      <c r="D138" s="47">
        <v>1</v>
      </c>
      <c r="E138" s="47">
        <v>3</v>
      </c>
      <c r="F138" s="49">
        <v>1</v>
      </c>
      <c r="G138" s="50"/>
      <c r="H138" s="50"/>
      <c r="I138" s="51"/>
      <c r="J138" s="58" t="s">
        <v>5</v>
      </c>
      <c r="K138" s="53">
        <v>11949453.689999999</v>
      </c>
      <c r="L138" s="54">
        <v>7031741.2000000002</v>
      </c>
      <c r="M138" s="54">
        <v>18981194.890000001</v>
      </c>
      <c r="N138" s="54">
        <v>17292800</v>
      </c>
      <c r="O138" s="54">
        <v>0</v>
      </c>
      <c r="P138" s="54">
        <v>17292800</v>
      </c>
      <c r="Q138" s="54">
        <v>36273994.890000001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5">
        <v>0</v>
      </c>
      <c r="AL138" s="55">
        <v>0</v>
      </c>
      <c r="AM138" s="54">
        <v>11949453.689999999</v>
      </c>
      <c r="AN138" s="54">
        <v>7031741.2000000002</v>
      </c>
      <c r="AO138" s="54">
        <v>18981194.890000001</v>
      </c>
      <c r="AP138" s="54">
        <v>17292800</v>
      </c>
      <c r="AQ138" s="54">
        <v>0</v>
      </c>
      <c r="AR138" s="54">
        <v>17292800</v>
      </c>
      <c r="AS138" s="54">
        <v>36273994.890000001</v>
      </c>
      <c r="AT138" s="56"/>
      <c r="AU138" s="56"/>
      <c r="AV138" s="56"/>
      <c r="AW138" s="56"/>
      <c r="AX138" s="56"/>
      <c r="AY138" s="56"/>
      <c r="AZ138" s="56"/>
      <c r="BX138" s="19"/>
      <c r="BZ138" s="19"/>
      <c r="CD138" s="19"/>
    </row>
    <row r="139" spans="1:82">
      <c r="A139" s="47">
        <v>3</v>
      </c>
      <c r="B139" s="48">
        <v>2020</v>
      </c>
      <c r="C139" s="48">
        <v>8300</v>
      </c>
      <c r="D139" s="47">
        <v>1</v>
      </c>
      <c r="E139" s="47">
        <v>3</v>
      </c>
      <c r="F139" s="49">
        <v>1</v>
      </c>
      <c r="G139" s="50">
        <v>2700</v>
      </c>
      <c r="H139" s="50"/>
      <c r="I139" s="51"/>
      <c r="J139" s="58" t="s">
        <v>96</v>
      </c>
      <c r="K139" s="53">
        <v>9870623.9100000001</v>
      </c>
      <c r="L139" s="54">
        <v>4432420.9800000004</v>
      </c>
      <c r="M139" s="54">
        <v>14303044.890000001</v>
      </c>
      <c r="N139" s="54">
        <v>6696200</v>
      </c>
      <c r="O139" s="54">
        <v>0</v>
      </c>
      <c r="P139" s="54">
        <v>6696200</v>
      </c>
      <c r="Q139" s="54">
        <v>20999244.890000001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5">
        <v>0</v>
      </c>
      <c r="AL139" s="55">
        <v>0</v>
      </c>
      <c r="AM139" s="54">
        <v>9870623.9100000001</v>
      </c>
      <c r="AN139" s="54">
        <v>4432420.9800000004</v>
      </c>
      <c r="AO139" s="54">
        <v>14303044.890000001</v>
      </c>
      <c r="AP139" s="54">
        <v>6696200</v>
      </c>
      <c r="AQ139" s="54">
        <v>0</v>
      </c>
      <c r="AR139" s="54">
        <v>6696200</v>
      </c>
      <c r="AS139" s="54">
        <v>20999244.890000001</v>
      </c>
      <c r="AT139" s="56"/>
      <c r="AU139" s="56"/>
      <c r="AV139" s="56"/>
      <c r="AW139" s="56"/>
      <c r="AX139" s="56"/>
      <c r="AY139" s="56"/>
      <c r="AZ139" s="56"/>
      <c r="BX139" s="19"/>
      <c r="BZ139" s="19"/>
      <c r="CD139" s="19"/>
    </row>
    <row r="140" spans="1:82">
      <c r="A140" s="47">
        <v>3</v>
      </c>
      <c r="B140" s="57">
        <v>2020</v>
      </c>
      <c r="C140" s="57">
        <v>8300</v>
      </c>
      <c r="D140" s="47">
        <v>1</v>
      </c>
      <c r="E140" s="47">
        <v>3</v>
      </c>
      <c r="F140" s="49">
        <v>1</v>
      </c>
      <c r="G140" s="50">
        <v>2700</v>
      </c>
      <c r="H140" s="50">
        <v>271</v>
      </c>
      <c r="I140" s="51"/>
      <c r="J140" s="58" t="s">
        <v>97</v>
      </c>
      <c r="K140" s="53">
        <v>9870623.9100000001</v>
      </c>
      <c r="L140" s="54">
        <v>4432420.9800000004</v>
      </c>
      <c r="M140" s="54">
        <v>14303044.890000001</v>
      </c>
      <c r="N140" s="54">
        <v>6696200</v>
      </c>
      <c r="O140" s="54">
        <v>0</v>
      </c>
      <c r="P140" s="54">
        <v>6696200</v>
      </c>
      <c r="Q140" s="54">
        <v>20999244.890000001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5">
        <v>0</v>
      </c>
      <c r="AL140" s="55">
        <v>0</v>
      </c>
      <c r="AM140" s="54">
        <v>9870623.9100000001</v>
      </c>
      <c r="AN140" s="54">
        <v>4432420.9800000004</v>
      </c>
      <c r="AO140" s="54">
        <v>14303044.890000001</v>
      </c>
      <c r="AP140" s="54">
        <v>6696200</v>
      </c>
      <c r="AQ140" s="54">
        <v>0</v>
      </c>
      <c r="AR140" s="54">
        <v>6696200</v>
      </c>
      <c r="AS140" s="54">
        <v>20999244.890000001</v>
      </c>
      <c r="AT140" s="56"/>
      <c r="AU140" s="56"/>
      <c r="AV140" s="56"/>
      <c r="AW140" s="56"/>
      <c r="AX140" s="56"/>
      <c r="AY140" s="56"/>
      <c r="AZ140" s="56"/>
      <c r="BX140" s="19"/>
      <c r="BZ140" s="19"/>
      <c r="CD140" s="19"/>
    </row>
    <row r="141" spans="1:82">
      <c r="A141" s="47">
        <v>3</v>
      </c>
      <c r="B141" s="48">
        <v>2020</v>
      </c>
      <c r="C141" s="48">
        <v>8300</v>
      </c>
      <c r="D141" s="47">
        <v>1</v>
      </c>
      <c r="E141" s="47">
        <v>3</v>
      </c>
      <c r="F141" s="49">
        <v>1</v>
      </c>
      <c r="G141" s="50">
        <v>2700</v>
      </c>
      <c r="H141" s="50">
        <v>271</v>
      </c>
      <c r="I141" s="51">
        <v>1</v>
      </c>
      <c r="J141" s="58" t="s">
        <v>185</v>
      </c>
      <c r="K141" s="53">
        <v>9870623.9100000001</v>
      </c>
      <c r="L141" s="54">
        <v>4432420.9800000004</v>
      </c>
      <c r="M141" s="54">
        <v>14303044.890000001</v>
      </c>
      <c r="N141" s="54">
        <v>5200</v>
      </c>
      <c r="O141" s="54">
        <v>0</v>
      </c>
      <c r="P141" s="54">
        <v>5200</v>
      </c>
      <c r="Q141" s="54">
        <v>14308244.890000001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5">
        <v>0</v>
      </c>
      <c r="AL141" s="55">
        <v>0</v>
      </c>
      <c r="AM141" s="54">
        <v>9870623.9100000001</v>
      </c>
      <c r="AN141" s="54">
        <v>4432420.9800000004</v>
      </c>
      <c r="AO141" s="54">
        <v>14303044.890000001</v>
      </c>
      <c r="AP141" s="54">
        <v>5200</v>
      </c>
      <c r="AQ141" s="54">
        <v>0</v>
      </c>
      <c r="AR141" s="54">
        <v>5200</v>
      </c>
      <c r="AS141" s="54">
        <v>14308244.890000001</v>
      </c>
      <c r="AT141" s="54"/>
      <c r="AU141" s="54"/>
      <c r="AV141" s="56"/>
      <c r="AW141" s="56"/>
      <c r="AX141" s="56"/>
      <c r="AY141" s="56"/>
      <c r="AZ141" s="56"/>
      <c r="BC141" s="19"/>
      <c r="BD141" s="19"/>
      <c r="BE141" s="19"/>
      <c r="BF141" s="19"/>
      <c r="BH141" s="19"/>
      <c r="BI141" s="19"/>
      <c r="BX141" s="19"/>
      <c r="BY141" s="19"/>
      <c r="BZ141" s="19"/>
      <c r="CA141" s="19"/>
      <c r="CC141" s="19"/>
      <c r="CD141" s="19"/>
    </row>
    <row r="142" spans="1:82">
      <c r="A142" s="47">
        <v>3</v>
      </c>
      <c r="B142" s="57">
        <v>2020</v>
      </c>
      <c r="C142" s="57">
        <v>8300</v>
      </c>
      <c r="D142" s="47">
        <v>1</v>
      </c>
      <c r="E142" s="47">
        <v>3</v>
      </c>
      <c r="F142" s="49">
        <v>1</v>
      </c>
      <c r="G142" s="50">
        <v>2700</v>
      </c>
      <c r="H142" s="50">
        <v>271</v>
      </c>
      <c r="I142" s="51">
        <v>1003</v>
      </c>
      <c r="J142" s="58" t="s">
        <v>98</v>
      </c>
      <c r="K142" s="53">
        <v>38300.910000000003</v>
      </c>
      <c r="L142" s="54">
        <v>17199.09</v>
      </c>
      <c r="M142" s="54">
        <v>55500</v>
      </c>
      <c r="N142" s="54">
        <v>0</v>
      </c>
      <c r="O142" s="54">
        <v>0</v>
      </c>
      <c r="P142" s="54">
        <v>0</v>
      </c>
      <c r="Q142" s="54">
        <v>55500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5">
        <v>0</v>
      </c>
      <c r="AL142" s="55">
        <v>0</v>
      </c>
      <c r="AM142" s="54">
        <v>38300.910000000003</v>
      </c>
      <c r="AN142" s="54">
        <v>17199.09</v>
      </c>
      <c r="AO142" s="54">
        <v>55500</v>
      </c>
      <c r="AP142" s="54">
        <v>0</v>
      </c>
      <c r="AQ142" s="54">
        <v>0</v>
      </c>
      <c r="AR142" s="54">
        <v>0</v>
      </c>
      <c r="AS142" s="54">
        <v>55500</v>
      </c>
      <c r="AT142" s="56" t="s">
        <v>106</v>
      </c>
      <c r="AU142" s="56">
        <v>19</v>
      </c>
      <c r="AV142" s="56"/>
      <c r="AW142" s="56">
        <v>0</v>
      </c>
      <c r="AX142" s="56">
        <v>0</v>
      </c>
      <c r="AY142" s="56">
        <v>19</v>
      </c>
      <c r="AZ142" s="56"/>
      <c r="BF142" s="19"/>
      <c r="BH142" s="19"/>
      <c r="BI142" s="19"/>
      <c r="CA142" s="19"/>
      <c r="CC142" s="19"/>
      <c r="CD142" s="19"/>
    </row>
    <row r="143" spans="1:82">
      <c r="A143" s="47">
        <v>3</v>
      </c>
      <c r="B143" s="48">
        <v>2020</v>
      </c>
      <c r="C143" s="48">
        <v>8300</v>
      </c>
      <c r="D143" s="47">
        <v>1</v>
      </c>
      <c r="E143" s="47">
        <v>3</v>
      </c>
      <c r="F143" s="49">
        <v>1</v>
      </c>
      <c r="G143" s="50">
        <v>2700</v>
      </c>
      <c r="H143" s="50">
        <v>271</v>
      </c>
      <c r="I143" s="51">
        <v>1005</v>
      </c>
      <c r="J143" s="58" t="s">
        <v>100</v>
      </c>
      <c r="K143" s="53">
        <v>38645.96</v>
      </c>
      <c r="L143" s="54">
        <v>17354.04</v>
      </c>
      <c r="M143" s="54">
        <v>56000</v>
      </c>
      <c r="N143" s="54">
        <v>0</v>
      </c>
      <c r="O143" s="54">
        <v>0</v>
      </c>
      <c r="P143" s="54">
        <v>0</v>
      </c>
      <c r="Q143" s="54">
        <v>56000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5">
        <v>0</v>
      </c>
      <c r="AL143" s="55">
        <v>0</v>
      </c>
      <c r="AM143" s="54">
        <v>38645.96</v>
      </c>
      <c r="AN143" s="54">
        <v>17354.04</v>
      </c>
      <c r="AO143" s="54">
        <v>56000</v>
      </c>
      <c r="AP143" s="54">
        <v>0</v>
      </c>
      <c r="AQ143" s="54">
        <v>0</v>
      </c>
      <c r="AR143" s="54">
        <v>0</v>
      </c>
      <c r="AS143" s="54">
        <v>56000</v>
      </c>
      <c r="AT143" s="56" t="s">
        <v>95</v>
      </c>
      <c r="AU143" s="56">
        <v>35</v>
      </c>
      <c r="AV143" s="56"/>
      <c r="AW143" s="56">
        <v>0</v>
      </c>
      <c r="AX143" s="56">
        <v>0</v>
      </c>
      <c r="AY143" s="56">
        <v>35</v>
      </c>
      <c r="AZ143" s="56"/>
      <c r="BF143" s="19"/>
      <c r="BH143" s="19"/>
      <c r="BI143" s="19"/>
      <c r="CA143" s="19"/>
      <c r="CC143" s="19"/>
      <c r="CD143" s="19"/>
    </row>
    <row r="144" spans="1:82">
      <c r="A144" s="47">
        <v>3</v>
      </c>
      <c r="B144" s="57">
        <v>2020</v>
      </c>
      <c r="C144" s="57">
        <v>8300</v>
      </c>
      <c r="D144" s="47">
        <v>1</v>
      </c>
      <c r="E144" s="47">
        <v>3</v>
      </c>
      <c r="F144" s="49">
        <v>1</v>
      </c>
      <c r="G144" s="50">
        <v>2700</v>
      </c>
      <c r="H144" s="50">
        <v>271</v>
      </c>
      <c r="I144" s="51">
        <v>1006</v>
      </c>
      <c r="J144" s="58" t="s">
        <v>186</v>
      </c>
      <c r="K144" s="53">
        <v>3437075.3</v>
      </c>
      <c r="L144" s="54">
        <v>1543424.7</v>
      </c>
      <c r="M144" s="54">
        <v>4980500</v>
      </c>
      <c r="N144" s="54">
        <v>0</v>
      </c>
      <c r="O144" s="54">
        <v>0</v>
      </c>
      <c r="P144" s="54">
        <v>0</v>
      </c>
      <c r="Q144" s="54">
        <v>4980500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5">
        <v>0</v>
      </c>
      <c r="AL144" s="55">
        <v>0</v>
      </c>
      <c r="AM144" s="54">
        <v>3437075.3</v>
      </c>
      <c r="AN144" s="54">
        <v>1543424.7</v>
      </c>
      <c r="AO144" s="54">
        <v>4980500</v>
      </c>
      <c r="AP144" s="54">
        <v>0</v>
      </c>
      <c r="AQ144" s="54">
        <v>0</v>
      </c>
      <c r="AR144" s="54">
        <v>0</v>
      </c>
      <c r="AS144" s="54">
        <v>4980500</v>
      </c>
      <c r="AT144" s="56" t="s">
        <v>95</v>
      </c>
      <c r="AU144" s="61">
        <v>2846</v>
      </c>
      <c r="AV144" s="56"/>
      <c r="AW144" s="56">
        <v>0</v>
      </c>
      <c r="AX144" s="56">
        <v>0</v>
      </c>
      <c r="AY144" s="61">
        <v>2846</v>
      </c>
      <c r="AZ144" s="56"/>
      <c r="BF144" s="19"/>
      <c r="BH144" s="19"/>
      <c r="BI144" s="19"/>
      <c r="CA144" s="19"/>
      <c r="CC144" s="19"/>
      <c r="CD144" s="19"/>
    </row>
    <row r="145" spans="1:89">
      <c r="A145" s="47">
        <v>3</v>
      </c>
      <c r="B145" s="57">
        <v>2020</v>
      </c>
      <c r="C145" s="57">
        <v>8300</v>
      </c>
      <c r="D145" s="47">
        <v>1</v>
      </c>
      <c r="E145" s="47">
        <v>3</v>
      </c>
      <c r="F145" s="49">
        <v>1</v>
      </c>
      <c r="G145" s="50">
        <v>2700</v>
      </c>
      <c r="H145" s="50">
        <v>271</v>
      </c>
      <c r="I145" s="51">
        <v>1013</v>
      </c>
      <c r="J145" s="58" t="s">
        <v>187</v>
      </c>
      <c r="K145" s="53">
        <v>1341080.3899999999</v>
      </c>
      <c r="L145" s="54">
        <v>602214.5</v>
      </c>
      <c r="M145" s="54">
        <v>1943294.89</v>
      </c>
      <c r="N145" s="54">
        <v>0</v>
      </c>
      <c r="O145" s="54">
        <v>0</v>
      </c>
      <c r="P145" s="54">
        <v>0</v>
      </c>
      <c r="Q145" s="54">
        <v>1943294.89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5">
        <v>0</v>
      </c>
      <c r="AL145" s="55">
        <v>0</v>
      </c>
      <c r="AM145" s="54">
        <v>1341080.3899999999</v>
      </c>
      <c r="AN145" s="54">
        <v>602214.5</v>
      </c>
      <c r="AO145" s="54">
        <v>1943294.89</v>
      </c>
      <c r="AP145" s="54">
        <v>0</v>
      </c>
      <c r="AQ145" s="54">
        <v>0</v>
      </c>
      <c r="AR145" s="54">
        <v>0</v>
      </c>
      <c r="AS145" s="54">
        <v>1943294.89</v>
      </c>
      <c r="AT145" s="56" t="s">
        <v>95</v>
      </c>
      <c r="AU145" s="61">
        <v>1143</v>
      </c>
      <c r="AV145" s="56"/>
      <c r="AW145" s="56">
        <v>0</v>
      </c>
      <c r="AX145" s="56">
        <v>0</v>
      </c>
      <c r="AY145" s="61">
        <v>1143</v>
      </c>
      <c r="AZ145" s="56"/>
      <c r="BF145" s="19"/>
      <c r="BH145" s="19"/>
      <c r="BI145" s="19"/>
      <c r="CA145" s="19"/>
      <c r="CC145" s="19"/>
      <c r="CD145" s="19"/>
    </row>
    <row r="146" spans="1:89">
      <c r="A146" s="47">
        <v>3</v>
      </c>
      <c r="B146" s="48">
        <v>2020</v>
      </c>
      <c r="C146" s="48">
        <v>8300</v>
      </c>
      <c r="D146" s="47">
        <v>1</v>
      </c>
      <c r="E146" s="47">
        <v>3</v>
      </c>
      <c r="F146" s="49">
        <v>1</v>
      </c>
      <c r="G146" s="50">
        <v>2700</v>
      </c>
      <c r="H146" s="50">
        <v>271</v>
      </c>
      <c r="I146" s="51">
        <v>1015</v>
      </c>
      <c r="J146" s="59" t="s">
        <v>188</v>
      </c>
      <c r="K146" s="53">
        <v>265518.46999999997</v>
      </c>
      <c r="L146" s="54">
        <v>119231.53</v>
      </c>
      <c r="M146" s="54">
        <v>384750</v>
      </c>
      <c r="N146" s="54">
        <v>0</v>
      </c>
      <c r="O146" s="54">
        <v>0</v>
      </c>
      <c r="P146" s="54">
        <v>0</v>
      </c>
      <c r="Q146" s="54">
        <v>384750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5">
        <v>0</v>
      </c>
      <c r="AL146" s="55">
        <v>0</v>
      </c>
      <c r="AM146" s="54">
        <v>265518.46999999997</v>
      </c>
      <c r="AN146" s="54">
        <v>119231.53</v>
      </c>
      <c r="AO146" s="54">
        <v>384750</v>
      </c>
      <c r="AP146" s="54">
        <v>0</v>
      </c>
      <c r="AQ146" s="54">
        <v>0</v>
      </c>
      <c r="AR146" s="54">
        <v>0</v>
      </c>
      <c r="AS146" s="54">
        <v>384750</v>
      </c>
      <c r="AT146" s="56" t="s">
        <v>95</v>
      </c>
      <c r="AU146" s="61">
        <v>2850</v>
      </c>
      <c r="AV146" s="56"/>
      <c r="AW146" s="56">
        <v>0</v>
      </c>
      <c r="AX146" s="56">
        <v>0</v>
      </c>
      <c r="AY146" s="61">
        <v>2850</v>
      </c>
      <c r="AZ146" s="56"/>
      <c r="BF146" s="19"/>
      <c r="BH146" s="19"/>
      <c r="BI146" s="19"/>
      <c r="CA146" s="19"/>
      <c r="CC146" s="19"/>
      <c r="CD146" s="19"/>
    </row>
    <row r="147" spans="1:89">
      <c r="A147" s="47">
        <v>3</v>
      </c>
      <c r="B147" s="48">
        <v>2020</v>
      </c>
      <c r="C147" s="48">
        <v>8300</v>
      </c>
      <c r="D147" s="47">
        <v>1</v>
      </c>
      <c r="E147" s="47">
        <v>3</v>
      </c>
      <c r="F147" s="49">
        <v>1</v>
      </c>
      <c r="G147" s="50">
        <v>2700</v>
      </c>
      <c r="H147" s="50">
        <v>271</v>
      </c>
      <c r="I147" s="51">
        <v>1017</v>
      </c>
      <c r="J147" s="58" t="s">
        <v>189</v>
      </c>
      <c r="K147" s="53">
        <v>1418168.81</v>
      </c>
      <c r="L147" s="54">
        <v>636831.18999999994</v>
      </c>
      <c r="M147" s="54">
        <v>2055000</v>
      </c>
      <c r="N147" s="54">
        <v>0</v>
      </c>
      <c r="O147" s="54">
        <v>0</v>
      </c>
      <c r="P147" s="54">
        <v>0</v>
      </c>
      <c r="Q147" s="54">
        <v>2055000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5">
        <v>0</v>
      </c>
      <c r="AL147" s="55">
        <v>0</v>
      </c>
      <c r="AM147" s="54">
        <v>1418168.81</v>
      </c>
      <c r="AN147" s="54">
        <v>636831.18999999994</v>
      </c>
      <c r="AO147" s="54">
        <v>2055000</v>
      </c>
      <c r="AP147" s="54">
        <v>0</v>
      </c>
      <c r="AQ147" s="54">
        <v>0</v>
      </c>
      <c r="AR147" s="54">
        <v>0</v>
      </c>
      <c r="AS147" s="54">
        <v>2055000</v>
      </c>
      <c r="AT147" s="54" t="s">
        <v>95</v>
      </c>
      <c r="AU147" s="54">
        <v>2055</v>
      </c>
      <c r="AV147" s="56"/>
      <c r="AW147" s="56">
        <v>0</v>
      </c>
      <c r="AX147" s="56">
        <v>0</v>
      </c>
      <c r="AY147" s="61">
        <v>2055</v>
      </c>
      <c r="AZ147" s="56"/>
      <c r="BC147" s="19"/>
      <c r="BD147" s="19"/>
      <c r="BE147" s="19"/>
      <c r="BF147" s="19"/>
      <c r="BH147" s="19"/>
      <c r="BI147" s="19"/>
      <c r="BX147" s="19"/>
      <c r="BY147" s="19"/>
      <c r="BZ147" s="19"/>
      <c r="CA147" s="19"/>
      <c r="CC147" s="19"/>
      <c r="CD147" s="19"/>
    </row>
    <row r="148" spans="1:89">
      <c r="A148" s="47">
        <v>3</v>
      </c>
      <c r="B148" s="48">
        <v>2020</v>
      </c>
      <c r="C148" s="48">
        <v>8300</v>
      </c>
      <c r="D148" s="47">
        <v>1</v>
      </c>
      <c r="E148" s="47">
        <v>3</v>
      </c>
      <c r="F148" s="49">
        <v>1</v>
      </c>
      <c r="G148" s="50">
        <v>2700</v>
      </c>
      <c r="H148" s="50">
        <v>271</v>
      </c>
      <c r="I148" s="51">
        <v>1022</v>
      </c>
      <c r="J148" s="59" t="s">
        <v>190</v>
      </c>
      <c r="K148" s="53">
        <v>3327175.85</v>
      </c>
      <c r="L148" s="54">
        <v>1494074.15</v>
      </c>
      <c r="M148" s="54">
        <v>4821250</v>
      </c>
      <c r="N148" s="54">
        <v>0</v>
      </c>
      <c r="O148" s="54">
        <v>0</v>
      </c>
      <c r="P148" s="54">
        <v>0</v>
      </c>
      <c r="Q148" s="54">
        <v>4821250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5">
        <v>0</v>
      </c>
      <c r="AL148" s="55">
        <v>0</v>
      </c>
      <c r="AM148" s="54">
        <v>3327175.85</v>
      </c>
      <c r="AN148" s="54">
        <v>1494074.15</v>
      </c>
      <c r="AO148" s="54">
        <v>4821250</v>
      </c>
      <c r="AP148" s="54">
        <v>0</v>
      </c>
      <c r="AQ148" s="54">
        <v>0</v>
      </c>
      <c r="AR148" s="54">
        <v>0</v>
      </c>
      <c r="AS148" s="54">
        <v>4821250</v>
      </c>
      <c r="AT148" s="56" t="s">
        <v>95</v>
      </c>
      <c r="AU148" s="61">
        <v>2945</v>
      </c>
      <c r="AV148" s="56"/>
      <c r="AW148" s="56">
        <v>0</v>
      </c>
      <c r="AX148" s="56">
        <v>0</v>
      </c>
      <c r="AY148" s="61">
        <v>2945</v>
      </c>
      <c r="AZ148" s="56"/>
      <c r="BY148" s="19"/>
      <c r="BZ148" s="19"/>
      <c r="CD148" s="19"/>
    </row>
    <row r="149" spans="1:89">
      <c r="A149" s="47">
        <v>3</v>
      </c>
      <c r="B149" s="48">
        <v>2020</v>
      </c>
      <c r="C149" s="48">
        <v>8300</v>
      </c>
      <c r="D149" s="47">
        <v>1</v>
      </c>
      <c r="E149" s="47">
        <v>3</v>
      </c>
      <c r="F149" s="49">
        <v>1</v>
      </c>
      <c r="G149" s="50">
        <v>2700</v>
      </c>
      <c r="H149" s="50">
        <v>271</v>
      </c>
      <c r="I149" s="51">
        <v>1026</v>
      </c>
      <c r="J149" s="58" t="s">
        <v>104</v>
      </c>
      <c r="K149" s="53">
        <v>4658.22</v>
      </c>
      <c r="L149" s="54">
        <v>2091.7800000000002</v>
      </c>
      <c r="M149" s="54">
        <v>6750</v>
      </c>
      <c r="N149" s="54">
        <v>0</v>
      </c>
      <c r="O149" s="54">
        <v>0</v>
      </c>
      <c r="P149" s="54">
        <v>0</v>
      </c>
      <c r="Q149" s="54">
        <v>6750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5">
        <v>0</v>
      </c>
      <c r="AL149" s="55">
        <v>0</v>
      </c>
      <c r="AM149" s="54">
        <v>4658.22</v>
      </c>
      <c r="AN149" s="54">
        <v>2091.7800000000002</v>
      </c>
      <c r="AO149" s="54">
        <v>6750</v>
      </c>
      <c r="AP149" s="54">
        <v>0</v>
      </c>
      <c r="AQ149" s="54">
        <v>0</v>
      </c>
      <c r="AR149" s="54">
        <v>0</v>
      </c>
      <c r="AS149" s="54">
        <v>6750</v>
      </c>
      <c r="AT149" s="56" t="s">
        <v>95</v>
      </c>
      <c r="AU149" s="56">
        <v>30</v>
      </c>
      <c r="AV149" s="56"/>
      <c r="AW149" s="56">
        <v>0</v>
      </c>
      <c r="AX149" s="56">
        <v>0</v>
      </c>
      <c r="AY149" s="56">
        <v>30</v>
      </c>
      <c r="AZ149" s="56"/>
      <c r="BY149" s="19"/>
      <c r="BZ149" s="19"/>
      <c r="CD149" s="19"/>
    </row>
    <row r="150" spans="1:89">
      <c r="A150" s="47">
        <v>3</v>
      </c>
      <c r="B150" s="57">
        <v>2020</v>
      </c>
      <c r="C150" s="57">
        <v>8300</v>
      </c>
      <c r="D150" s="47">
        <v>1</v>
      </c>
      <c r="E150" s="47">
        <v>3</v>
      </c>
      <c r="F150" s="49">
        <v>1</v>
      </c>
      <c r="G150" s="50">
        <v>2700</v>
      </c>
      <c r="H150" s="50">
        <v>271</v>
      </c>
      <c r="I150" s="51">
        <v>1044</v>
      </c>
      <c r="J150" s="58" t="s">
        <v>191</v>
      </c>
      <c r="K150" s="53">
        <v>0</v>
      </c>
      <c r="L150" s="54">
        <v>0</v>
      </c>
      <c r="M150" s="54">
        <v>0</v>
      </c>
      <c r="N150" s="54">
        <v>5200</v>
      </c>
      <c r="O150" s="54">
        <v>0</v>
      </c>
      <c r="P150" s="54">
        <v>5200</v>
      </c>
      <c r="Q150" s="54">
        <v>5200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5">
        <v>0</v>
      </c>
      <c r="AL150" s="55">
        <v>0</v>
      </c>
      <c r="AM150" s="54">
        <v>0</v>
      </c>
      <c r="AN150" s="54">
        <v>0</v>
      </c>
      <c r="AO150" s="54">
        <v>0</v>
      </c>
      <c r="AP150" s="54">
        <v>5200</v>
      </c>
      <c r="AQ150" s="54">
        <v>0</v>
      </c>
      <c r="AR150" s="54">
        <v>5200</v>
      </c>
      <c r="AS150" s="54">
        <v>5200</v>
      </c>
      <c r="AT150" s="56" t="s">
        <v>95</v>
      </c>
      <c r="AU150" s="56">
        <v>10</v>
      </c>
      <c r="AV150" s="56"/>
      <c r="AW150" s="56">
        <v>0</v>
      </c>
      <c r="AX150" s="56">
        <v>0</v>
      </c>
      <c r="AY150" s="56">
        <v>10</v>
      </c>
      <c r="AZ150" s="56"/>
      <c r="BY150" s="19"/>
      <c r="BZ150" s="19"/>
      <c r="CD150" s="19"/>
    </row>
    <row r="151" spans="1:89">
      <c r="A151" s="47">
        <v>3</v>
      </c>
      <c r="B151" s="57">
        <v>2020</v>
      </c>
      <c r="C151" s="57">
        <v>8300</v>
      </c>
      <c r="D151" s="47">
        <v>1</v>
      </c>
      <c r="E151" s="47">
        <v>3</v>
      </c>
      <c r="F151" s="49">
        <v>1</v>
      </c>
      <c r="G151" s="50">
        <v>2700</v>
      </c>
      <c r="H151" s="50">
        <v>271</v>
      </c>
      <c r="I151" s="51">
        <v>3</v>
      </c>
      <c r="J151" s="58" t="s">
        <v>192</v>
      </c>
      <c r="K151" s="53">
        <v>0</v>
      </c>
      <c r="L151" s="54">
        <v>0</v>
      </c>
      <c r="M151" s="54">
        <v>0</v>
      </c>
      <c r="N151" s="54">
        <v>6691000</v>
      </c>
      <c r="O151" s="54">
        <v>0</v>
      </c>
      <c r="P151" s="54">
        <v>6691000</v>
      </c>
      <c r="Q151" s="54">
        <v>6691000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5">
        <v>0</v>
      </c>
      <c r="AL151" s="55">
        <v>0</v>
      </c>
      <c r="AM151" s="54">
        <v>0</v>
      </c>
      <c r="AN151" s="54">
        <v>0</v>
      </c>
      <c r="AO151" s="54">
        <v>0</v>
      </c>
      <c r="AP151" s="54">
        <v>6691000</v>
      </c>
      <c r="AQ151" s="54">
        <v>0</v>
      </c>
      <c r="AR151" s="54">
        <v>6691000</v>
      </c>
      <c r="AS151" s="54">
        <v>6691000</v>
      </c>
      <c r="AT151" s="56"/>
      <c r="AU151" s="56"/>
      <c r="AV151" s="56"/>
      <c r="AW151" s="56"/>
      <c r="AX151" s="56"/>
      <c r="AY151" s="56"/>
      <c r="AZ151" s="56"/>
      <c r="BY151" s="19"/>
      <c r="BZ151" s="19"/>
      <c r="CD151" s="19"/>
    </row>
    <row r="152" spans="1:89">
      <c r="A152" s="47">
        <v>3</v>
      </c>
      <c r="B152" s="57">
        <v>2020</v>
      </c>
      <c r="C152" s="57">
        <v>8300</v>
      </c>
      <c r="D152" s="47">
        <v>1</v>
      </c>
      <c r="E152" s="47">
        <v>3</v>
      </c>
      <c r="F152" s="49">
        <v>1</v>
      </c>
      <c r="G152" s="50">
        <v>2700</v>
      </c>
      <c r="H152" s="50">
        <v>271</v>
      </c>
      <c r="I152" s="51">
        <v>3003</v>
      </c>
      <c r="J152" s="58" t="s">
        <v>98</v>
      </c>
      <c r="K152" s="53">
        <v>0</v>
      </c>
      <c r="L152" s="54">
        <v>0</v>
      </c>
      <c r="M152" s="54">
        <v>0</v>
      </c>
      <c r="N152" s="54">
        <v>1440000</v>
      </c>
      <c r="O152" s="54">
        <v>0</v>
      </c>
      <c r="P152" s="54">
        <v>1440000</v>
      </c>
      <c r="Q152" s="54">
        <v>1440000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5">
        <v>0</v>
      </c>
      <c r="AL152" s="55">
        <v>0</v>
      </c>
      <c r="AM152" s="54">
        <v>0</v>
      </c>
      <c r="AN152" s="54">
        <v>0</v>
      </c>
      <c r="AO152" s="54">
        <v>0</v>
      </c>
      <c r="AP152" s="54">
        <v>1440000</v>
      </c>
      <c r="AQ152" s="54">
        <v>0</v>
      </c>
      <c r="AR152" s="54">
        <v>1440000</v>
      </c>
      <c r="AS152" s="54">
        <v>1440000</v>
      </c>
      <c r="AT152" s="56" t="s">
        <v>106</v>
      </c>
      <c r="AU152" s="56">
        <v>800</v>
      </c>
      <c r="AV152" s="56" t="s">
        <v>84</v>
      </c>
      <c r="AW152" s="56">
        <v>0</v>
      </c>
      <c r="AX152" s="56">
        <v>0</v>
      </c>
      <c r="AY152" s="56">
        <v>800</v>
      </c>
      <c r="AZ152" s="56" t="s">
        <v>84</v>
      </c>
      <c r="BY152" s="19"/>
      <c r="BZ152" s="19"/>
      <c r="CD152" s="19"/>
    </row>
    <row r="153" spans="1:89">
      <c r="A153" s="47">
        <v>3</v>
      </c>
      <c r="B153" s="48">
        <v>2020</v>
      </c>
      <c r="C153" s="48">
        <v>8300</v>
      </c>
      <c r="D153" s="47">
        <v>1</v>
      </c>
      <c r="E153" s="47">
        <v>3</v>
      </c>
      <c r="F153" s="49">
        <v>1</v>
      </c>
      <c r="G153" s="50">
        <v>2700</v>
      </c>
      <c r="H153" s="50">
        <v>271</v>
      </c>
      <c r="I153" s="51">
        <v>3007</v>
      </c>
      <c r="J153" s="58" t="s">
        <v>193</v>
      </c>
      <c r="K153" s="53">
        <v>0</v>
      </c>
      <c r="L153" s="54">
        <v>0</v>
      </c>
      <c r="M153" s="54">
        <v>0</v>
      </c>
      <c r="N153" s="54">
        <v>1131000</v>
      </c>
      <c r="O153" s="54">
        <v>0</v>
      </c>
      <c r="P153" s="54">
        <v>1131000</v>
      </c>
      <c r="Q153" s="54">
        <v>1131000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5">
        <v>0</v>
      </c>
      <c r="AG153" s="55">
        <v>0</v>
      </c>
      <c r="AH153" s="55">
        <v>0</v>
      </c>
      <c r="AI153" s="55">
        <v>0</v>
      </c>
      <c r="AJ153" s="55">
        <v>0</v>
      </c>
      <c r="AK153" s="55">
        <v>0</v>
      </c>
      <c r="AL153" s="55">
        <v>0</v>
      </c>
      <c r="AM153" s="54">
        <v>0</v>
      </c>
      <c r="AN153" s="54">
        <v>0</v>
      </c>
      <c r="AO153" s="54">
        <v>0</v>
      </c>
      <c r="AP153" s="54">
        <v>1131000</v>
      </c>
      <c r="AQ153" s="54">
        <v>0</v>
      </c>
      <c r="AR153" s="54">
        <v>1131000</v>
      </c>
      <c r="AS153" s="54">
        <v>1131000</v>
      </c>
      <c r="AT153" s="56" t="s">
        <v>95</v>
      </c>
      <c r="AU153" s="56">
        <v>500</v>
      </c>
      <c r="AV153" s="56" t="s">
        <v>84</v>
      </c>
      <c r="AW153" s="56">
        <v>0</v>
      </c>
      <c r="AX153" s="56">
        <v>0</v>
      </c>
      <c r="AY153" s="56">
        <v>500</v>
      </c>
      <c r="AZ153" s="56" t="s">
        <v>84</v>
      </c>
      <c r="BY153" s="19"/>
      <c r="BZ153" s="19"/>
      <c r="CD153" s="19"/>
    </row>
    <row r="154" spans="1:89">
      <c r="A154" s="47">
        <v>3</v>
      </c>
      <c r="B154" s="57">
        <v>2020</v>
      </c>
      <c r="C154" s="57">
        <v>8300</v>
      </c>
      <c r="D154" s="47">
        <v>1</v>
      </c>
      <c r="E154" s="47">
        <v>3</v>
      </c>
      <c r="F154" s="49">
        <v>1</v>
      </c>
      <c r="G154" s="50">
        <v>2700</v>
      </c>
      <c r="H154" s="50">
        <v>271</v>
      </c>
      <c r="I154" s="51">
        <v>3021</v>
      </c>
      <c r="J154" s="52" t="s">
        <v>190</v>
      </c>
      <c r="K154" s="53">
        <v>0</v>
      </c>
      <c r="L154" s="54">
        <v>0</v>
      </c>
      <c r="M154" s="54">
        <v>0</v>
      </c>
      <c r="N154" s="54">
        <v>1920000</v>
      </c>
      <c r="O154" s="54">
        <v>0</v>
      </c>
      <c r="P154" s="54">
        <v>1920000</v>
      </c>
      <c r="Q154" s="54">
        <v>1920000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5">
        <v>0</v>
      </c>
      <c r="AL154" s="55">
        <v>0</v>
      </c>
      <c r="AM154" s="54">
        <v>0</v>
      </c>
      <c r="AN154" s="54">
        <v>0</v>
      </c>
      <c r="AO154" s="54">
        <v>0</v>
      </c>
      <c r="AP154" s="54">
        <v>1920000</v>
      </c>
      <c r="AQ154" s="54">
        <v>0</v>
      </c>
      <c r="AR154" s="54">
        <v>1920000</v>
      </c>
      <c r="AS154" s="54">
        <v>1920000</v>
      </c>
      <c r="AT154" s="56" t="s">
        <v>95</v>
      </c>
      <c r="AU154" s="61">
        <v>1600</v>
      </c>
      <c r="AV154" s="56" t="s">
        <v>84</v>
      </c>
      <c r="AW154" s="56">
        <v>0</v>
      </c>
      <c r="AX154" s="56">
        <v>0</v>
      </c>
      <c r="AY154" s="61">
        <v>1600</v>
      </c>
      <c r="AZ154" s="56" t="s">
        <v>84</v>
      </c>
      <c r="BY154" s="19"/>
      <c r="BZ154" s="19"/>
      <c r="CD154" s="19"/>
    </row>
    <row r="155" spans="1:89">
      <c r="A155" s="47">
        <v>3</v>
      </c>
      <c r="B155" s="48">
        <v>2020</v>
      </c>
      <c r="C155" s="48">
        <v>8300</v>
      </c>
      <c r="D155" s="47">
        <v>1</v>
      </c>
      <c r="E155" s="47">
        <v>3</v>
      </c>
      <c r="F155" s="49">
        <v>1</v>
      </c>
      <c r="G155" s="50">
        <v>2700</v>
      </c>
      <c r="H155" s="50">
        <v>271</v>
      </c>
      <c r="I155" s="51">
        <v>3025</v>
      </c>
      <c r="J155" s="52" t="s">
        <v>104</v>
      </c>
      <c r="K155" s="53">
        <v>0</v>
      </c>
      <c r="L155" s="54">
        <v>0</v>
      </c>
      <c r="M155" s="54">
        <v>0</v>
      </c>
      <c r="N155" s="54">
        <v>2200000</v>
      </c>
      <c r="O155" s="54">
        <v>0</v>
      </c>
      <c r="P155" s="54">
        <v>2200000</v>
      </c>
      <c r="Q155" s="54">
        <v>2200000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5">
        <v>0</v>
      </c>
      <c r="AL155" s="55">
        <v>0</v>
      </c>
      <c r="AM155" s="54">
        <v>0</v>
      </c>
      <c r="AN155" s="54">
        <v>0</v>
      </c>
      <c r="AO155" s="54">
        <v>0</v>
      </c>
      <c r="AP155" s="54">
        <v>2200000</v>
      </c>
      <c r="AQ155" s="54">
        <v>0</v>
      </c>
      <c r="AR155" s="54">
        <v>2200000</v>
      </c>
      <c r="AS155" s="54">
        <v>2200000</v>
      </c>
      <c r="AT155" s="56" t="s">
        <v>95</v>
      </c>
      <c r="AU155" s="61">
        <v>2000</v>
      </c>
      <c r="AV155" s="56" t="s">
        <v>84</v>
      </c>
      <c r="AW155" s="56">
        <v>0</v>
      </c>
      <c r="AX155" s="56">
        <v>0</v>
      </c>
      <c r="AY155" s="61">
        <v>2000</v>
      </c>
      <c r="AZ155" s="56" t="s">
        <v>84</v>
      </c>
      <c r="BY155" s="19"/>
      <c r="BZ155" s="19"/>
      <c r="CD155" s="19"/>
    </row>
    <row r="156" spans="1:89">
      <c r="A156" s="47">
        <v>3</v>
      </c>
      <c r="B156" s="57">
        <v>2020</v>
      </c>
      <c r="C156" s="57">
        <v>8300</v>
      </c>
      <c r="D156" s="47">
        <v>1</v>
      </c>
      <c r="E156" s="47">
        <v>3</v>
      </c>
      <c r="F156" s="49">
        <v>1</v>
      </c>
      <c r="G156" s="50">
        <v>2800</v>
      </c>
      <c r="H156" s="50"/>
      <c r="I156" s="51"/>
      <c r="J156" s="58" t="s">
        <v>117</v>
      </c>
      <c r="K156" s="53">
        <v>2078829.78</v>
      </c>
      <c r="L156" s="54">
        <v>2599320.2200000002</v>
      </c>
      <c r="M156" s="54">
        <v>4678150</v>
      </c>
      <c r="N156" s="54">
        <v>7219000</v>
      </c>
      <c r="O156" s="54">
        <v>0</v>
      </c>
      <c r="P156" s="54">
        <v>7219000</v>
      </c>
      <c r="Q156" s="54">
        <v>11897150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4">
        <v>2078829.78</v>
      </c>
      <c r="AN156" s="54">
        <v>2599320.2200000002</v>
      </c>
      <c r="AO156" s="54">
        <v>4678150</v>
      </c>
      <c r="AP156" s="54">
        <v>7219000</v>
      </c>
      <c r="AQ156" s="54">
        <v>0</v>
      </c>
      <c r="AR156" s="54">
        <v>7219000</v>
      </c>
      <c r="AS156" s="54">
        <v>11897150</v>
      </c>
      <c r="AT156" s="56"/>
      <c r="AU156" s="56"/>
      <c r="AV156" s="56"/>
      <c r="AW156" s="56"/>
      <c r="AX156" s="56"/>
      <c r="AY156" s="56"/>
      <c r="AZ156" s="56"/>
      <c r="BY156" s="19"/>
      <c r="BZ156" s="19"/>
      <c r="CD156" s="19"/>
    </row>
    <row r="157" spans="1:89">
      <c r="A157" s="47">
        <v>3</v>
      </c>
      <c r="B157" s="57">
        <v>2020</v>
      </c>
      <c r="C157" s="57">
        <v>8300</v>
      </c>
      <c r="D157" s="47">
        <v>1</v>
      </c>
      <c r="E157" s="47">
        <v>3</v>
      </c>
      <c r="F157" s="49">
        <v>1</v>
      </c>
      <c r="G157" s="50">
        <v>2800</v>
      </c>
      <c r="H157" s="50">
        <v>282</v>
      </c>
      <c r="I157" s="51"/>
      <c r="J157" s="58" t="s">
        <v>194</v>
      </c>
      <c r="K157" s="53">
        <v>14250.7</v>
      </c>
      <c r="L157" s="54">
        <v>6399.3</v>
      </c>
      <c r="M157" s="54">
        <v>20650</v>
      </c>
      <c r="N157" s="54">
        <v>0</v>
      </c>
      <c r="O157" s="54">
        <v>0</v>
      </c>
      <c r="P157" s="54">
        <v>0</v>
      </c>
      <c r="Q157" s="54">
        <v>20650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</v>
      </c>
      <c r="AC157" s="54">
        <v>0</v>
      </c>
      <c r="AD157" s="54">
        <v>0</v>
      </c>
      <c r="AE157" s="54">
        <v>0</v>
      </c>
      <c r="AF157" s="55">
        <v>0</v>
      </c>
      <c r="AG157" s="55">
        <v>0</v>
      </c>
      <c r="AH157" s="55">
        <v>0</v>
      </c>
      <c r="AI157" s="55">
        <v>0</v>
      </c>
      <c r="AJ157" s="55">
        <v>0</v>
      </c>
      <c r="AK157" s="55">
        <v>0</v>
      </c>
      <c r="AL157" s="55">
        <v>0</v>
      </c>
      <c r="AM157" s="54">
        <v>14250.7</v>
      </c>
      <c r="AN157" s="54">
        <v>6399.3</v>
      </c>
      <c r="AO157" s="54">
        <v>20650</v>
      </c>
      <c r="AP157" s="54">
        <v>0</v>
      </c>
      <c r="AQ157" s="54">
        <v>0</v>
      </c>
      <c r="AR157" s="54">
        <v>0</v>
      </c>
      <c r="AS157" s="54">
        <v>20650</v>
      </c>
      <c r="AT157" s="56"/>
      <c r="AU157" s="56"/>
      <c r="AV157" s="56"/>
      <c r="AW157" s="56"/>
      <c r="AX157" s="56"/>
      <c r="AY157" s="56"/>
      <c r="AZ157" s="56"/>
      <c r="BC157" s="19"/>
      <c r="BD157" s="19"/>
      <c r="BE157" s="19"/>
      <c r="BF157" s="19"/>
      <c r="BH157" s="19"/>
      <c r="BI157" s="19"/>
      <c r="BX157" s="19"/>
      <c r="BY157" s="19"/>
      <c r="BZ157" s="19"/>
      <c r="CA157" s="19"/>
      <c r="CC157" s="19"/>
      <c r="CD157" s="19"/>
    </row>
    <row r="158" spans="1:89">
      <c r="A158" s="47">
        <v>3</v>
      </c>
      <c r="B158" s="57">
        <v>2020</v>
      </c>
      <c r="C158" s="57">
        <v>8300</v>
      </c>
      <c r="D158" s="47">
        <v>1</v>
      </c>
      <c r="E158" s="47">
        <v>3</v>
      </c>
      <c r="F158" s="49">
        <v>1</v>
      </c>
      <c r="G158" s="50">
        <v>2800</v>
      </c>
      <c r="H158" s="50">
        <v>282</v>
      </c>
      <c r="I158" s="51">
        <v>1</v>
      </c>
      <c r="J158" s="58" t="s">
        <v>195</v>
      </c>
      <c r="K158" s="53">
        <v>14250.7</v>
      </c>
      <c r="L158" s="54">
        <v>6399.3</v>
      </c>
      <c r="M158" s="54">
        <v>20650</v>
      </c>
      <c r="N158" s="54">
        <v>0</v>
      </c>
      <c r="O158" s="54">
        <v>0</v>
      </c>
      <c r="P158" s="54">
        <v>0</v>
      </c>
      <c r="Q158" s="54">
        <v>20650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5">
        <v>0</v>
      </c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0</v>
      </c>
      <c r="AM158" s="54">
        <v>14250.7</v>
      </c>
      <c r="AN158" s="54">
        <v>6399.3</v>
      </c>
      <c r="AO158" s="54">
        <v>20650</v>
      </c>
      <c r="AP158" s="54">
        <v>0</v>
      </c>
      <c r="AQ158" s="54">
        <v>0</v>
      </c>
      <c r="AR158" s="54">
        <v>0</v>
      </c>
      <c r="AS158" s="54">
        <v>20650</v>
      </c>
      <c r="AT158" s="56"/>
      <c r="AU158" s="56"/>
      <c r="AV158" s="56"/>
      <c r="AW158" s="56"/>
      <c r="AX158" s="56"/>
      <c r="AY158" s="56"/>
      <c r="AZ158" s="56"/>
      <c r="BC158" s="19"/>
      <c r="BE158" s="19"/>
      <c r="BF158" s="19"/>
      <c r="BH158" s="19"/>
      <c r="BI158" s="19"/>
      <c r="BX158" s="19"/>
      <c r="BZ158" s="19"/>
      <c r="CA158" s="19"/>
      <c r="CC158" s="19"/>
      <c r="CD158" s="19"/>
    </row>
    <row r="159" spans="1:89">
      <c r="A159" s="47">
        <v>3</v>
      </c>
      <c r="B159" s="48">
        <v>2020</v>
      </c>
      <c r="C159" s="48">
        <v>8300</v>
      </c>
      <c r="D159" s="47">
        <v>1</v>
      </c>
      <c r="E159" s="47">
        <v>3</v>
      </c>
      <c r="F159" s="49">
        <v>1</v>
      </c>
      <c r="G159" s="50">
        <v>2800</v>
      </c>
      <c r="H159" s="50">
        <v>282</v>
      </c>
      <c r="I159" s="51">
        <v>1003</v>
      </c>
      <c r="J159" s="58" t="s">
        <v>196</v>
      </c>
      <c r="K159" s="53">
        <v>14250.7</v>
      </c>
      <c r="L159" s="54">
        <v>6399.3</v>
      </c>
      <c r="M159" s="54">
        <v>20650</v>
      </c>
      <c r="N159" s="54">
        <v>0</v>
      </c>
      <c r="O159" s="54">
        <v>0</v>
      </c>
      <c r="P159" s="54">
        <v>0</v>
      </c>
      <c r="Q159" s="54">
        <v>20650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4">
        <v>14250.7</v>
      </c>
      <c r="AN159" s="54">
        <v>6399.3</v>
      </c>
      <c r="AO159" s="54">
        <v>20650</v>
      </c>
      <c r="AP159" s="54">
        <v>0</v>
      </c>
      <c r="AQ159" s="54">
        <v>0</v>
      </c>
      <c r="AR159" s="54">
        <v>0</v>
      </c>
      <c r="AS159" s="54">
        <v>20650</v>
      </c>
      <c r="AT159" s="56" t="s">
        <v>95</v>
      </c>
      <c r="AU159" s="56">
        <v>206</v>
      </c>
      <c r="AV159" s="56"/>
      <c r="AW159" s="56">
        <v>0</v>
      </c>
      <c r="AX159" s="56">
        <v>0</v>
      </c>
      <c r="AY159" s="56">
        <v>206</v>
      </c>
      <c r="AZ159" s="56"/>
      <c r="BC159" s="19"/>
      <c r="BE159" s="19"/>
      <c r="BF159" s="19"/>
      <c r="BH159" s="19"/>
      <c r="BI159" s="19"/>
      <c r="BX159" s="19"/>
      <c r="BZ159" s="19"/>
      <c r="CA159" s="19"/>
      <c r="CC159" s="19"/>
      <c r="CD159" s="19"/>
    </row>
    <row r="160" spans="1:89">
      <c r="A160" s="48">
        <v>3</v>
      </c>
      <c r="B160" s="48">
        <v>2020</v>
      </c>
      <c r="C160" s="47">
        <v>8300</v>
      </c>
      <c r="D160" s="47">
        <v>1</v>
      </c>
      <c r="E160" s="47">
        <v>3</v>
      </c>
      <c r="F160" s="49">
        <v>1</v>
      </c>
      <c r="G160" s="50">
        <v>2800</v>
      </c>
      <c r="H160" s="50">
        <v>283</v>
      </c>
      <c r="I160" s="51"/>
      <c r="J160" s="68" t="s">
        <v>118</v>
      </c>
      <c r="K160" s="53">
        <v>2064579.08</v>
      </c>
      <c r="L160" s="54">
        <v>2592920.92</v>
      </c>
      <c r="M160" s="54">
        <v>4657500</v>
      </c>
      <c r="N160" s="54">
        <v>7219000</v>
      </c>
      <c r="O160" s="54">
        <v>0</v>
      </c>
      <c r="P160" s="54">
        <v>7219000</v>
      </c>
      <c r="Q160" s="54">
        <v>11876500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5">
        <v>0</v>
      </c>
      <c r="AL160" s="55">
        <v>0</v>
      </c>
      <c r="AM160" s="54">
        <v>2064579.08</v>
      </c>
      <c r="AN160" s="54">
        <v>2592920.92</v>
      </c>
      <c r="AO160" s="54">
        <v>4657500</v>
      </c>
      <c r="AP160" s="54">
        <v>7219000</v>
      </c>
      <c r="AQ160" s="54">
        <v>0</v>
      </c>
      <c r="AR160" s="54">
        <v>7219000</v>
      </c>
      <c r="AS160" s="54">
        <v>11876500</v>
      </c>
      <c r="AT160" s="56"/>
      <c r="AU160" s="61"/>
      <c r="AV160" s="56"/>
      <c r="AW160" s="56"/>
      <c r="AX160" s="56"/>
      <c r="AY160" s="61"/>
      <c r="AZ160" s="56"/>
      <c r="BC160" s="19"/>
      <c r="BE160" s="19"/>
      <c r="BF160" s="19"/>
      <c r="BH160" s="19"/>
      <c r="BI160" s="19"/>
      <c r="BX160" s="19"/>
      <c r="BZ160" s="19"/>
      <c r="CA160" s="19"/>
      <c r="CC160" s="19"/>
      <c r="CD160" s="19"/>
      <c r="CE160" s="65"/>
      <c r="CK160" s="65"/>
    </row>
    <row r="161" spans="1:89">
      <c r="A161" s="47">
        <v>3</v>
      </c>
      <c r="B161" s="48">
        <v>2020</v>
      </c>
      <c r="C161" s="48">
        <v>8300</v>
      </c>
      <c r="D161" s="47">
        <v>1</v>
      </c>
      <c r="E161" s="47">
        <v>3</v>
      </c>
      <c r="F161" s="49">
        <v>1</v>
      </c>
      <c r="G161" s="50">
        <v>2800</v>
      </c>
      <c r="H161" s="50">
        <v>283</v>
      </c>
      <c r="I161" s="51">
        <v>1</v>
      </c>
      <c r="J161" s="69" t="s">
        <v>197</v>
      </c>
      <c r="K161" s="53">
        <v>1884579.08</v>
      </c>
      <c r="L161" s="54">
        <v>2592920.92</v>
      </c>
      <c r="M161" s="54">
        <v>4477500</v>
      </c>
      <c r="N161" s="54">
        <v>0</v>
      </c>
      <c r="O161" s="54">
        <v>0</v>
      </c>
      <c r="P161" s="54">
        <v>0</v>
      </c>
      <c r="Q161" s="54">
        <v>4477500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5">
        <v>0</v>
      </c>
      <c r="AL161" s="55">
        <v>0</v>
      </c>
      <c r="AM161" s="54">
        <v>1884579.08</v>
      </c>
      <c r="AN161" s="54">
        <v>2592920.92</v>
      </c>
      <c r="AO161" s="54">
        <v>4477500</v>
      </c>
      <c r="AP161" s="54">
        <v>0</v>
      </c>
      <c r="AQ161" s="54">
        <v>0</v>
      </c>
      <c r="AR161" s="54">
        <v>0</v>
      </c>
      <c r="AS161" s="54">
        <v>4477500</v>
      </c>
      <c r="AT161" s="56"/>
      <c r="AU161" s="61"/>
      <c r="AV161" s="56"/>
      <c r="AW161" s="61"/>
      <c r="AX161" s="56"/>
      <c r="AY161" s="61"/>
      <c r="AZ161" s="56"/>
      <c r="BC161" s="19"/>
      <c r="BE161" s="19"/>
      <c r="BI161" s="19"/>
      <c r="CE161" s="65"/>
      <c r="CK161" s="65"/>
    </row>
    <row r="162" spans="1:89">
      <c r="A162" s="48">
        <v>3</v>
      </c>
      <c r="B162" s="48">
        <v>2020</v>
      </c>
      <c r="C162" s="48">
        <v>8300</v>
      </c>
      <c r="D162" s="47">
        <v>1</v>
      </c>
      <c r="E162" s="47">
        <v>3</v>
      </c>
      <c r="F162" s="49">
        <v>1</v>
      </c>
      <c r="G162" s="50">
        <v>2800</v>
      </c>
      <c r="H162" s="50">
        <v>283</v>
      </c>
      <c r="I162" s="51">
        <v>1003</v>
      </c>
      <c r="J162" s="69" t="s">
        <v>198</v>
      </c>
      <c r="K162" s="53">
        <v>212552.79</v>
      </c>
      <c r="L162" s="54">
        <v>95447.21</v>
      </c>
      <c r="M162" s="54">
        <v>308000</v>
      </c>
      <c r="N162" s="54">
        <v>0</v>
      </c>
      <c r="O162" s="54">
        <v>0</v>
      </c>
      <c r="P162" s="54">
        <v>0</v>
      </c>
      <c r="Q162" s="54">
        <v>308000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5">
        <v>0</v>
      </c>
      <c r="AL162" s="55">
        <v>0</v>
      </c>
      <c r="AM162" s="54">
        <v>212552.79</v>
      </c>
      <c r="AN162" s="54">
        <v>95447.21</v>
      </c>
      <c r="AO162" s="54">
        <v>308000</v>
      </c>
      <c r="AP162" s="54">
        <v>0</v>
      </c>
      <c r="AQ162" s="54">
        <v>0</v>
      </c>
      <c r="AR162" s="54">
        <v>0</v>
      </c>
      <c r="AS162" s="54">
        <v>308000</v>
      </c>
      <c r="AT162" s="56" t="s">
        <v>95</v>
      </c>
      <c r="AU162" s="61">
        <v>100</v>
      </c>
      <c r="AV162" s="56"/>
      <c r="AW162" s="56">
        <v>0</v>
      </c>
      <c r="AX162" s="56">
        <v>0</v>
      </c>
      <c r="AY162" s="61">
        <v>100</v>
      </c>
      <c r="AZ162" s="56"/>
      <c r="BC162" s="19"/>
      <c r="BE162" s="19"/>
      <c r="BI162" s="19"/>
      <c r="BX162" s="19"/>
      <c r="BZ162" s="19"/>
      <c r="CD162" s="19"/>
      <c r="CE162" s="65"/>
      <c r="CK162" s="65"/>
    </row>
    <row r="163" spans="1:89">
      <c r="A163" s="47">
        <v>3</v>
      </c>
      <c r="B163" s="57">
        <v>2020</v>
      </c>
      <c r="C163" s="57">
        <v>8300</v>
      </c>
      <c r="D163" s="47">
        <v>1</v>
      </c>
      <c r="E163" s="47">
        <v>3</v>
      </c>
      <c r="F163" s="49">
        <v>1</v>
      </c>
      <c r="G163" s="50">
        <v>2800</v>
      </c>
      <c r="H163" s="50">
        <v>283</v>
      </c>
      <c r="I163" s="51">
        <v>1006</v>
      </c>
      <c r="J163" s="58" t="s">
        <v>199</v>
      </c>
      <c r="K163" s="53">
        <v>400000</v>
      </c>
      <c r="L163" s="54">
        <v>400000</v>
      </c>
      <c r="M163" s="54">
        <v>800000</v>
      </c>
      <c r="N163" s="54">
        <v>0</v>
      </c>
      <c r="O163" s="54">
        <v>0</v>
      </c>
      <c r="P163" s="54">
        <v>0</v>
      </c>
      <c r="Q163" s="54">
        <v>800000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5">
        <v>0</v>
      </c>
      <c r="AL163" s="55">
        <v>0</v>
      </c>
      <c r="AM163" s="54">
        <v>400000</v>
      </c>
      <c r="AN163" s="54">
        <v>400000</v>
      </c>
      <c r="AO163" s="54">
        <v>800000</v>
      </c>
      <c r="AP163" s="54">
        <v>0</v>
      </c>
      <c r="AQ163" s="54">
        <v>0</v>
      </c>
      <c r="AR163" s="54">
        <v>0</v>
      </c>
      <c r="AS163" s="54">
        <v>800000</v>
      </c>
      <c r="AT163" s="56" t="s">
        <v>95</v>
      </c>
      <c r="AU163" s="61">
        <v>100</v>
      </c>
      <c r="AV163" s="56"/>
      <c r="AW163" s="56">
        <v>0</v>
      </c>
      <c r="AX163" s="56">
        <v>0</v>
      </c>
      <c r="AY163" s="61">
        <v>100</v>
      </c>
      <c r="AZ163" s="56"/>
      <c r="BC163" s="19"/>
      <c r="BE163" s="19"/>
      <c r="BI163" s="19"/>
      <c r="BX163" s="19"/>
      <c r="BZ163" s="19"/>
      <c r="CD163" s="19"/>
      <c r="CE163" s="65"/>
      <c r="CK163" s="65"/>
    </row>
    <row r="164" spans="1:89">
      <c r="A164" s="47">
        <v>3</v>
      </c>
      <c r="B164" s="57">
        <v>2020</v>
      </c>
      <c r="C164" s="57">
        <v>8300</v>
      </c>
      <c r="D164" s="47">
        <v>1</v>
      </c>
      <c r="E164" s="47">
        <v>3</v>
      </c>
      <c r="F164" s="49">
        <v>1</v>
      </c>
      <c r="G164" s="50">
        <v>2800</v>
      </c>
      <c r="H164" s="50">
        <v>283</v>
      </c>
      <c r="I164" s="51">
        <v>1009</v>
      </c>
      <c r="J164" s="58" t="s">
        <v>200</v>
      </c>
      <c r="K164" s="53">
        <v>810000</v>
      </c>
      <c r="L164" s="54">
        <v>1890000</v>
      </c>
      <c r="M164" s="54">
        <v>2700000</v>
      </c>
      <c r="N164" s="54">
        <v>0</v>
      </c>
      <c r="O164" s="54">
        <v>0</v>
      </c>
      <c r="P164" s="54">
        <v>0</v>
      </c>
      <c r="Q164" s="54">
        <v>2700000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5">
        <v>0</v>
      </c>
      <c r="AL164" s="55">
        <v>0</v>
      </c>
      <c r="AM164" s="54">
        <v>810000</v>
      </c>
      <c r="AN164" s="54">
        <v>1890000</v>
      </c>
      <c r="AO164" s="54">
        <v>2700000</v>
      </c>
      <c r="AP164" s="54">
        <v>0</v>
      </c>
      <c r="AQ164" s="54">
        <v>0</v>
      </c>
      <c r="AR164" s="54">
        <v>0</v>
      </c>
      <c r="AS164" s="54">
        <v>2700000</v>
      </c>
      <c r="AT164" s="56" t="s">
        <v>95</v>
      </c>
      <c r="AU164" s="61">
        <v>150</v>
      </c>
      <c r="AV164" s="56"/>
      <c r="AW164" s="56">
        <v>0</v>
      </c>
      <c r="AX164" s="56">
        <v>0</v>
      </c>
      <c r="AY164" s="61">
        <v>150</v>
      </c>
      <c r="AZ164" s="56"/>
      <c r="BC164" s="19"/>
      <c r="BE164" s="19"/>
      <c r="BI164" s="19"/>
      <c r="BX164" s="19"/>
      <c r="BZ164" s="19"/>
      <c r="CD164" s="19"/>
      <c r="CE164" s="65"/>
      <c r="CK164" s="65"/>
    </row>
    <row r="165" spans="1:89">
      <c r="A165" s="47">
        <v>3</v>
      </c>
      <c r="B165" s="57">
        <v>2020</v>
      </c>
      <c r="C165" s="57">
        <v>8300</v>
      </c>
      <c r="D165" s="47">
        <v>1</v>
      </c>
      <c r="E165" s="47">
        <v>3</v>
      </c>
      <c r="F165" s="49">
        <v>1</v>
      </c>
      <c r="G165" s="50">
        <v>2800</v>
      </c>
      <c r="H165" s="50">
        <v>283</v>
      </c>
      <c r="I165" s="51">
        <v>1018</v>
      </c>
      <c r="J165" s="58" t="s">
        <v>123</v>
      </c>
      <c r="K165" s="53">
        <v>33125.11</v>
      </c>
      <c r="L165" s="54">
        <v>14874.89</v>
      </c>
      <c r="M165" s="54">
        <v>48000</v>
      </c>
      <c r="N165" s="54">
        <v>0</v>
      </c>
      <c r="O165" s="54">
        <v>0</v>
      </c>
      <c r="P165" s="54">
        <v>0</v>
      </c>
      <c r="Q165" s="54">
        <v>48000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5">
        <v>0</v>
      </c>
      <c r="AL165" s="55">
        <v>0</v>
      </c>
      <c r="AM165" s="54">
        <v>33125.11</v>
      </c>
      <c r="AN165" s="54">
        <v>14874.89</v>
      </c>
      <c r="AO165" s="54">
        <v>48000</v>
      </c>
      <c r="AP165" s="54">
        <v>0</v>
      </c>
      <c r="AQ165" s="54">
        <v>0</v>
      </c>
      <c r="AR165" s="54">
        <v>0</v>
      </c>
      <c r="AS165" s="54">
        <v>48000</v>
      </c>
      <c r="AT165" s="56" t="s">
        <v>95</v>
      </c>
      <c r="AU165" s="61">
        <v>30</v>
      </c>
      <c r="AV165" s="56"/>
      <c r="AW165" s="56">
        <v>0</v>
      </c>
      <c r="AX165" s="56">
        <v>0</v>
      </c>
      <c r="AY165" s="61">
        <v>30</v>
      </c>
      <c r="AZ165" s="56"/>
      <c r="BC165" s="19"/>
      <c r="BE165" s="19"/>
      <c r="BF165" s="19"/>
      <c r="BH165" s="19"/>
      <c r="BI165" s="19"/>
      <c r="BX165" s="19"/>
      <c r="BZ165" s="19"/>
      <c r="CA165" s="19"/>
      <c r="CC165" s="19"/>
      <c r="CD165" s="19"/>
      <c r="CE165" s="65"/>
      <c r="CK165" s="65"/>
    </row>
    <row r="166" spans="1:89">
      <c r="A166" s="47">
        <v>3</v>
      </c>
      <c r="B166" s="57">
        <v>2020</v>
      </c>
      <c r="C166" s="57">
        <v>8300</v>
      </c>
      <c r="D166" s="47">
        <v>1</v>
      </c>
      <c r="E166" s="47">
        <v>3</v>
      </c>
      <c r="F166" s="49">
        <v>1</v>
      </c>
      <c r="G166" s="50">
        <v>2800</v>
      </c>
      <c r="H166" s="50">
        <v>283</v>
      </c>
      <c r="I166" s="51">
        <v>1019</v>
      </c>
      <c r="J166" s="58" t="s">
        <v>201</v>
      </c>
      <c r="K166" s="53">
        <v>124219.17</v>
      </c>
      <c r="L166" s="54">
        <v>55780.83</v>
      </c>
      <c r="M166" s="54">
        <v>180000</v>
      </c>
      <c r="N166" s="54">
        <v>0</v>
      </c>
      <c r="O166" s="54">
        <v>0</v>
      </c>
      <c r="P166" s="54">
        <v>0</v>
      </c>
      <c r="Q166" s="54">
        <v>180000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5">
        <v>0</v>
      </c>
      <c r="AL166" s="55">
        <v>0</v>
      </c>
      <c r="AM166" s="54">
        <v>124219.17</v>
      </c>
      <c r="AN166" s="54">
        <v>55780.83</v>
      </c>
      <c r="AO166" s="54">
        <v>180000</v>
      </c>
      <c r="AP166" s="54">
        <v>0</v>
      </c>
      <c r="AQ166" s="54">
        <v>0</v>
      </c>
      <c r="AR166" s="54">
        <v>0</v>
      </c>
      <c r="AS166" s="54">
        <v>180000</v>
      </c>
      <c r="AT166" s="56" t="s">
        <v>95</v>
      </c>
      <c r="AU166" s="61">
        <v>100</v>
      </c>
      <c r="AV166" s="56"/>
      <c r="AW166" s="56">
        <v>0</v>
      </c>
      <c r="AX166" s="56">
        <v>0</v>
      </c>
      <c r="AY166" s="61">
        <v>100</v>
      </c>
      <c r="AZ166" s="56"/>
      <c r="BC166" s="19"/>
      <c r="BE166" s="19"/>
      <c r="BI166" s="19"/>
      <c r="BX166" s="19"/>
      <c r="BZ166" s="19"/>
      <c r="CD166" s="19"/>
    </row>
    <row r="167" spans="1:89">
      <c r="A167" s="47">
        <v>3</v>
      </c>
      <c r="B167" s="48">
        <v>2020</v>
      </c>
      <c r="C167" s="48">
        <v>8300</v>
      </c>
      <c r="D167" s="47">
        <v>1</v>
      </c>
      <c r="E167" s="47">
        <v>3</v>
      </c>
      <c r="F167" s="49">
        <v>1</v>
      </c>
      <c r="G167" s="50">
        <v>2800</v>
      </c>
      <c r="H167" s="50">
        <v>283</v>
      </c>
      <c r="I167" s="51">
        <v>1029</v>
      </c>
      <c r="J167" s="58" t="s">
        <v>202</v>
      </c>
      <c r="K167" s="53">
        <v>104551.13</v>
      </c>
      <c r="L167" s="54">
        <v>46948.87</v>
      </c>
      <c r="M167" s="54">
        <v>151500</v>
      </c>
      <c r="N167" s="54">
        <v>0</v>
      </c>
      <c r="O167" s="54">
        <v>0</v>
      </c>
      <c r="P167" s="54">
        <v>0</v>
      </c>
      <c r="Q167" s="54">
        <v>151500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5">
        <v>0</v>
      </c>
      <c r="AL167" s="55">
        <v>0</v>
      </c>
      <c r="AM167" s="54">
        <v>104551.13</v>
      </c>
      <c r="AN167" s="54">
        <v>46948.87</v>
      </c>
      <c r="AO167" s="54">
        <v>151500</v>
      </c>
      <c r="AP167" s="54">
        <v>0</v>
      </c>
      <c r="AQ167" s="54">
        <v>0</v>
      </c>
      <c r="AR167" s="54">
        <v>0</v>
      </c>
      <c r="AS167" s="54">
        <v>151500</v>
      </c>
      <c r="AT167" s="56" t="s">
        <v>95</v>
      </c>
      <c r="AU167" s="56">
        <v>101</v>
      </c>
      <c r="AV167" s="56"/>
      <c r="AW167" s="56">
        <v>0</v>
      </c>
      <c r="AX167" s="56">
        <v>0</v>
      </c>
      <c r="AY167" s="56">
        <v>101</v>
      </c>
      <c r="AZ167" s="56"/>
      <c r="BC167" s="19"/>
      <c r="BE167" s="19"/>
      <c r="BI167" s="19"/>
    </row>
    <row r="168" spans="1:89">
      <c r="A168" s="47">
        <v>3</v>
      </c>
      <c r="B168" s="48">
        <v>2020</v>
      </c>
      <c r="C168" s="48">
        <v>8300</v>
      </c>
      <c r="D168" s="47">
        <v>1</v>
      </c>
      <c r="E168" s="47">
        <v>3</v>
      </c>
      <c r="F168" s="49">
        <v>1</v>
      </c>
      <c r="G168" s="50">
        <v>2800</v>
      </c>
      <c r="H168" s="50">
        <v>283</v>
      </c>
      <c r="I168" s="51">
        <v>1030</v>
      </c>
      <c r="J168" s="58" t="s">
        <v>203</v>
      </c>
      <c r="K168" s="53">
        <v>200130.88</v>
      </c>
      <c r="L168" s="54">
        <v>89869.119999999995</v>
      </c>
      <c r="M168" s="54">
        <v>290000</v>
      </c>
      <c r="N168" s="54">
        <v>0</v>
      </c>
      <c r="O168" s="54">
        <v>0</v>
      </c>
      <c r="P168" s="54">
        <v>0</v>
      </c>
      <c r="Q168" s="54">
        <v>290000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5">
        <v>0</v>
      </c>
      <c r="AL168" s="55">
        <v>0</v>
      </c>
      <c r="AM168" s="54">
        <v>200130.88</v>
      </c>
      <c r="AN168" s="54">
        <v>89869.119999999995</v>
      </c>
      <c r="AO168" s="54">
        <v>290000</v>
      </c>
      <c r="AP168" s="54">
        <v>0</v>
      </c>
      <c r="AQ168" s="54">
        <v>0</v>
      </c>
      <c r="AR168" s="54">
        <v>0</v>
      </c>
      <c r="AS168" s="54">
        <v>290000</v>
      </c>
      <c r="AT168" s="56" t="s">
        <v>95</v>
      </c>
      <c r="AU168" s="61">
        <v>100</v>
      </c>
      <c r="AV168" s="56"/>
      <c r="AW168" s="56">
        <v>0</v>
      </c>
      <c r="AX168" s="56">
        <v>0</v>
      </c>
      <c r="AY168" s="61">
        <v>100</v>
      </c>
      <c r="AZ168" s="56"/>
      <c r="BC168" s="19"/>
      <c r="BE168" s="19"/>
      <c r="BI168" s="19"/>
      <c r="BX168" s="19"/>
      <c r="BZ168" s="19"/>
      <c r="CD168" s="19"/>
      <c r="CE168" s="65"/>
      <c r="CK168" s="65"/>
    </row>
    <row r="169" spans="1:89">
      <c r="A169" s="57">
        <v>3</v>
      </c>
      <c r="B169" s="47">
        <v>2020</v>
      </c>
      <c r="C169" s="57">
        <v>8300</v>
      </c>
      <c r="D169" s="47">
        <v>1</v>
      </c>
      <c r="E169" s="47">
        <v>3</v>
      </c>
      <c r="F169" s="49">
        <v>1</v>
      </c>
      <c r="G169" s="50">
        <v>2800</v>
      </c>
      <c r="H169" s="50">
        <v>283</v>
      </c>
      <c r="I169" s="51">
        <v>3</v>
      </c>
      <c r="J169" s="69" t="s">
        <v>204</v>
      </c>
      <c r="K169" s="53">
        <v>180000</v>
      </c>
      <c r="L169" s="54">
        <v>0</v>
      </c>
      <c r="M169" s="54">
        <v>180000</v>
      </c>
      <c r="N169" s="54">
        <v>7219000</v>
      </c>
      <c r="O169" s="54">
        <v>0</v>
      </c>
      <c r="P169" s="54">
        <v>7219000</v>
      </c>
      <c r="Q169" s="54">
        <v>7399000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5">
        <v>0</v>
      </c>
      <c r="AL169" s="55">
        <v>0</v>
      </c>
      <c r="AM169" s="54">
        <v>180000</v>
      </c>
      <c r="AN169" s="54">
        <v>0</v>
      </c>
      <c r="AO169" s="54">
        <v>180000</v>
      </c>
      <c r="AP169" s="54">
        <v>7219000</v>
      </c>
      <c r="AQ169" s="54">
        <v>0</v>
      </c>
      <c r="AR169" s="54">
        <v>7219000</v>
      </c>
      <c r="AS169" s="54">
        <v>7399000</v>
      </c>
      <c r="AT169" s="56"/>
      <c r="AU169" s="61"/>
      <c r="AV169" s="56"/>
      <c r="AW169" s="61"/>
      <c r="AX169" s="56"/>
      <c r="AY169" s="61"/>
      <c r="AZ169" s="56"/>
      <c r="BX169" s="19"/>
      <c r="BZ169" s="19"/>
      <c r="CD169" s="19"/>
      <c r="CE169" s="65"/>
      <c r="CK169" s="65"/>
    </row>
    <row r="170" spans="1:89">
      <c r="A170" s="47">
        <v>3</v>
      </c>
      <c r="B170" s="57">
        <v>2020</v>
      </c>
      <c r="C170" s="57">
        <v>8300</v>
      </c>
      <c r="D170" s="47">
        <v>1</v>
      </c>
      <c r="E170" s="47">
        <v>3</v>
      </c>
      <c r="F170" s="49">
        <v>1</v>
      </c>
      <c r="G170" s="50">
        <v>2800</v>
      </c>
      <c r="H170" s="50">
        <v>283</v>
      </c>
      <c r="I170" s="51">
        <v>3008</v>
      </c>
      <c r="J170" s="58" t="s">
        <v>200</v>
      </c>
      <c r="K170" s="53">
        <v>0</v>
      </c>
      <c r="L170" s="54">
        <v>0</v>
      </c>
      <c r="M170" s="54">
        <v>0</v>
      </c>
      <c r="N170" s="54">
        <v>7219000</v>
      </c>
      <c r="O170" s="54">
        <v>0</v>
      </c>
      <c r="P170" s="54">
        <v>7219000</v>
      </c>
      <c r="Q170" s="54">
        <v>7219000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5">
        <v>0</v>
      </c>
      <c r="AL170" s="55">
        <v>0</v>
      </c>
      <c r="AM170" s="54">
        <v>0</v>
      </c>
      <c r="AN170" s="54">
        <v>0</v>
      </c>
      <c r="AO170" s="54">
        <v>0</v>
      </c>
      <c r="AP170" s="54">
        <v>7219000</v>
      </c>
      <c r="AQ170" s="54">
        <v>0</v>
      </c>
      <c r="AR170" s="54">
        <v>7219000</v>
      </c>
      <c r="AS170" s="54">
        <v>7219000</v>
      </c>
      <c r="AT170" s="56" t="s">
        <v>95</v>
      </c>
      <c r="AU170" s="61">
        <v>400</v>
      </c>
      <c r="AV170" s="56"/>
      <c r="AW170" s="56">
        <v>0</v>
      </c>
      <c r="AX170" s="56">
        <v>0</v>
      </c>
      <c r="AY170" s="61">
        <v>400</v>
      </c>
      <c r="AZ170" s="56"/>
      <c r="BC170" s="19"/>
      <c r="BE170" s="19"/>
      <c r="BI170" s="19"/>
      <c r="BX170" s="19"/>
      <c r="BZ170" s="19"/>
      <c r="CD170" s="19"/>
    </row>
    <row r="171" spans="1:89">
      <c r="A171" s="47">
        <v>3</v>
      </c>
      <c r="B171" s="57">
        <v>2020</v>
      </c>
      <c r="C171" s="57">
        <v>8300</v>
      </c>
      <c r="D171" s="47">
        <v>1</v>
      </c>
      <c r="E171" s="47">
        <v>3</v>
      </c>
      <c r="F171" s="49">
        <v>1</v>
      </c>
      <c r="G171" s="50">
        <v>2800</v>
      </c>
      <c r="H171" s="50">
        <v>283</v>
      </c>
      <c r="I171" s="51">
        <v>3031</v>
      </c>
      <c r="J171" s="58" t="s">
        <v>205</v>
      </c>
      <c r="K171" s="53">
        <v>180000</v>
      </c>
      <c r="L171" s="54">
        <v>0</v>
      </c>
      <c r="M171" s="54">
        <v>180000</v>
      </c>
      <c r="N171" s="54">
        <v>0</v>
      </c>
      <c r="O171" s="54">
        <v>0</v>
      </c>
      <c r="P171" s="54">
        <v>0</v>
      </c>
      <c r="Q171" s="54">
        <v>180000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5">
        <v>0</v>
      </c>
      <c r="AL171" s="55">
        <v>0</v>
      </c>
      <c r="AM171" s="54">
        <v>180000</v>
      </c>
      <c r="AN171" s="54">
        <v>0</v>
      </c>
      <c r="AO171" s="54">
        <v>180000</v>
      </c>
      <c r="AP171" s="54">
        <v>0</v>
      </c>
      <c r="AQ171" s="54">
        <v>0</v>
      </c>
      <c r="AR171" s="54">
        <v>0</v>
      </c>
      <c r="AS171" s="54">
        <v>180000</v>
      </c>
      <c r="AT171" s="56" t="s">
        <v>95</v>
      </c>
      <c r="AU171" s="61">
        <v>60</v>
      </c>
      <c r="AV171" s="56" t="s">
        <v>84</v>
      </c>
      <c r="AW171" s="56">
        <v>0</v>
      </c>
      <c r="AX171" s="56">
        <v>0</v>
      </c>
      <c r="AY171" s="61">
        <v>60</v>
      </c>
      <c r="AZ171" s="56" t="s">
        <v>84</v>
      </c>
      <c r="BX171" s="19"/>
      <c r="BZ171" s="19"/>
      <c r="CD171" s="19"/>
      <c r="CE171" s="65"/>
      <c r="CK171" s="65"/>
    </row>
    <row r="172" spans="1:89">
      <c r="A172" s="47">
        <v>3</v>
      </c>
      <c r="B172" s="57">
        <v>2020</v>
      </c>
      <c r="C172" s="57">
        <v>8300</v>
      </c>
      <c r="D172" s="47">
        <v>1</v>
      </c>
      <c r="E172" s="47">
        <v>3</v>
      </c>
      <c r="F172" s="49">
        <v>1</v>
      </c>
      <c r="G172" s="50">
        <v>2900</v>
      </c>
      <c r="H172" s="50"/>
      <c r="I172" s="51"/>
      <c r="J172" s="58" t="s">
        <v>206</v>
      </c>
      <c r="K172" s="53">
        <v>0</v>
      </c>
      <c r="L172" s="54">
        <v>0</v>
      </c>
      <c r="M172" s="54">
        <v>0</v>
      </c>
      <c r="N172" s="54">
        <v>3377600</v>
      </c>
      <c r="O172" s="54">
        <v>0</v>
      </c>
      <c r="P172" s="54">
        <v>3377600</v>
      </c>
      <c r="Q172" s="54">
        <v>3377600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0</v>
      </c>
      <c r="AM172" s="54">
        <v>0</v>
      </c>
      <c r="AN172" s="54">
        <v>0</v>
      </c>
      <c r="AO172" s="54">
        <v>0</v>
      </c>
      <c r="AP172" s="54">
        <v>3377600</v>
      </c>
      <c r="AQ172" s="54">
        <v>0</v>
      </c>
      <c r="AR172" s="54">
        <v>3377600</v>
      </c>
      <c r="AS172" s="54">
        <v>3377600</v>
      </c>
      <c r="AT172" s="56"/>
      <c r="AU172" s="61"/>
      <c r="AV172" s="56"/>
      <c r="AW172" s="61"/>
      <c r="AX172" s="56"/>
      <c r="AY172" s="61"/>
      <c r="AZ172" s="56"/>
      <c r="BX172" s="19"/>
      <c r="BZ172" s="19"/>
      <c r="CD172" s="19"/>
      <c r="CE172" s="65"/>
      <c r="CK172" s="65"/>
    </row>
    <row r="173" spans="1:89">
      <c r="A173" s="47">
        <v>3</v>
      </c>
      <c r="B173" s="48">
        <v>2020</v>
      </c>
      <c r="C173" s="48">
        <v>8300</v>
      </c>
      <c r="D173" s="47">
        <v>1</v>
      </c>
      <c r="E173" s="47">
        <v>3</v>
      </c>
      <c r="F173" s="49">
        <v>1</v>
      </c>
      <c r="G173" s="50">
        <v>2900</v>
      </c>
      <c r="H173" s="50">
        <v>297</v>
      </c>
      <c r="I173" s="51"/>
      <c r="J173" s="58" t="s">
        <v>207</v>
      </c>
      <c r="K173" s="53">
        <v>0</v>
      </c>
      <c r="L173" s="54">
        <v>0</v>
      </c>
      <c r="M173" s="54">
        <v>0</v>
      </c>
      <c r="N173" s="54">
        <v>3232600</v>
      </c>
      <c r="O173" s="54">
        <v>0</v>
      </c>
      <c r="P173" s="54">
        <v>3232600</v>
      </c>
      <c r="Q173" s="54">
        <v>3232600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5">
        <v>0</v>
      </c>
      <c r="AL173" s="55">
        <v>0</v>
      </c>
      <c r="AM173" s="54">
        <v>0</v>
      </c>
      <c r="AN173" s="54">
        <v>0</v>
      </c>
      <c r="AO173" s="54">
        <v>0</v>
      </c>
      <c r="AP173" s="54">
        <v>3232600</v>
      </c>
      <c r="AQ173" s="54">
        <v>0</v>
      </c>
      <c r="AR173" s="54">
        <v>3232600</v>
      </c>
      <c r="AS173" s="54">
        <v>3232600</v>
      </c>
      <c r="AT173" s="56"/>
      <c r="AU173" s="61"/>
      <c r="AV173" s="56"/>
      <c r="AW173" s="61"/>
      <c r="AX173" s="56"/>
      <c r="AY173" s="61"/>
      <c r="AZ173" s="56"/>
      <c r="BC173" s="19"/>
      <c r="BD173" s="19"/>
      <c r="BE173" s="19"/>
      <c r="BI173" s="19"/>
      <c r="BX173" s="19"/>
      <c r="BY173" s="19"/>
      <c r="BZ173" s="19"/>
      <c r="CD173" s="19"/>
    </row>
    <row r="174" spans="1:89">
      <c r="A174" s="47">
        <v>3</v>
      </c>
      <c r="B174" s="57">
        <v>2020</v>
      </c>
      <c r="C174" s="57">
        <v>8300</v>
      </c>
      <c r="D174" s="47">
        <v>1</v>
      </c>
      <c r="E174" s="47">
        <v>3</v>
      </c>
      <c r="F174" s="49">
        <v>1</v>
      </c>
      <c r="G174" s="50">
        <v>2900</v>
      </c>
      <c r="H174" s="50">
        <v>297</v>
      </c>
      <c r="I174" s="51">
        <v>1</v>
      </c>
      <c r="J174" s="58" t="s">
        <v>207</v>
      </c>
      <c r="K174" s="53">
        <v>0</v>
      </c>
      <c r="L174" s="54">
        <v>0</v>
      </c>
      <c r="M174" s="54">
        <v>0</v>
      </c>
      <c r="N174" s="54">
        <v>3232600</v>
      </c>
      <c r="O174" s="54">
        <v>0</v>
      </c>
      <c r="P174" s="54">
        <v>3232600</v>
      </c>
      <c r="Q174" s="54">
        <v>3232600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5">
        <v>0</v>
      </c>
      <c r="AL174" s="55">
        <v>0</v>
      </c>
      <c r="AM174" s="54">
        <v>0</v>
      </c>
      <c r="AN174" s="54">
        <v>0</v>
      </c>
      <c r="AO174" s="54">
        <v>0</v>
      </c>
      <c r="AP174" s="54">
        <v>3232600</v>
      </c>
      <c r="AQ174" s="54">
        <v>0</v>
      </c>
      <c r="AR174" s="54">
        <v>3232600</v>
      </c>
      <c r="AS174" s="54">
        <v>3232600</v>
      </c>
      <c r="AT174" s="56" t="s">
        <v>95</v>
      </c>
      <c r="AU174" s="56">
        <v>600</v>
      </c>
      <c r="AV174" s="56" t="s">
        <v>84</v>
      </c>
      <c r="AW174" s="56">
        <v>0</v>
      </c>
      <c r="AX174" s="56">
        <v>0</v>
      </c>
      <c r="AY174" s="56">
        <v>600</v>
      </c>
      <c r="AZ174" s="56" t="s">
        <v>84</v>
      </c>
      <c r="BC174" s="19"/>
      <c r="BD174" s="19"/>
      <c r="BE174" s="19"/>
      <c r="BI174" s="19"/>
      <c r="BX174" s="19"/>
      <c r="BY174" s="19"/>
      <c r="BZ174" s="19"/>
      <c r="CD174" s="19"/>
    </row>
    <row r="175" spans="1:89">
      <c r="A175" s="47">
        <v>3</v>
      </c>
      <c r="B175" s="48">
        <v>2020</v>
      </c>
      <c r="C175" s="48">
        <v>8300</v>
      </c>
      <c r="D175" s="47">
        <v>1</v>
      </c>
      <c r="E175" s="47">
        <v>3</v>
      </c>
      <c r="F175" s="49">
        <v>1</v>
      </c>
      <c r="G175" s="50">
        <v>2900</v>
      </c>
      <c r="H175" s="50">
        <v>299</v>
      </c>
      <c r="I175" s="51"/>
      <c r="J175" s="58" t="s">
        <v>208</v>
      </c>
      <c r="K175" s="53">
        <v>0</v>
      </c>
      <c r="L175" s="54">
        <v>0</v>
      </c>
      <c r="M175" s="54">
        <v>0</v>
      </c>
      <c r="N175" s="54">
        <v>145000</v>
      </c>
      <c r="O175" s="54">
        <v>0</v>
      </c>
      <c r="P175" s="54">
        <v>145000</v>
      </c>
      <c r="Q175" s="54">
        <v>145000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4">
        <v>0</v>
      </c>
      <c r="AN175" s="54">
        <v>0</v>
      </c>
      <c r="AO175" s="54">
        <v>0</v>
      </c>
      <c r="AP175" s="54">
        <v>145000</v>
      </c>
      <c r="AQ175" s="54">
        <v>0</v>
      </c>
      <c r="AR175" s="54">
        <v>145000</v>
      </c>
      <c r="AS175" s="54">
        <v>145000</v>
      </c>
      <c r="AT175" s="56"/>
      <c r="AU175" s="56"/>
      <c r="AV175" s="56"/>
      <c r="AW175" s="56"/>
      <c r="AX175" s="56"/>
      <c r="AY175" s="56"/>
      <c r="AZ175" s="56"/>
      <c r="BC175" s="19"/>
      <c r="BE175" s="19"/>
      <c r="BI175" s="19"/>
      <c r="BX175" s="19"/>
      <c r="BZ175" s="19"/>
      <c r="CD175" s="19"/>
    </row>
    <row r="176" spans="1:89">
      <c r="A176" s="47">
        <v>3</v>
      </c>
      <c r="B176" s="57">
        <v>2020</v>
      </c>
      <c r="C176" s="57">
        <v>8300</v>
      </c>
      <c r="D176" s="47">
        <v>1</v>
      </c>
      <c r="E176" s="47">
        <v>3</v>
      </c>
      <c r="F176" s="49">
        <v>1</v>
      </c>
      <c r="G176" s="50">
        <v>2900</v>
      </c>
      <c r="H176" s="50">
        <v>299</v>
      </c>
      <c r="I176" s="51">
        <v>1</v>
      </c>
      <c r="J176" s="58" t="s">
        <v>209</v>
      </c>
      <c r="K176" s="53">
        <v>0</v>
      </c>
      <c r="L176" s="54">
        <v>0</v>
      </c>
      <c r="M176" s="54">
        <v>0</v>
      </c>
      <c r="N176" s="54">
        <v>145000</v>
      </c>
      <c r="O176" s="54">
        <v>0</v>
      </c>
      <c r="P176" s="54">
        <v>145000</v>
      </c>
      <c r="Q176" s="54">
        <v>145000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5">
        <v>0</v>
      </c>
      <c r="AL176" s="55">
        <v>0</v>
      </c>
      <c r="AM176" s="54">
        <v>0</v>
      </c>
      <c r="AN176" s="54">
        <v>0</v>
      </c>
      <c r="AO176" s="54">
        <v>0</v>
      </c>
      <c r="AP176" s="54">
        <v>145000</v>
      </c>
      <c r="AQ176" s="54">
        <v>0</v>
      </c>
      <c r="AR176" s="54">
        <v>145000</v>
      </c>
      <c r="AS176" s="54">
        <v>145000</v>
      </c>
      <c r="AT176" s="56" t="s">
        <v>95</v>
      </c>
      <c r="AU176" s="56">
        <v>50</v>
      </c>
      <c r="AV176" s="56" t="s">
        <v>84</v>
      </c>
      <c r="AW176" s="56">
        <v>0</v>
      </c>
      <c r="AX176" s="56">
        <v>0</v>
      </c>
      <c r="AY176" s="56">
        <v>50</v>
      </c>
      <c r="AZ176" s="56" t="s">
        <v>84</v>
      </c>
      <c r="BC176" s="19"/>
      <c r="BE176" s="19"/>
      <c r="BI176" s="19"/>
      <c r="BX176" s="19"/>
      <c r="BZ176" s="19"/>
      <c r="CD176" s="19"/>
    </row>
    <row r="177" spans="1:82">
      <c r="A177" s="47">
        <v>3</v>
      </c>
      <c r="B177" s="48">
        <v>2020</v>
      </c>
      <c r="C177" s="48">
        <v>8300</v>
      </c>
      <c r="D177" s="47">
        <v>1</v>
      </c>
      <c r="E177" s="47">
        <v>3</v>
      </c>
      <c r="F177" s="49">
        <v>1</v>
      </c>
      <c r="G177" s="50"/>
      <c r="H177" s="50"/>
      <c r="I177" s="51"/>
      <c r="J177" s="58" t="s">
        <v>210</v>
      </c>
      <c r="K177" s="53">
        <v>4194978.5999999996</v>
      </c>
      <c r="L177" s="54">
        <v>24204021.399999999</v>
      </c>
      <c r="M177" s="54">
        <v>28399000</v>
      </c>
      <c r="N177" s="54">
        <v>0</v>
      </c>
      <c r="O177" s="54">
        <v>0</v>
      </c>
      <c r="P177" s="54">
        <v>0</v>
      </c>
      <c r="Q177" s="54">
        <v>28399000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5">
        <v>0</v>
      </c>
      <c r="AL177" s="55">
        <v>0</v>
      </c>
      <c r="AM177" s="54">
        <v>4194978.5999999996</v>
      </c>
      <c r="AN177" s="54">
        <v>24204021.399999999</v>
      </c>
      <c r="AO177" s="54">
        <v>28399000</v>
      </c>
      <c r="AP177" s="54">
        <v>0</v>
      </c>
      <c r="AQ177" s="54">
        <v>0</v>
      </c>
      <c r="AR177" s="54">
        <v>0</v>
      </c>
      <c r="AS177" s="54">
        <v>28399000</v>
      </c>
      <c r="AT177" s="56"/>
      <c r="AU177" s="56"/>
      <c r="AV177" s="56"/>
      <c r="AW177" s="56"/>
      <c r="AX177" s="56"/>
      <c r="AY177" s="56"/>
      <c r="AZ177" s="56"/>
      <c r="BD177" s="19"/>
      <c r="BE177" s="19"/>
      <c r="BI177" s="19"/>
      <c r="BY177" s="19"/>
      <c r="BZ177" s="19"/>
      <c r="CD177" s="19"/>
    </row>
    <row r="178" spans="1:82">
      <c r="A178" s="47">
        <v>3</v>
      </c>
      <c r="B178" s="57">
        <v>2020</v>
      </c>
      <c r="C178" s="57">
        <v>8300</v>
      </c>
      <c r="D178" s="47">
        <v>1</v>
      </c>
      <c r="E178" s="47">
        <v>3</v>
      </c>
      <c r="F178" s="49">
        <v>1</v>
      </c>
      <c r="G178" s="50"/>
      <c r="H178" s="50"/>
      <c r="I178" s="51"/>
      <c r="J178" s="58" t="s">
        <v>4</v>
      </c>
      <c r="K178" s="53">
        <v>4194978.5999999996</v>
      </c>
      <c r="L178" s="54">
        <v>24204021.399999999</v>
      </c>
      <c r="M178" s="54">
        <v>28399000</v>
      </c>
      <c r="N178" s="54">
        <v>0</v>
      </c>
      <c r="O178" s="54">
        <v>0</v>
      </c>
      <c r="P178" s="54">
        <v>0</v>
      </c>
      <c r="Q178" s="54">
        <v>28399000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5">
        <v>0</v>
      </c>
      <c r="AL178" s="55">
        <v>0</v>
      </c>
      <c r="AM178" s="54">
        <v>4194978.5999999996</v>
      </c>
      <c r="AN178" s="54">
        <v>24204021.399999999</v>
      </c>
      <c r="AO178" s="54">
        <v>28399000</v>
      </c>
      <c r="AP178" s="54">
        <v>0</v>
      </c>
      <c r="AQ178" s="54">
        <v>0</v>
      </c>
      <c r="AR178" s="54">
        <v>0</v>
      </c>
      <c r="AS178" s="54">
        <v>28399000</v>
      </c>
      <c r="AT178" s="56"/>
      <c r="AU178" s="56"/>
      <c r="AV178" s="56"/>
      <c r="AW178" s="56"/>
      <c r="AX178" s="56"/>
      <c r="AY178" s="56"/>
      <c r="AZ178" s="56"/>
      <c r="BY178" s="19"/>
      <c r="BZ178" s="19"/>
      <c r="CD178" s="19"/>
    </row>
    <row r="179" spans="1:82">
      <c r="A179" s="47">
        <v>3</v>
      </c>
      <c r="B179" s="57">
        <v>2020</v>
      </c>
      <c r="C179" s="57">
        <v>8300</v>
      </c>
      <c r="D179" s="47">
        <v>1</v>
      </c>
      <c r="E179" s="47">
        <v>3</v>
      </c>
      <c r="F179" s="49">
        <v>1</v>
      </c>
      <c r="G179" s="50">
        <v>5400</v>
      </c>
      <c r="H179" s="50"/>
      <c r="I179" s="51"/>
      <c r="J179" s="58" t="s">
        <v>180</v>
      </c>
      <c r="K179" s="53">
        <v>3620000</v>
      </c>
      <c r="L179" s="54">
        <v>23908000</v>
      </c>
      <c r="M179" s="54">
        <v>27528000</v>
      </c>
      <c r="N179" s="54">
        <v>0</v>
      </c>
      <c r="O179" s="54">
        <v>0</v>
      </c>
      <c r="P179" s="54">
        <v>0</v>
      </c>
      <c r="Q179" s="54">
        <v>27528000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0</v>
      </c>
      <c r="AM179" s="54">
        <v>3620000</v>
      </c>
      <c r="AN179" s="54">
        <v>23908000</v>
      </c>
      <c r="AO179" s="54">
        <v>27528000</v>
      </c>
      <c r="AP179" s="54">
        <v>0</v>
      </c>
      <c r="AQ179" s="54">
        <v>0</v>
      </c>
      <c r="AR179" s="54">
        <v>0</v>
      </c>
      <c r="AS179" s="54">
        <v>27528000</v>
      </c>
      <c r="AT179" s="56"/>
      <c r="AU179" s="56"/>
      <c r="AV179" s="56"/>
      <c r="AW179" s="56"/>
      <c r="AX179" s="56"/>
      <c r="AY179" s="56"/>
      <c r="AZ179" s="56"/>
      <c r="BD179" s="19"/>
      <c r="BE179" s="19"/>
      <c r="BI179" s="19"/>
      <c r="BY179" s="19"/>
      <c r="BZ179" s="19"/>
      <c r="CD179" s="19"/>
    </row>
    <row r="180" spans="1:82">
      <c r="A180" s="47">
        <v>3</v>
      </c>
      <c r="B180" s="57">
        <v>2020</v>
      </c>
      <c r="C180" s="57">
        <v>8300</v>
      </c>
      <c r="D180" s="47">
        <v>1</v>
      </c>
      <c r="E180" s="47">
        <v>3</v>
      </c>
      <c r="F180" s="49">
        <v>1</v>
      </c>
      <c r="G180" s="50">
        <v>5400</v>
      </c>
      <c r="H180" s="50">
        <v>541</v>
      </c>
      <c r="I180" s="51"/>
      <c r="J180" s="70" t="s">
        <v>181</v>
      </c>
      <c r="K180" s="53">
        <v>3620000</v>
      </c>
      <c r="L180" s="54">
        <v>23908000</v>
      </c>
      <c r="M180" s="54">
        <v>27528000</v>
      </c>
      <c r="N180" s="54">
        <v>0</v>
      </c>
      <c r="O180" s="54">
        <v>0</v>
      </c>
      <c r="P180" s="54">
        <v>0</v>
      </c>
      <c r="Q180" s="54">
        <v>27528000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5">
        <v>0</v>
      </c>
      <c r="AL180" s="55">
        <v>0</v>
      </c>
      <c r="AM180" s="54">
        <v>3620000</v>
      </c>
      <c r="AN180" s="54">
        <v>23908000</v>
      </c>
      <c r="AO180" s="54">
        <v>27528000</v>
      </c>
      <c r="AP180" s="54">
        <v>0</v>
      </c>
      <c r="AQ180" s="54">
        <v>0</v>
      </c>
      <c r="AR180" s="54">
        <v>0</v>
      </c>
      <c r="AS180" s="54">
        <v>27528000</v>
      </c>
      <c r="AT180" s="56"/>
      <c r="AU180" s="56"/>
      <c r="AV180" s="56"/>
      <c r="AW180" s="56"/>
      <c r="AX180" s="56"/>
      <c r="AY180" s="56"/>
      <c r="AZ180" s="56"/>
      <c r="BC180" s="19"/>
      <c r="BD180" s="19"/>
      <c r="BE180" s="19"/>
      <c r="BI180" s="19"/>
      <c r="BX180" s="19"/>
      <c r="BY180" s="19"/>
      <c r="BZ180" s="19"/>
      <c r="CD180" s="19"/>
    </row>
    <row r="181" spans="1:82">
      <c r="A181" s="47">
        <v>3</v>
      </c>
      <c r="B181" s="48">
        <v>2020</v>
      </c>
      <c r="C181" s="48">
        <v>8300</v>
      </c>
      <c r="D181" s="47">
        <v>1</v>
      </c>
      <c r="E181" s="47">
        <v>3</v>
      </c>
      <c r="F181" s="49">
        <v>1</v>
      </c>
      <c r="G181" s="50">
        <v>5400</v>
      </c>
      <c r="H181" s="50">
        <v>541</v>
      </c>
      <c r="I181" s="51">
        <v>4</v>
      </c>
      <c r="J181" s="66" t="s">
        <v>183</v>
      </c>
      <c r="K181" s="53">
        <v>2700000</v>
      </c>
      <c r="L181" s="54">
        <v>7200000</v>
      </c>
      <c r="M181" s="54">
        <v>9900000</v>
      </c>
      <c r="N181" s="54">
        <v>0</v>
      </c>
      <c r="O181" s="54">
        <v>0</v>
      </c>
      <c r="P181" s="54">
        <v>0</v>
      </c>
      <c r="Q181" s="54">
        <v>9900000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4">
        <v>2700000</v>
      </c>
      <c r="AN181" s="54">
        <v>7200000</v>
      </c>
      <c r="AO181" s="54">
        <v>9900000</v>
      </c>
      <c r="AP181" s="54">
        <v>0</v>
      </c>
      <c r="AQ181" s="54">
        <v>0</v>
      </c>
      <c r="AR181" s="54">
        <v>0</v>
      </c>
      <c r="AS181" s="54">
        <v>9900000</v>
      </c>
      <c r="AT181" s="56" t="s">
        <v>95</v>
      </c>
      <c r="AU181" s="56">
        <v>11</v>
      </c>
      <c r="AV181" s="56"/>
      <c r="AW181" s="56">
        <v>0</v>
      </c>
      <c r="AX181" s="56">
        <v>0</v>
      </c>
      <c r="AY181" s="56">
        <v>11</v>
      </c>
      <c r="AZ181" s="56"/>
      <c r="BC181" s="19"/>
      <c r="BD181" s="19"/>
      <c r="BE181" s="19"/>
      <c r="BI181" s="19"/>
      <c r="BX181" s="19"/>
      <c r="BY181" s="19"/>
      <c r="BZ181" s="19"/>
      <c r="CD181" s="19"/>
    </row>
    <row r="182" spans="1:82">
      <c r="A182" s="47">
        <v>3</v>
      </c>
      <c r="B182" s="48">
        <v>2020</v>
      </c>
      <c r="C182" s="48">
        <v>8300</v>
      </c>
      <c r="D182" s="47">
        <v>1</v>
      </c>
      <c r="E182" s="47">
        <v>3</v>
      </c>
      <c r="F182" s="49">
        <v>1</v>
      </c>
      <c r="G182" s="50">
        <v>5400</v>
      </c>
      <c r="H182" s="50">
        <v>541</v>
      </c>
      <c r="I182" s="51">
        <v>8</v>
      </c>
      <c r="J182" s="66" t="s">
        <v>211</v>
      </c>
      <c r="K182" s="53">
        <v>0</v>
      </c>
      <c r="L182" s="54">
        <v>14868000</v>
      </c>
      <c r="M182" s="54">
        <v>14868000</v>
      </c>
      <c r="N182" s="54">
        <v>0</v>
      </c>
      <c r="O182" s="54">
        <v>0</v>
      </c>
      <c r="P182" s="54">
        <v>0</v>
      </c>
      <c r="Q182" s="54">
        <v>14868000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5">
        <v>0</v>
      </c>
      <c r="AL182" s="55">
        <v>0</v>
      </c>
      <c r="AM182" s="54">
        <v>0</v>
      </c>
      <c r="AN182" s="54">
        <v>14868000</v>
      </c>
      <c r="AO182" s="54">
        <v>14868000</v>
      </c>
      <c r="AP182" s="54">
        <v>0</v>
      </c>
      <c r="AQ182" s="54">
        <v>0</v>
      </c>
      <c r="AR182" s="54">
        <v>0</v>
      </c>
      <c r="AS182" s="54">
        <v>14868000</v>
      </c>
      <c r="AT182" s="56" t="s">
        <v>95</v>
      </c>
      <c r="AU182" s="56">
        <v>21</v>
      </c>
      <c r="AV182" s="56"/>
      <c r="AW182" s="56">
        <v>0</v>
      </c>
      <c r="AX182" s="56">
        <v>0</v>
      </c>
      <c r="AY182" s="56">
        <v>21</v>
      </c>
      <c r="AZ182" s="56"/>
      <c r="BC182" s="19"/>
      <c r="BD182" s="19"/>
      <c r="BE182" s="19"/>
      <c r="BI182" s="19"/>
      <c r="BX182" s="19"/>
      <c r="BY182" s="19"/>
      <c r="BZ182" s="19"/>
      <c r="CD182" s="19"/>
    </row>
    <row r="183" spans="1:82">
      <c r="A183" s="47">
        <v>3</v>
      </c>
      <c r="B183" s="48">
        <v>2020</v>
      </c>
      <c r="C183" s="48">
        <v>8300</v>
      </c>
      <c r="D183" s="47">
        <v>1</v>
      </c>
      <c r="E183" s="47">
        <v>3</v>
      </c>
      <c r="F183" s="49">
        <v>1</v>
      </c>
      <c r="G183" s="50">
        <v>5400</v>
      </c>
      <c r="H183" s="50">
        <v>541</v>
      </c>
      <c r="I183" s="51">
        <v>9</v>
      </c>
      <c r="J183" s="66" t="s">
        <v>212</v>
      </c>
      <c r="K183" s="53">
        <v>920000</v>
      </c>
      <c r="L183" s="54">
        <v>1840000</v>
      </c>
      <c r="M183" s="54">
        <v>2760000</v>
      </c>
      <c r="N183" s="54">
        <v>0</v>
      </c>
      <c r="O183" s="54">
        <v>0</v>
      </c>
      <c r="P183" s="54">
        <v>0</v>
      </c>
      <c r="Q183" s="54">
        <v>2760000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4">
        <v>920000</v>
      </c>
      <c r="AN183" s="54">
        <v>1840000</v>
      </c>
      <c r="AO183" s="54">
        <v>2760000</v>
      </c>
      <c r="AP183" s="54">
        <v>0</v>
      </c>
      <c r="AQ183" s="54">
        <v>0</v>
      </c>
      <c r="AR183" s="54">
        <v>0</v>
      </c>
      <c r="AS183" s="54">
        <v>2760000</v>
      </c>
      <c r="AT183" s="56" t="s">
        <v>95</v>
      </c>
      <c r="AU183" s="56">
        <v>3</v>
      </c>
      <c r="AV183" s="56"/>
      <c r="AW183" s="56">
        <v>0</v>
      </c>
      <c r="AX183" s="56">
        <v>0</v>
      </c>
      <c r="AY183" s="56">
        <v>3</v>
      </c>
      <c r="AZ183" s="56"/>
      <c r="BC183" s="19"/>
      <c r="BD183" s="19"/>
      <c r="BE183" s="19"/>
      <c r="BI183" s="19"/>
      <c r="BX183" s="19"/>
      <c r="BY183" s="19"/>
      <c r="BZ183" s="19"/>
      <c r="CD183" s="19"/>
    </row>
    <row r="184" spans="1:82">
      <c r="A184" s="47">
        <v>3</v>
      </c>
      <c r="B184" s="48">
        <v>2020</v>
      </c>
      <c r="C184" s="48">
        <v>8300</v>
      </c>
      <c r="D184" s="47">
        <v>1</v>
      </c>
      <c r="E184" s="47">
        <v>3</v>
      </c>
      <c r="F184" s="49">
        <v>1</v>
      </c>
      <c r="G184" s="50">
        <v>5500</v>
      </c>
      <c r="H184" s="50"/>
      <c r="I184" s="51"/>
      <c r="J184" s="66" t="s">
        <v>213</v>
      </c>
      <c r="K184" s="53">
        <v>574978.6</v>
      </c>
      <c r="L184" s="54">
        <v>296021.40000000002</v>
      </c>
      <c r="M184" s="54">
        <v>871000</v>
      </c>
      <c r="N184" s="54">
        <v>0</v>
      </c>
      <c r="O184" s="54">
        <v>0</v>
      </c>
      <c r="P184" s="54">
        <v>0</v>
      </c>
      <c r="Q184" s="54">
        <v>871000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5">
        <v>0</v>
      </c>
      <c r="AL184" s="55">
        <v>0</v>
      </c>
      <c r="AM184" s="54">
        <v>574978.6</v>
      </c>
      <c r="AN184" s="54">
        <v>296021.40000000002</v>
      </c>
      <c r="AO184" s="54">
        <v>871000</v>
      </c>
      <c r="AP184" s="54">
        <v>0</v>
      </c>
      <c r="AQ184" s="54">
        <v>0</v>
      </c>
      <c r="AR184" s="54">
        <v>0</v>
      </c>
      <c r="AS184" s="54">
        <v>871000</v>
      </c>
      <c r="AT184" s="56"/>
      <c r="AU184" s="56"/>
      <c r="AV184" s="56"/>
      <c r="AW184" s="56"/>
      <c r="AX184" s="56"/>
      <c r="AY184" s="56"/>
      <c r="AZ184" s="56"/>
      <c r="BC184" s="19"/>
      <c r="BE184" s="19"/>
      <c r="BI184" s="19"/>
      <c r="BX184" s="19"/>
      <c r="BZ184" s="19"/>
      <c r="CD184" s="19"/>
    </row>
    <row r="185" spans="1:82">
      <c r="A185" s="47">
        <v>3</v>
      </c>
      <c r="B185" s="48">
        <v>2020</v>
      </c>
      <c r="C185" s="48">
        <v>8300</v>
      </c>
      <c r="D185" s="47">
        <v>1</v>
      </c>
      <c r="E185" s="47">
        <v>3</v>
      </c>
      <c r="F185" s="49">
        <v>1</v>
      </c>
      <c r="G185" s="50">
        <v>5500</v>
      </c>
      <c r="H185" s="50">
        <v>551</v>
      </c>
      <c r="I185" s="51"/>
      <c r="J185" s="66" t="s">
        <v>214</v>
      </c>
      <c r="K185" s="53">
        <v>574978.6</v>
      </c>
      <c r="L185" s="54">
        <v>296021.40000000002</v>
      </c>
      <c r="M185" s="54">
        <v>871000</v>
      </c>
      <c r="N185" s="54">
        <v>0</v>
      </c>
      <c r="O185" s="54">
        <v>0</v>
      </c>
      <c r="P185" s="54">
        <v>0</v>
      </c>
      <c r="Q185" s="54">
        <v>871000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4">
        <v>574978.6</v>
      </c>
      <c r="AN185" s="54">
        <v>296021.40000000002</v>
      </c>
      <c r="AO185" s="54">
        <v>871000</v>
      </c>
      <c r="AP185" s="54">
        <v>0</v>
      </c>
      <c r="AQ185" s="54">
        <v>0</v>
      </c>
      <c r="AR185" s="54">
        <v>0</v>
      </c>
      <c r="AS185" s="54">
        <v>871000</v>
      </c>
      <c r="AT185" s="56"/>
      <c r="AU185" s="56"/>
      <c r="AV185" s="56"/>
      <c r="AW185" s="56"/>
      <c r="AX185" s="56"/>
      <c r="AY185" s="56"/>
      <c r="AZ185" s="56"/>
      <c r="BD185" s="19"/>
      <c r="BE185" s="19"/>
      <c r="BI185" s="19"/>
      <c r="BY185" s="19"/>
      <c r="BZ185" s="19"/>
      <c r="CD185" s="19"/>
    </row>
    <row r="186" spans="1:82">
      <c r="A186" s="47">
        <v>3</v>
      </c>
      <c r="B186" s="48">
        <v>2020</v>
      </c>
      <c r="C186" s="48">
        <v>8300</v>
      </c>
      <c r="D186" s="47">
        <v>1</v>
      </c>
      <c r="E186" s="47">
        <v>3</v>
      </c>
      <c r="F186" s="49">
        <v>1</v>
      </c>
      <c r="G186" s="50">
        <v>5500</v>
      </c>
      <c r="H186" s="50">
        <v>551</v>
      </c>
      <c r="I186" s="51">
        <v>6</v>
      </c>
      <c r="J186" s="66" t="s">
        <v>215</v>
      </c>
      <c r="K186" s="53">
        <v>574978.6</v>
      </c>
      <c r="L186" s="54">
        <v>296021.40000000002</v>
      </c>
      <c r="M186" s="54">
        <v>871000</v>
      </c>
      <c r="N186" s="54">
        <v>0</v>
      </c>
      <c r="O186" s="54">
        <v>0</v>
      </c>
      <c r="P186" s="54">
        <v>0</v>
      </c>
      <c r="Q186" s="54">
        <v>871000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5">
        <v>0</v>
      </c>
      <c r="AL186" s="55">
        <v>0</v>
      </c>
      <c r="AM186" s="54">
        <v>574978.6</v>
      </c>
      <c r="AN186" s="54">
        <v>296021.40000000002</v>
      </c>
      <c r="AO186" s="54">
        <v>871000</v>
      </c>
      <c r="AP186" s="54">
        <v>0</v>
      </c>
      <c r="AQ186" s="54">
        <v>0</v>
      </c>
      <c r="AR186" s="54">
        <v>0</v>
      </c>
      <c r="AS186" s="54">
        <v>871000</v>
      </c>
      <c r="AT186" s="54" t="s">
        <v>95</v>
      </c>
      <c r="AU186" s="54">
        <v>85</v>
      </c>
      <c r="AV186" s="56"/>
      <c r="AW186" s="56">
        <v>0</v>
      </c>
      <c r="AX186" s="56">
        <v>0</v>
      </c>
      <c r="AY186" s="56">
        <v>85</v>
      </c>
      <c r="AZ186" s="56"/>
      <c r="BC186" s="19"/>
      <c r="BE186" s="19"/>
      <c r="BF186" s="19"/>
      <c r="BH186" s="19"/>
      <c r="BI186" s="19"/>
      <c r="BX186" s="19"/>
      <c r="BZ186" s="19"/>
      <c r="CA186" s="19"/>
      <c r="CC186" s="19"/>
      <c r="CD186" s="19"/>
    </row>
    <row r="187" spans="1:82">
      <c r="A187" s="47">
        <v>3</v>
      </c>
      <c r="B187" s="48">
        <v>2020</v>
      </c>
      <c r="C187" s="48">
        <v>8300</v>
      </c>
      <c r="D187" s="47">
        <v>1</v>
      </c>
      <c r="E187" s="47">
        <v>3</v>
      </c>
      <c r="F187" s="49">
        <v>1</v>
      </c>
      <c r="G187" s="50"/>
      <c r="H187" s="50"/>
      <c r="I187" s="51"/>
      <c r="J187" s="66" t="s">
        <v>216</v>
      </c>
      <c r="K187" s="53">
        <v>47717352.359999999</v>
      </c>
      <c r="L187" s="54">
        <v>0</v>
      </c>
      <c r="M187" s="54">
        <v>47717352.359999999</v>
      </c>
      <c r="N187" s="54">
        <v>12477413.82</v>
      </c>
      <c r="O187" s="54">
        <v>0</v>
      </c>
      <c r="P187" s="54">
        <v>12477413.82</v>
      </c>
      <c r="Q187" s="54">
        <v>60194766.18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5">
        <v>0</v>
      </c>
      <c r="AL187" s="55">
        <v>0</v>
      </c>
      <c r="AM187" s="54">
        <v>47717352.359999999</v>
      </c>
      <c r="AN187" s="54">
        <v>0</v>
      </c>
      <c r="AO187" s="54">
        <v>47717352.359999999</v>
      </c>
      <c r="AP187" s="54">
        <v>12477413.82</v>
      </c>
      <c r="AQ187" s="54">
        <v>0</v>
      </c>
      <c r="AR187" s="54">
        <v>12477413.82</v>
      </c>
      <c r="AS187" s="54">
        <v>60194766.18</v>
      </c>
      <c r="AT187" s="54"/>
      <c r="AU187" s="54"/>
      <c r="AV187" s="56"/>
      <c r="AW187" s="56"/>
      <c r="AX187" s="56"/>
      <c r="AY187" s="56"/>
      <c r="AZ187" s="56"/>
      <c r="BC187" s="19"/>
      <c r="BE187" s="19"/>
      <c r="BF187" s="19"/>
      <c r="BH187" s="19"/>
      <c r="BI187" s="19"/>
      <c r="BX187" s="19"/>
      <c r="BZ187" s="19"/>
      <c r="CA187" s="19"/>
      <c r="CC187" s="19"/>
      <c r="CD187" s="19"/>
    </row>
    <row r="188" spans="1:82">
      <c r="A188" s="47">
        <v>3</v>
      </c>
      <c r="B188" s="48">
        <v>2020</v>
      </c>
      <c r="C188" s="48">
        <v>8300</v>
      </c>
      <c r="D188" s="47">
        <v>1</v>
      </c>
      <c r="E188" s="47">
        <v>3</v>
      </c>
      <c r="F188" s="49">
        <v>1</v>
      </c>
      <c r="G188" s="50"/>
      <c r="H188" s="50"/>
      <c r="I188" s="51"/>
      <c r="J188" s="66" t="s">
        <v>4</v>
      </c>
      <c r="K188" s="53">
        <v>47717352.359999999</v>
      </c>
      <c r="L188" s="54">
        <v>0</v>
      </c>
      <c r="M188" s="54">
        <v>47717352.359999999</v>
      </c>
      <c r="N188" s="54">
        <v>12477413.82</v>
      </c>
      <c r="O188" s="54">
        <v>0</v>
      </c>
      <c r="P188" s="54">
        <v>12477413.82</v>
      </c>
      <c r="Q188" s="54">
        <v>60194766.18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5">
        <v>0</v>
      </c>
      <c r="AL188" s="55">
        <v>0</v>
      </c>
      <c r="AM188" s="54">
        <v>47717352.359999999</v>
      </c>
      <c r="AN188" s="54">
        <v>0</v>
      </c>
      <c r="AO188" s="54">
        <v>47717352.359999999</v>
      </c>
      <c r="AP188" s="54">
        <v>12477413.82</v>
      </c>
      <c r="AQ188" s="54">
        <v>0</v>
      </c>
      <c r="AR188" s="54">
        <v>12477413.82</v>
      </c>
      <c r="AS188" s="54">
        <v>60194766.18</v>
      </c>
      <c r="AT188" s="54"/>
      <c r="AU188" s="54"/>
      <c r="AV188" s="56"/>
      <c r="AW188" s="56"/>
      <c r="AX188" s="56"/>
      <c r="AY188" s="56"/>
      <c r="AZ188" s="56"/>
      <c r="BC188" s="19"/>
      <c r="BE188" s="19"/>
      <c r="BF188" s="19"/>
      <c r="BH188" s="19"/>
      <c r="BI188" s="19"/>
      <c r="BX188" s="19"/>
      <c r="BZ188" s="19"/>
      <c r="CA188" s="19"/>
      <c r="CC188" s="19"/>
      <c r="CD188" s="19"/>
    </row>
    <row r="189" spans="1:82">
      <c r="A189" s="47">
        <v>3</v>
      </c>
      <c r="B189" s="48">
        <v>2020</v>
      </c>
      <c r="C189" s="48">
        <v>8300</v>
      </c>
      <c r="D189" s="47">
        <v>1</v>
      </c>
      <c r="E189" s="47">
        <v>3</v>
      </c>
      <c r="F189" s="49">
        <v>1</v>
      </c>
      <c r="G189" s="50">
        <v>5100</v>
      </c>
      <c r="H189" s="50"/>
      <c r="I189" s="51"/>
      <c r="J189" s="66" t="s">
        <v>159</v>
      </c>
      <c r="K189" s="53">
        <v>23549352.359999999</v>
      </c>
      <c r="L189" s="54">
        <v>0</v>
      </c>
      <c r="M189" s="54">
        <v>23549352.359999999</v>
      </c>
      <c r="N189" s="54">
        <v>3218064.82</v>
      </c>
      <c r="O189" s="54">
        <v>0</v>
      </c>
      <c r="P189" s="54">
        <v>3218064.82</v>
      </c>
      <c r="Q189" s="54">
        <v>26767417.18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5">
        <v>0</v>
      </c>
      <c r="AL189" s="55">
        <v>0</v>
      </c>
      <c r="AM189" s="54">
        <v>23549352.359999999</v>
      </c>
      <c r="AN189" s="54">
        <v>0</v>
      </c>
      <c r="AO189" s="54">
        <v>23549352.359999999</v>
      </c>
      <c r="AP189" s="54">
        <v>3218064.82</v>
      </c>
      <c r="AQ189" s="54">
        <v>0</v>
      </c>
      <c r="AR189" s="54">
        <v>3218064.82</v>
      </c>
      <c r="AS189" s="54">
        <v>26767417.18</v>
      </c>
      <c r="AT189" s="56"/>
      <c r="AU189" s="56"/>
      <c r="AV189" s="56"/>
      <c r="AW189" s="56"/>
      <c r="AX189" s="56"/>
      <c r="AY189" s="56"/>
      <c r="AZ189" s="56"/>
      <c r="BC189" s="19"/>
      <c r="BE189" s="19"/>
      <c r="BI189" s="19"/>
      <c r="BX189" s="19"/>
      <c r="BZ189" s="19"/>
      <c r="CD189" s="19"/>
    </row>
    <row r="190" spans="1:82">
      <c r="A190" s="47">
        <v>3</v>
      </c>
      <c r="B190" s="48">
        <v>2020</v>
      </c>
      <c r="C190" s="48">
        <v>8300</v>
      </c>
      <c r="D190" s="47">
        <v>1</v>
      </c>
      <c r="E190" s="47">
        <v>3</v>
      </c>
      <c r="F190" s="49">
        <v>1</v>
      </c>
      <c r="G190" s="50">
        <v>5100</v>
      </c>
      <c r="H190" s="50">
        <v>511</v>
      </c>
      <c r="I190" s="51"/>
      <c r="J190" s="66" t="s">
        <v>160</v>
      </c>
      <c r="K190" s="53">
        <v>12775081.26</v>
      </c>
      <c r="L190" s="54">
        <v>0</v>
      </c>
      <c r="M190" s="54">
        <v>12775081.26</v>
      </c>
      <c r="N190" s="54">
        <v>0</v>
      </c>
      <c r="O190" s="54">
        <v>0</v>
      </c>
      <c r="P190" s="54">
        <v>0</v>
      </c>
      <c r="Q190" s="54">
        <v>12775081.26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5">
        <v>0</v>
      </c>
      <c r="AL190" s="55">
        <v>0</v>
      </c>
      <c r="AM190" s="54">
        <v>12775081.26</v>
      </c>
      <c r="AN190" s="54">
        <v>0</v>
      </c>
      <c r="AO190" s="54">
        <v>12775081.26</v>
      </c>
      <c r="AP190" s="54">
        <v>0</v>
      </c>
      <c r="AQ190" s="54">
        <v>0</v>
      </c>
      <c r="AR190" s="54">
        <v>0</v>
      </c>
      <c r="AS190" s="54">
        <v>12775081.26</v>
      </c>
      <c r="AT190" s="56"/>
      <c r="AU190" s="56"/>
      <c r="AV190" s="56"/>
      <c r="AW190" s="56"/>
      <c r="AX190" s="56"/>
      <c r="AY190" s="56"/>
      <c r="AZ190" s="56"/>
      <c r="BC190" s="19"/>
      <c r="BE190" s="19"/>
      <c r="BI190" s="19"/>
      <c r="BX190" s="19"/>
      <c r="BZ190" s="19"/>
      <c r="CD190" s="19"/>
    </row>
    <row r="191" spans="1:82">
      <c r="A191" s="47">
        <v>3</v>
      </c>
      <c r="B191" s="48">
        <v>2020</v>
      </c>
      <c r="C191" s="48">
        <v>8300</v>
      </c>
      <c r="D191" s="47">
        <v>1</v>
      </c>
      <c r="E191" s="47">
        <v>3</v>
      </c>
      <c r="F191" s="49">
        <v>1</v>
      </c>
      <c r="G191" s="50">
        <v>5100</v>
      </c>
      <c r="H191" s="50">
        <v>511</v>
      </c>
      <c r="I191" s="51">
        <v>1</v>
      </c>
      <c r="J191" s="66" t="s">
        <v>161</v>
      </c>
      <c r="K191" s="53">
        <v>1075668</v>
      </c>
      <c r="L191" s="54">
        <v>0</v>
      </c>
      <c r="M191" s="54">
        <v>1075668</v>
      </c>
      <c r="N191" s="54">
        <v>0</v>
      </c>
      <c r="O191" s="54">
        <v>0</v>
      </c>
      <c r="P191" s="54">
        <v>0</v>
      </c>
      <c r="Q191" s="54">
        <v>1075668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</v>
      </c>
      <c r="AM191" s="54">
        <v>1075668</v>
      </c>
      <c r="AN191" s="54">
        <v>0</v>
      </c>
      <c r="AO191" s="54">
        <v>1075668</v>
      </c>
      <c r="AP191" s="54">
        <v>0</v>
      </c>
      <c r="AQ191" s="54">
        <v>0</v>
      </c>
      <c r="AR191" s="54">
        <v>0</v>
      </c>
      <c r="AS191" s="54">
        <v>1075668</v>
      </c>
      <c r="AT191" s="56" t="s">
        <v>95</v>
      </c>
      <c r="AU191" s="56">
        <v>120</v>
      </c>
      <c r="AV191" s="56" t="s">
        <v>84</v>
      </c>
      <c r="AW191" s="56">
        <v>0</v>
      </c>
      <c r="AX191" s="56">
        <v>0</v>
      </c>
      <c r="AY191" s="56">
        <v>120</v>
      </c>
      <c r="AZ191" s="56" t="s">
        <v>84</v>
      </c>
      <c r="BC191" s="19"/>
      <c r="BE191" s="19"/>
      <c r="BI191" s="19"/>
      <c r="BX191" s="19"/>
      <c r="BZ191" s="19"/>
      <c r="CD191" s="19"/>
    </row>
    <row r="192" spans="1:82">
      <c r="A192" s="47">
        <v>3</v>
      </c>
      <c r="B192" s="57">
        <v>2020</v>
      </c>
      <c r="C192" s="57">
        <v>8300</v>
      </c>
      <c r="D192" s="47">
        <v>1</v>
      </c>
      <c r="E192" s="47">
        <v>3</v>
      </c>
      <c r="F192" s="49">
        <v>1</v>
      </c>
      <c r="G192" s="50">
        <v>5100</v>
      </c>
      <c r="H192" s="50">
        <v>511</v>
      </c>
      <c r="I192" s="51">
        <v>2</v>
      </c>
      <c r="J192" s="70" t="s">
        <v>217</v>
      </c>
      <c r="K192" s="53">
        <v>3044585.23</v>
      </c>
      <c r="L192" s="54">
        <v>0</v>
      </c>
      <c r="M192" s="54">
        <v>3044585.23</v>
      </c>
      <c r="N192" s="54">
        <v>0</v>
      </c>
      <c r="O192" s="54">
        <v>0</v>
      </c>
      <c r="P192" s="54">
        <v>0</v>
      </c>
      <c r="Q192" s="54">
        <v>3044585.23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5">
        <v>0</v>
      </c>
      <c r="AL192" s="55">
        <v>0</v>
      </c>
      <c r="AM192" s="54">
        <v>3044585.23</v>
      </c>
      <c r="AN192" s="54">
        <v>0</v>
      </c>
      <c r="AO192" s="54">
        <v>3044585.23</v>
      </c>
      <c r="AP192" s="54">
        <v>0</v>
      </c>
      <c r="AQ192" s="54">
        <v>0</v>
      </c>
      <c r="AR192" s="54">
        <v>0</v>
      </c>
      <c r="AS192" s="54">
        <v>3044585.23</v>
      </c>
      <c r="AT192" s="56" t="s">
        <v>95</v>
      </c>
      <c r="AU192" s="56">
        <v>353</v>
      </c>
      <c r="AV192" s="56" t="s">
        <v>84</v>
      </c>
      <c r="AW192" s="56">
        <v>0</v>
      </c>
      <c r="AX192" s="56">
        <v>0</v>
      </c>
      <c r="AY192" s="56">
        <v>353</v>
      </c>
      <c r="AZ192" s="56" t="s">
        <v>84</v>
      </c>
      <c r="BC192" s="19"/>
      <c r="BE192" s="19"/>
      <c r="BI192" s="19"/>
      <c r="BX192" s="19"/>
      <c r="BZ192" s="19"/>
      <c r="CD192" s="19"/>
    </row>
    <row r="193" spans="1:82">
      <c r="A193" s="47">
        <v>3</v>
      </c>
      <c r="B193" s="48">
        <v>2020</v>
      </c>
      <c r="C193" s="48">
        <v>8300</v>
      </c>
      <c r="D193" s="47">
        <v>1</v>
      </c>
      <c r="E193" s="47">
        <v>3</v>
      </c>
      <c r="F193" s="49">
        <v>1</v>
      </c>
      <c r="G193" s="50">
        <v>5100</v>
      </c>
      <c r="H193" s="50">
        <v>511</v>
      </c>
      <c r="I193" s="51">
        <v>4</v>
      </c>
      <c r="J193" s="66" t="s">
        <v>218</v>
      </c>
      <c r="K193" s="53">
        <v>814762.5</v>
      </c>
      <c r="L193" s="54">
        <v>0</v>
      </c>
      <c r="M193" s="54">
        <v>814762.5</v>
      </c>
      <c r="N193" s="54">
        <v>0</v>
      </c>
      <c r="O193" s="54">
        <v>0</v>
      </c>
      <c r="P193" s="54">
        <v>0</v>
      </c>
      <c r="Q193" s="54">
        <v>814762.5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4">
        <v>814762.5</v>
      </c>
      <c r="AN193" s="54">
        <v>0</v>
      </c>
      <c r="AO193" s="54">
        <v>814762.5</v>
      </c>
      <c r="AP193" s="54">
        <v>0</v>
      </c>
      <c r="AQ193" s="54">
        <v>0</v>
      </c>
      <c r="AR193" s="54">
        <v>0</v>
      </c>
      <c r="AS193" s="54">
        <v>814762.5</v>
      </c>
      <c r="AT193" s="56" t="s">
        <v>95</v>
      </c>
      <c r="AU193" s="56">
        <v>130</v>
      </c>
      <c r="AV193" s="56" t="s">
        <v>84</v>
      </c>
      <c r="AW193" s="56">
        <v>0</v>
      </c>
      <c r="AX193" s="56">
        <v>0</v>
      </c>
      <c r="AY193" s="56">
        <v>130</v>
      </c>
      <c r="AZ193" s="56" t="s">
        <v>84</v>
      </c>
      <c r="BC193" s="19"/>
      <c r="BE193" s="19"/>
      <c r="BI193" s="19"/>
      <c r="BX193" s="19"/>
      <c r="BZ193" s="19"/>
      <c r="CD193" s="19"/>
    </row>
    <row r="194" spans="1:82">
      <c r="A194" s="47">
        <v>3</v>
      </c>
      <c r="B194" s="48">
        <v>2020</v>
      </c>
      <c r="C194" s="48">
        <v>8300</v>
      </c>
      <c r="D194" s="47">
        <v>1</v>
      </c>
      <c r="E194" s="47">
        <v>3</v>
      </c>
      <c r="F194" s="49">
        <v>1</v>
      </c>
      <c r="G194" s="50">
        <v>5100</v>
      </c>
      <c r="H194" s="50">
        <v>511</v>
      </c>
      <c r="I194" s="51">
        <v>5</v>
      </c>
      <c r="J194" s="66" t="s">
        <v>219</v>
      </c>
      <c r="K194" s="53">
        <v>28500</v>
      </c>
      <c r="L194" s="54">
        <v>0</v>
      </c>
      <c r="M194" s="54">
        <v>28500</v>
      </c>
      <c r="N194" s="54">
        <v>0</v>
      </c>
      <c r="O194" s="54">
        <v>0</v>
      </c>
      <c r="P194" s="54">
        <v>0</v>
      </c>
      <c r="Q194" s="54">
        <v>28500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5">
        <v>0</v>
      </c>
      <c r="AL194" s="55">
        <v>0</v>
      </c>
      <c r="AM194" s="54">
        <v>28500</v>
      </c>
      <c r="AN194" s="54">
        <v>0</v>
      </c>
      <c r="AO194" s="54">
        <v>28500</v>
      </c>
      <c r="AP194" s="54">
        <v>0</v>
      </c>
      <c r="AQ194" s="54">
        <v>0</v>
      </c>
      <c r="AR194" s="54">
        <v>0</v>
      </c>
      <c r="AS194" s="54">
        <v>28500</v>
      </c>
      <c r="AT194" s="56" t="s">
        <v>95</v>
      </c>
      <c r="AU194" s="56">
        <v>30</v>
      </c>
      <c r="AV194" s="56" t="s">
        <v>84</v>
      </c>
      <c r="AW194" s="56">
        <v>0</v>
      </c>
      <c r="AX194" s="56">
        <v>0</v>
      </c>
      <c r="AY194" s="56">
        <v>30</v>
      </c>
      <c r="AZ194" s="56" t="s">
        <v>84</v>
      </c>
      <c r="BC194" s="19"/>
      <c r="BE194" s="19"/>
      <c r="BI194" s="19"/>
      <c r="BX194" s="19"/>
      <c r="BZ194" s="19"/>
      <c r="CD194" s="19"/>
    </row>
    <row r="195" spans="1:82">
      <c r="A195" s="47">
        <v>3</v>
      </c>
      <c r="B195" s="48">
        <v>2020</v>
      </c>
      <c r="C195" s="48">
        <v>8300</v>
      </c>
      <c r="D195" s="47">
        <v>1</v>
      </c>
      <c r="E195" s="47">
        <v>3</v>
      </c>
      <c r="F195" s="49">
        <v>1</v>
      </c>
      <c r="G195" s="50">
        <v>5100</v>
      </c>
      <c r="H195" s="50">
        <v>511</v>
      </c>
      <c r="I195" s="51">
        <v>9</v>
      </c>
      <c r="J195" s="66" t="s">
        <v>220</v>
      </c>
      <c r="K195" s="53">
        <v>1593518.2</v>
      </c>
      <c r="L195" s="54">
        <v>0</v>
      </c>
      <c r="M195" s="54">
        <v>1593518.2</v>
      </c>
      <c r="N195" s="54">
        <v>0</v>
      </c>
      <c r="O195" s="54">
        <v>0</v>
      </c>
      <c r="P195" s="54">
        <v>0</v>
      </c>
      <c r="Q195" s="54">
        <v>1593518.2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4">
        <v>1593518.2</v>
      </c>
      <c r="AN195" s="54">
        <v>0</v>
      </c>
      <c r="AO195" s="54">
        <v>1593518.2</v>
      </c>
      <c r="AP195" s="54">
        <v>0</v>
      </c>
      <c r="AQ195" s="54">
        <v>0</v>
      </c>
      <c r="AR195" s="54">
        <v>0</v>
      </c>
      <c r="AS195" s="54">
        <v>1593518.2</v>
      </c>
      <c r="AT195" s="56" t="s">
        <v>95</v>
      </c>
      <c r="AU195" s="56">
        <v>394</v>
      </c>
      <c r="AV195" s="56" t="s">
        <v>84</v>
      </c>
      <c r="AW195" s="56">
        <v>0</v>
      </c>
      <c r="AX195" s="56">
        <v>0</v>
      </c>
      <c r="AY195" s="56">
        <v>394</v>
      </c>
      <c r="AZ195" s="56" t="s">
        <v>84</v>
      </c>
      <c r="BC195" s="19"/>
      <c r="BE195" s="19"/>
      <c r="BI195" s="19"/>
      <c r="BX195" s="19"/>
      <c r="BZ195" s="19"/>
      <c r="CD195" s="19"/>
    </row>
    <row r="196" spans="1:82">
      <c r="A196" s="47">
        <v>3</v>
      </c>
      <c r="B196" s="48">
        <v>2020</v>
      </c>
      <c r="C196" s="48">
        <v>8300</v>
      </c>
      <c r="D196" s="47">
        <v>1</v>
      </c>
      <c r="E196" s="47">
        <v>3</v>
      </c>
      <c r="F196" s="49">
        <v>1</v>
      </c>
      <c r="G196" s="50">
        <v>5100</v>
      </c>
      <c r="H196" s="50">
        <v>511</v>
      </c>
      <c r="I196" s="51">
        <v>15</v>
      </c>
      <c r="J196" s="66" t="s">
        <v>221</v>
      </c>
      <c r="K196" s="53">
        <v>155100</v>
      </c>
      <c r="L196" s="54">
        <v>0</v>
      </c>
      <c r="M196" s="54">
        <v>155100</v>
      </c>
      <c r="N196" s="54">
        <v>0</v>
      </c>
      <c r="O196" s="54">
        <v>0</v>
      </c>
      <c r="P196" s="54">
        <v>0</v>
      </c>
      <c r="Q196" s="54">
        <v>155100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4">
        <v>155100</v>
      </c>
      <c r="AN196" s="54">
        <v>0</v>
      </c>
      <c r="AO196" s="54">
        <v>155100</v>
      </c>
      <c r="AP196" s="54">
        <v>0</v>
      </c>
      <c r="AQ196" s="54">
        <v>0</v>
      </c>
      <c r="AR196" s="54">
        <v>0</v>
      </c>
      <c r="AS196" s="54">
        <v>155100</v>
      </c>
      <c r="AT196" s="56" t="s">
        <v>95</v>
      </c>
      <c r="AU196" s="56">
        <v>47</v>
      </c>
      <c r="AV196" s="56" t="s">
        <v>84</v>
      </c>
      <c r="AW196" s="56">
        <v>0</v>
      </c>
      <c r="AX196" s="56">
        <v>0</v>
      </c>
      <c r="AY196" s="56">
        <v>47</v>
      </c>
      <c r="AZ196" s="56" t="s">
        <v>84</v>
      </c>
      <c r="BC196" s="19"/>
      <c r="BE196" s="19"/>
      <c r="BI196" s="19"/>
      <c r="BX196" s="19"/>
      <c r="BZ196" s="19"/>
      <c r="CD196" s="19"/>
    </row>
    <row r="197" spans="1:82">
      <c r="A197" s="47">
        <v>3</v>
      </c>
      <c r="B197" s="48">
        <v>2020</v>
      </c>
      <c r="C197" s="48">
        <v>8300</v>
      </c>
      <c r="D197" s="47">
        <v>1</v>
      </c>
      <c r="E197" s="47">
        <v>3</v>
      </c>
      <c r="F197" s="49">
        <v>1</v>
      </c>
      <c r="G197" s="50">
        <v>5100</v>
      </c>
      <c r="H197" s="50">
        <v>511</v>
      </c>
      <c r="I197" s="51">
        <v>16</v>
      </c>
      <c r="J197" s="66" t="s">
        <v>162</v>
      </c>
      <c r="K197" s="53">
        <v>262800</v>
      </c>
      <c r="L197" s="54">
        <v>0</v>
      </c>
      <c r="M197" s="54">
        <v>262800</v>
      </c>
      <c r="N197" s="54">
        <v>0</v>
      </c>
      <c r="O197" s="54">
        <v>0</v>
      </c>
      <c r="P197" s="54">
        <v>0</v>
      </c>
      <c r="Q197" s="54">
        <v>262800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5">
        <v>0</v>
      </c>
      <c r="AL197" s="55">
        <v>0</v>
      </c>
      <c r="AM197" s="54">
        <v>262800</v>
      </c>
      <c r="AN197" s="54">
        <v>0</v>
      </c>
      <c r="AO197" s="54">
        <v>262800</v>
      </c>
      <c r="AP197" s="54">
        <v>0</v>
      </c>
      <c r="AQ197" s="54">
        <v>0</v>
      </c>
      <c r="AR197" s="54">
        <v>0</v>
      </c>
      <c r="AS197" s="54">
        <v>262800</v>
      </c>
      <c r="AT197" s="56" t="s">
        <v>95</v>
      </c>
      <c r="AU197" s="56">
        <v>68</v>
      </c>
      <c r="AV197" s="56" t="s">
        <v>84</v>
      </c>
      <c r="AW197" s="56">
        <v>0</v>
      </c>
      <c r="AX197" s="56">
        <v>0</v>
      </c>
      <c r="AY197" s="56">
        <v>68</v>
      </c>
      <c r="AZ197" s="56" t="s">
        <v>84</v>
      </c>
      <c r="BC197" s="19"/>
      <c r="BE197" s="19"/>
      <c r="BF197" s="19"/>
      <c r="BH197" s="19"/>
      <c r="BI197" s="19"/>
      <c r="BX197" s="19"/>
      <c r="BZ197" s="19"/>
      <c r="CA197" s="19"/>
      <c r="CC197" s="19"/>
      <c r="CD197" s="19"/>
    </row>
    <row r="198" spans="1:82">
      <c r="A198" s="47">
        <v>3</v>
      </c>
      <c r="B198" s="48">
        <v>2020</v>
      </c>
      <c r="C198" s="48">
        <v>8300</v>
      </c>
      <c r="D198" s="47">
        <v>1</v>
      </c>
      <c r="E198" s="47">
        <v>3</v>
      </c>
      <c r="F198" s="49">
        <v>1</v>
      </c>
      <c r="G198" s="50">
        <v>5100</v>
      </c>
      <c r="H198" s="50">
        <v>511</v>
      </c>
      <c r="I198" s="51">
        <v>17</v>
      </c>
      <c r="J198" s="66" t="s">
        <v>163</v>
      </c>
      <c r="K198" s="53">
        <v>394360.88</v>
      </c>
      <c r="L198" s="54">
        <v>0</v>
      </c>
      <c r="M198" s="54">
        <v>394360.88</v>
      </c>
      <c r="N198" s="54">
        <v>0</v>
      </c>
      <c r="O198" s="54">
        <v>0</v>
      </c>
      <c r="P198" s="54">
        <v>0</v>
      </c>
      <c r="Q198" s="54">
        <v>394360.88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5">
        <v>0</v>
      </c>
      <c r="AL198" s="55">
        <v>0</v>
      </c>
      <c r="AM198" s="54">
        <v>394360.88</v>
      </c>
      <c r="AN198" s="54">
        <v>0</v>
      </c>
      <c r="AO198" s="54">
        <v>394360.88</v>
      </c>
      <c r="AP198" s="54">
        <v>0</v>
      </c>
      <c r="AQ198" s="54">
        <v>0</v>
      </c>
      <c r="AR198" s="54">
        <v>0</v>
      </c>
      <c r="AS198" s="54">
        <v>394360.88</v>
      </c>
      <c r="AT198" s="56" t="s">
        <v>95</v>
      </c>
      <c r="AU198" s="56">
        <v>88</v>
      </c>
      <c r="AV198" s="56" t="s">
        <v>84</v>
      </c>
      <c r="AW198" s="56">
        <v>0</v>
      </c>
      <c r="AX198" s="56">
        <v>0</v>
      </c>
      <c r="AY198" s="56">
        <v>88</v>
      </c>
      <c r="AZ198" s="56" t="s">
        <v>84</v>
      </c>
      <c r="BC198" s="19"/>
      <c r="BE198" s="19"/>
      <c r="BF198" s="19"/>
      <c r="BH198" s="19"/>
      <c r="BI198" s="19"/>
      <c r="BX198" s="19"/>
      <c r="BZ198" s="19"/>
      <c r="CA198" s="19"/>
      <c r="CC198" s="19"/>
      <c r="CD198" s="19"/>
    </row>
    <row r="199" spans="1:82">
      <c r="A199" s="47">
        <v>3</v>
      </c>
      <c r="B199" s="48">
        <v>2020</v>
      </c>
      <c r="C199" s="48">
        <v>8300</v>
      </c>
      <c r="D199" s="47">
        <v>1</v>
      </c>
      <c r="E199" s="47">
        <v>3</v>
      </c>
      <c r="F199" s="49">
        <v>1</v>
      </c>
      <c r="G199" s="50">
        <v>5100</v>
      </c>
      <c r="H199" s="50">
        <v>511</v>
      </c>
      <c r="I199" s="51">
        <v>18</v>
      </c>
      <c r="J199" s="66" t="s">
        <v>222</v>
      </c>
      <c r="K199" s="53">
        <v>147100.79999999999</v>
      </c>
      <c r="L199" s="54">
        <v>0</v>
      </c>
      <c r="M199" s="54">
        <v>147100.79999999999</v>
      </c>
      <c r="N199" s="54">
        <v>0</v>
      </c>
      <c r="O199" s="54">
        <v>0</v>
      </c>
      <c r="P199" s="54">
        <v>0</v>
      </c>
      <c r="Q199" s="54">
        <v>147100.79999999999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5">
        <v>0</v>
      </c>
      <c r="AL199" s="55">
        <v>0</v>
      </c>
      <c r="AM199" s="54">
        <v>147100.79999999999</v>
      </c>
      <c r="AN199" s="54">
        <v>0</v>
      </c>
      <c r="AO199" s="54">
        <v>147100.79999999999</v>
      </c>
      <c r="AP199" s="54">
        <v>0</v>
      </c>
      <c r="AQ199" s="54">
        <v>0</v>
      </c>
      <c r="AR199" s="54">
        <v>0</v>
      </c>
      <c r="AS199" s="54">
        <v>147100.79999999999</v>
      </c>
      <c r="AT199" s="56" t="s">
        <v>95</v>
      </c>
      <c r="AU199" s="56">
        <v>4</v>
      </c>
      <c r="AV199" s="56" t="s">
        <v>84</v>
      </c>
      <c r="AW199" s="56">
        <v>0</v>
      </c>
      <c r="AX199" s="56">
        <v>0</v>
      </c>
      <c r="AY199" s="56">
        <v>4</v>
      </c>
      <c r="AZ199" s="56" t="s">
        <v>84</v>
      </c>
      <c r="BC199" s="19"/>
      <c r="BE199" s="19"/>
      <c r="BI199" s="19"/>
      <c r="BX199" s="19"/>
      <c r="BZ199" s="19"/>
      <c r="CD199" s="19"/>
    </row>
    <row r="200" spans="1:82">
      <c r="A200" s="47">
        <v>3</v>
      </c>
      <c r="B200" s="57">
        <v>2020</v>
      </c>
      <c r="C200" s="57">
        <v>8300</v>
      </c>
      <c r="D200" s="47">
        <v>1</v>
      </c>
      <c r="E200" s="47">
        <v>3</v>
      </c>
      <c r="F200" s="49">
        <v>1</v>
      </c>
      <c r="G200" s="50">
        <v>5100</v>
      </c>
      <c r="H200" s="50">
        <v>511</v>
      </c>
      <c r="I200" s="51">
        <v>20</v>
      </c>
      <c r="J200" s="58" t="s">
        <v>223</v>
      </c>
      <c r="K200" s="53">
        <v>319809.46000000002</v>
      </c>
      <c r="L200" s="54">
        <v>0</v>
      </c>
      <c r="M200" s="54">
        <v>319809.46000000002</v>
      </c>
      <c r="N200" s="54">
        <v>0</v>
      </c>
      <c r="O200" s="54">
        <v>0</v>
      </c>
      <c r="P200" s="54">
        <v>0</v>
      </c>
      <c r="Q200" s="54">
        <v>319809.46000000002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5">
        <v>0</v>
      </c>
      <c r="AL200" s="55">
        <v>0</v>
      </c>
      <c r="AM200" s="54">
        <v>319809.46000000002</v>
      </c>
      <c r="AN200" s="54">
        <v>0</v>
      </c>
      <c r="AO200" s="54">
        <v>319809.46000000002</v>
      </c>
      <c r="AP200" s="54">
        <v>0</v>
      </c>
      <c r="AQ200" s="54">
        <v>0</v>
      </c>
      <c r="AR200" s="54">
        <v>0</v>
      </c>
      <c r="AS200" s="54">
        <v>319809.46000000002</v>
      </c>
      <c r="AT200" s="56" t="s">
        <v>95</v>
      </c>
      <c r="AU200" s="56">
        <v>9</v>
      </c>
      <c r="AV200" s="56" t="s">
        <v>84</v>
      </c>
      <c r="AW200" s="56">
        <v>0</v>
      </c>
      <c r="AX200" s="56">
        <v>0</v>
      </c>
      <c r="AY200" s="56">
        <v>9</v>
      </c>
      <c r="AZ200" s="56" t="s">
        <v>84</v>
      </c>
      <c r="BC200" s="19"/>
      <c r="BE200" s="19"/>
      <c r="BI200" s="19"/>
      <c r="BX200" s="19"/>
      <c r="BZ200" s="19"/>
      <c r="CD200" s="19"/>
    </row>
    <row r="201" spans="1:82">
      <c r="A201" s="47">
        <v>3</v>
      </c>
      <c r="B201" s="48">
        <v>2020</v>
      </c>
      <c r="C201" s="48">
        <v>8300</v>
      </c>
      <c r="D201" s="47">
        <v>1</v>
      </c>
      <c r="E201" s="47">
        <v>3</v>
      </c>
      <c r="F201" s="49">
        <v>1</v>
      </c>
      <c r="G201" s="50">
        <v>5100</v>
      </c>
      <c r="H201" s="50">
        <v>511</v>
      </c>
      <c r="I201" s="51">
        <v>21</v>
      </c>
      <c r="J201" s="58" t="s">
        <v>164</v>
      </c>
      <c r="K201" s="53">
        <v>1287588.3600000001</v>
      </c>
      <c r="L201" s="54">
        <v>0</v>
      </c>
      <c r="M201" s="54">
        <v>1287588.3600000001</v>
      </c>
      <c r="N201" s="54">
        <v>0</v>
      </c>
      <c r="O201" s="54">
        <v>0</v>
      </c>
      <c r="P201" s="54">
        <v>0</v>
      </c>
      <c r="Q201" s="54">
        <v>1287588.3600000001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5">
        <v>0</v>
      </c>
      <c r="AL201" s="55">
        <v>0</v>
      </c>
      <c r="AM201" s="54">
        <v>1287588.3600000001</v>
      </c>
      <c r="AN201" s="54">
        <v>0</v>
      </c>
      <c r="AO201" s="54">
        <v>1287588.3600000001</v>
      </c>
      <c r="AP201" s="54">
        <v>0</v>
      </c>
      <c r="AQ201" s="54">
        <v>0</v>
      </c>
      <c r="AR201" s="54">
        <v>0</v>
      </c>
      <c r="AS201" s="54">
        <v>1287588.3600000001</v>
      </c>
      <c r="AT201" s="56" t="s">
        <v>95</v>
      </c>
      <c r="AU201" s="56">
        <v>569</v>
      </c>
      <c r="AV201" s="56" t="s">
        <v>84</v>
      </c>
      <c r="AW201" s="56">
        <v>0</v>
      </c>
      <c r="AX201" s="56">
        <v>0</v>
      </c>
      <c r="AY201" s="56">
        <v>569</v>
      </c>
      <c r="AZ201" s="56" t="s">
        <v>84</v>
      </c>
      <c r="BC201" s="19"/>
      <c r="BE201" s="19"/>
      <c r="BI201" s="19"/>
      <c r="BX201" s="19"/>
      <c r="BZ201" s="19"/>
      <c r="CD201" s="19"/>
    </row>
    <row r="202" spans="1:82">
      <c r="A202" s="47">
        <v>3</v>
      </c>
      <c r="B202" s="57">
        <v>2020</v>
      </c>
      <c r="C202" s="57">
        <v>8300</v>
      </c>
      <c r="D202" s="47">
        <v>1</v>
      </c>
      <c r="E202" s="47">
        <v>3</v>
      </c>
      <c r="F202" s="49">
        <v>1</v>
      </c>
      <c r="G202" s="50">
        <v>5100</v>
      </c>
      <c r="H202" s="50">
        <v>511</v>
      </c>
      <c r="I202" s="51">
        <v>22</v>
      </c>
      <c r="J202" s="58" t="s">
        <v>224</v>
      </c>
      <c r="K202" s="53">
        <v>3651287.83</v>
      </c>
      <c r="L202" s="54">
        <v>0</v>
      </c>
      <c r="M202" s="54">
        <v>3651287.83</v>
      </c>
      <c r="N202" s="54">
        <v>0</v>
      </c>
      <c r="O202" s="54">
        <v>0</v>
      </c>
      <c r="P202" s="54">
        <v>0</v>
      </c>
      <c r="Q202" s="54">
        <v>3651287.83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5">
        <v>0</v>
      </c>
      <c r="AL202" s="55">
        <v>0</v>
      </c>
      <c r="AM202" s="54">
        <v>3651287.83</v>
      </c>
      <c r="AN202" s="54">
        <v>0</v>
      </c>
      <c r="AO202" s="54">
        <v>3651287.83</v>
      </c>
      <c r="AP202" s="54">
        <v>0</v>
      </c>
      <c r="AQ202" s="54">
        <v>0</v>
      </c>
      <c r="AR202" s="54">
        <v>0</v>
      </c>
      <c r="AS202" s="54">
        <v>3651287.83</v>
      </c>
      <c r="AT202" s="56" t="s">
        <v>95</v>
      </c>
      <c r="AU202" s="56">
        <v>879</v>
      </c>
      <c r="AV202" s="56" t="s">
        <v>84</v>
      </c>
      <c r="AW202" s="56">
        <v>0</v>
      </c>
      <c r="AX202" s="56">
        <v>0</v>
      </c>
      <c r="AY202" s="56">
        <v>879</v>
      </c>
      <c r="AZ202" s="56" t="s">
        <v>84</v>
      </c>
      <c r="BC202" s="19"/>
      <c r="BE202" s="19"/>
      <c r="BI202" s="19"/>
      <c r="BX202" s="19"/>
      <c r="BZ202" s="19"/>
      <c r="CD202" s="19"/>
    </row>
    <row r="203" spans="1:82">
      <c r="A203" s="47">
        <v>3</v>
      </c>
      <c r="B203" s="57">
        <v>2020</v>
      </c>
      <c r="C203" s="57">
        <v>8300</v>
      </c>
      <c r="D203" s="47">
        <v>1</v>
      </c>
      <c r="E203" s="47">
        <v>3</v>
      </c>
      <c r="F203" s="49">
        <v>1</v>
      </c>
      <c r="G203" s="50">
        <v>5100</v>
      </c>
      <c r="H203" s="50">
        <v>515</v>
      </c>
      <c r="I203" s="51"/>
      <c r="J203" s="58" t="s">
        <v>165</v>
      </c>
      <c r="K203" s="53">
        <v>9103403.9100000001</v>
      </c>
      <c r="L203" s="54">
        <v>0</v>
      </c>
      <c r="M203" s="54">
        <v>9103403.9100000001</v>
      </c>
      <c r="N203" s="54">
        <v>1772888.44</v>
      </c>
      <c r="O203" s="54">
        <v>0</v>
      </c>
      <c r="P203" s="54">
        <v>1772888.44</v>
      </c>
      <c r="Q203" s="54">
        <v>10876292.35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5">
        <v>0</v>
      </c>
      <c r="AL203" s="55">
        <v>0</v>
      </c>
      <c r="AM203" s="54">
        <v>9103403.9100000001</v>
      </c>
      <c r="AN203" s="54">
        <v>0</v>
      </c>
      <c r="AO203" s="54">
        <v>9103403.9100000001</v>
      </c>
      <c r="AP203" s="54">
        <v>1772888.44</v>
      </c>
      <c r="AQ203" s="54">
        <v>0</v>
      </c>
      <c r="AR203" s="54">
        <v>1772888.44</v>
      </c>
      <c r="AS203" s="54">
        <v>10876292.35</v>
      </c>
      <c r="AT203" s="54"/>
      <c r="AU203" s="54"/>
      <c r="AV203" s="56"/>
      <c r="AW203" s="56"/>
      <c r="AX203" s="56"/>
      <c r="AY203" s="56"/>
      <c r="AZ203" s="56"/>
      <c r="BC203" s="19"/>
      <c r="BE203" s="19"/>
      <c r="BI203" s="19"/>
      <c r="BX203" s="19"/>
      <c r="BZ203" s="19"/>
      <c r="CA203" s="19"/>
      <c r="CC203" s="19"/>
      <c r="CD203" s="19"/>
    </row>
    <row r="204" spans="1:82">
      <c r="A204" s="47">
        <v>3</v>
      </c>
      <c r="B204" s="57">
        <v>2020</v>
      </c>
      <c r="C204" s="57">
        <v>8300</v>
      </c>
      <c r="D204" s="47">
        <v>1</v>
      </c>
      <c r="E204" s="47">
        <v>3</v>
      </c>
      <c r="F204" s="49">
        <v>1</v>
      </c>
      <c r="G204" s="50">
        <v>5100</v>
      </c>
      <c r="H204" s="50">
        <v>515</v>
      </c>
      <c r="I204" s="51">
        <v>3</v>
      </c>
      <c r="J204" s="70" t="s">
        <v>166</v>
      </c>
      <c r="K204" s="53">
        <v>5920000</v>
      </c>
      <c r="L204" s="54">
        <v>0</v>
      </c>
      <c r="M204" s="54">
        <v>5920000</v>
      </c>
      <c r="N204" s="54">
        <v>0</v>
      </c>
      <c r="O204" s="54">
        <v>0</v>
      </c>
      <c r="P204" s="54">
        <v>0</v>
      </c>
      <c r="Q204" s="54">
        <v>5920000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5">
        <v>0</v>
      </c>
      <c r="AG204" s="55">
        <v>0</v>
      </c>
      <c r="AH204" s="55">
        <v>0</v>
      </c>
      <c r="AI204" s="55">
        <v>0</v>
      </c>
      <c r="AJ204" s="55">
        <v>0</v>
      </c>
      <c r="AK204" s="55">
        <v>0</v>
      </c>
      <c r="AL204" s="55">
        <v>0</v>
      </c>
      <c r="AM204" s="54">
        <v>5920000</v>
      </c>
      <c r="AN204" s="54">
        <v>0</v>
      </c>
      <c r="AO204" s="54">
        <v>5920000</v>
      </c>
      <c r="AP204" s="54">
        <v>0</v>
      </c>
      <c r="AQ204" s="54">
        <v>0</v>
      </c>
      <c r="AR204" s="54">
        <v>0</v>
      </c>
      <c r="AS204" s="54">
        <v>5920000</v>
      </c>
      <c r="AT204" s="56" t="s">
        <v>95</v>
      </c>
      <c r="AU204" s="56">
        <v>320</v>
      </c>
      <c r="AV204" s="56" t="s">
        <v>84</v>
      </c>
      <c r="AW204" s="56">
        <v>0</v>
      </c>
      <c r="AX204" s="56">
        <v>0</v>
      </c>
      <c r="AY204" s="56">
        <v>320</v>
      </c>
      <c r="AZ204" s="56" t="s">
        <v>84</v>
      </c>
      <c r="BC204" s="19"/>
      <c r="BE204" s="19"/>
      <c r="BI204" s="19"/>
      <c r="BX204" s="19"/>
      <c r="BZ204" s="19"/>
      <c r="CD204" s="19"/>
    </row>
    <row r="205" spans="1:82">
      <c r="A205" s="47">
        <v>3</v>
      </c>
      <c r="B205" s="48">
        <v>2020</v>
      </c>
      <c r="C205" s="48">
        <v>8300</v>
      </c>
      <c r="D205" s="47">
        <v>1</v>
      </c>
      <c r="E205" s="47">
        <v>3</v>
      </c>
      <c r="F205" s="49">
        <v>1</v>
      </c>
      <c r="G205" s="50">
        <v>5100</v>
      </c>
      <c r="H205" s="50">
        <v>515</v>
      </c>
      <c r="I205" s="51">
        <v>9</v>
      </c>
      <c r="J205" s="66" t="s">
        <v>225</v>
      </c>
      <c r="K205" s="53">
        <v>525000</v>
      </c>
      <c r="L205" s="54">
        <v>0</v>
      </c>
      <c r="M205" s="54">
        <v>525000</v>
      </c>
      <c r="N205" s="54">
        <v>0</v>
      </c>
      <c r="O205" s="54">
        <v>0</v>
      </c>
      <c r="P205" s="54">
        <v>0</v>
      </c>
      <c r="Q205" s="54">
        <v>525000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5">
        <v>0</v>
      </c>
      <c r="AL205" s="55">
        <v>0</v>
      </c>
      <c r="AM205" s="54">
        <v>525000</v>
      </c>
      <c r="AN205" s="54">
        <v>0</v>
      </c>
      <c r="AO205" s="54">
        <v>525000</v>
      </c>
      <c r="AP205" s="54">
        <v>0</v>
      </c>
      <c r="AQ205" s="54">
        <v>0</v>
      </c>
      <c r="AR205" s="54">
        <v>0</v>
      </c>
      <c r="AS205" s="54">
        <v>525000</v>
      </c>
      <c r="AT205" s="56" t="s">
        <v>95</v>
      </c>
      <c r="AU205" s="56">
        <v>42</v>
      </c>
      <c r="AV205" s="56" t="s">
        <v>84</v>
      </c>
      <c r="AW205" s="56">
        <v>0</v>
      </c>
      <c r="AX205" s="56">
        <v>0</v>
      </c>
      <c r="AY205" s="56">
        <v>42</v>
      </c>
      <c r="AZ205" s="56" t="s">
        <v>84</v>
      </c>
      <c r="CA205" s="19"/>
      <c r="CC205" s="19"/>
      <c r="CD205" s="19"/>
    </row>
    <row r="206" spans="1:82">
      <c r="A206" s="47">
        <v>3</v>
      </c>
      <c r="B206" s="48">
        <v>2020</v>
      </c>
      <c r="C206" s="48">
        <v>8300</v>
      </c>
      <c r="D206" s="47">
        <v>1</v>
      </c>
      <c r="E206" s="47">
        <v>3</v>
      </c>
      <c r="F206" s="49">
        <v>1</v>
      </c>
      <c r="G206" s="50">
        <v>5100</v>
      </c>
      <c r="H206" s="50">
        <v>515</v>
      </c>
      <c r="I206" s="51">
        <v>12</v>
      </c>
      <c r="J206" s="66" t="s">
        <v>226</v>
      </c>
      <c r="K206" s="53">
        <v>1750000</v>
      </c>
      <c r="L206" s="54">
        <v>0</v>
      </c>
      <c r="M206" s="54">
        <v>1750000</v>
      </c>
      <c r="N206" s="54">
        <v>0</v>
      </c>
      <c r="O206" s="54">
        <v>0</v>
      </c>
      <c r="P206" s="54">
        <v>0</v>
      </c>
      <c r="Q206" s="54">
        <v>1750000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5">
        <v>0</v>
      </c>
      <c r="AL206" s="55">
        <v>0</v>
      </c>
      <c r="AM206" s="54">
        <v>1750000</v>
      </c>
      <c r="AN206" s="54">
        <v>0</v>
      </c>
      <c r="AO206" s="54">
        <v>1750000</v>
      </c>
      <c r="AP206" s="54">
        <v>0</v>
      </c>
      <c r="AQ206" s="54">
        <v>0</v>
      </c>
      <c r="AR206" s="54">
        <v>0</v>
      </c>
      <c r="AS206" s="54">
        <v>1750000</v>
      </c>
      <c r="AT206" s="54" t="s">
        <v>95</v>
      </c>
      <c r="AU206" s="54">
        <v>170</v>
      </c>
      <c r="AV206" s="56" t="s">
        <v>84</v>
      </c>
      <c r="AW206" s="56">
        <v>0</v>
      </c>
      <c r="AX206" s="56">
        <v>0</v>
      </c>
      <c r="AY206" s="56">
        <v>170</v>
      </c>
      <c r="AZ206" s="56" t="s">
        <v>84</v>
      </c>
      <c r="CA206" s="19"/>
      <c r="CC206" s="19"/>
      <c r="CD206" s="19"/>
    </row>
    <row r="207" spans="1:82">
      <c r="A207" s="47">
        <v>3</v>
      </c>
      <c r="B207" s="57">
        <v>2020</v>
      </c>
      <c r="C207" s="57">
        <v>8300</v>
      </c>
      <c r="D207" s="47">
        <v>1</v>
      </c>
      <c r="E207" s="47">
        <v>3</v>
      </c>
      <c r="F207" s="49">
        <v>1</v>
      </c>
      <c r="G207" s="50">
        <v>5100</v>
      </c>
      <c r="H207" s="50">
        <v>515</v>
      </c>
      <c r="I207" s="51">
        <v>17</v>
      </c>
      <c r="J207" s="58" t="s">
        <v>227</v>
      </c>
      <c r="K207" s="53">
        <v>195000</v>
      </c>
      <c r="L207" s="54">
        <v>0</v>
      </c>
      <c r="M207" s="54">
        <v>195000</v>
      </c>
      <c r="N207" s="54">
        <v>0</v>
      </c>
      <c r="O207" s="54">
        <v>0</v>
      </c>
      <c r="P207" s="54">
        <v>0</v>
      </c>
      <c r="Q207" s="54">
        <v>195000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5">
        <v>0</v>
      </c>
      <c r="AL207" s="55">
        <v>0</v>
      </c>
      <c r="AM207" s="54">
        <v>195000</v>
      </c>
      <c r="AN207" s="54">
        <v>0</v>
      </c>
      <c r="AO207" s="54">
        <v>195000</v>
      </c>
      <c r="AP207" s="54">
        <v>0</v>
      </c>
      <c r="AQ207" s="54">
        <v>0</v>
      </c>
      <c r="AR207" s="54">
        <v>0</v>
      </c>
      <c r="AS207" s="54">
        <v>195000</v>
      </c>
      <c r="AT207" s="56" t="s">
        <v>95</v>
      </c>
      <c r="AU207" s="54">
        <v>30</v>
      </c>
      <c r="AV207" s="56" t="s">
        <v>84</v>
      </c>
      <c r="AW207" s="56">
        <v>0</v>
      </c>
      <c r="AX207" s="56">
        <v>0</v>
      </c>
      <c r="AY207" s="56">
        <v>30</v>
      </c>
      <c r="AZ207" s="56" t="s">
        <v>84</v>
      </c>
      <c r="BX207" s="19"/>
      <c r="BZ207" s="19"/>
      <c r="CD207" s="19"/>
    </row>
    <row r="208" spans="1:82">
      <c r="A208" s="47">
        <v>3</v>
      </c>
      <c r="B208" s="57">
        <v>2020</v>
      </c>
      <c r="C208" s="57">
        <v>8300</v>
      </c>
      <c r="D208" s="47">
        <v>1</v>
      </c>
      <c r="E208" s="47">
        <v>3</v>
      </c>
      <c r="F208" s="49">
        <v>1</v>
      </c>
      <c r="G208" s="50">
        <v>5100</v>
      </c>
      <c r="H208" s="50">
        <v>515</v>
      </c>
      <c r="I208" s="51">
        <v>23</v>
      </c>
      <c r="J208" s="70" t="s">
        <v>167</v>
      </c>
      <c r="K208" s="53">
        <v>713403.91</v>
      </c>
      <c r="L208" s="54">
        <v>0</v>
      </c>
      <c r="M208" s="54">
        <v>713403.91</v>
      </c>
      <c r="N208" s="54">
        <v>0</v>
      </c>
      <c r="O208" s="54">
        <v>0</v>
      </c>
      <c r="P208" s="54">
        <v>0</v>
      </c>
      <c r="Q208" s="54">
        <v>713403.91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5">
        <v>0</v>
      </c>
      <c r="AL208" s="55">
        <v>0</v>
      </c>
      <c r="AM208" s="54">
        <v>713403.91</v>
      </c>
      <c r="AN208" s="54">
        <v>0</v>
      </c>
      <c r="AO208" s="54">
        <v>713403.91</v>
      </c>
      <c r="AP208" s="54">
        <v>0</v>
      </c>
      <c r="AQ208" s="54">
        <v>0</v>
      </c>
      <c r="AR208" s="54">
        <v>0</v>
      </c>
      <c r="AS208" s="54">
        <v>713403.91</v>
      </c>
      <c r="AT208" s="56" t="s">
        <v>95</v>
      </c>
      <c r="AU208" s="56">
        <v>41</v>
      </c>
      <c r="AV208" s="56" t="s">
        <v>84</v>
      </c>
      <c r="AW208" s="56">
        <v>0</v>
      </c>
      <c r="AX208" s="56">
        <v>0</v>
      </c>
      <c r="AY208" s="56">
        <v>41</v>
      </c>
      <c r="AZ208" s="56" t="s">
        <v>84</v>
      </c>
      <c r="BC208" s="19"/>
      <c r="BE208" s="19"/>
      <c r="BI208" s="19"/>
      <c r="BX208" s="19"/>
      <c r="BZ208" s="19"/>
      <c r="CD208" s="19"/>
    </row>
    <row r="209" spans="1:82">
      <c r="A209" s="47">
        <v>3</v>
      </c>
      <c r="B209" s="48">
        <v>2020</v>
      </c>
      <c r="C209" s="48">
        <v>8300</v>
      </c>
      <c r="D209" s="47">
        <v>1</v>
      </c>
      <c r="E209" s="47">
        <v>3</v>
      </c>
      <c r="F209" s="49">
        <v>1</v>
      </c>
      <c r="G209" s="50">
        <v>5100</v>
      </c>
      <c r="H209" s="50">
        <v>515</v>
      </c>
      <c r="I209" s="51">
        <v>24</v>
      </c>
      <c r="J209" s="66" t="s">
        <v>228</v>
      </c>
      <c r="K209" s="53">
        <v>0</v>
      </c>
      <c r="L209" s="54">
        <v>0</v>
      </c>
      <c r="M209" s="54">
        <v>0</v>
      </c>
      <c r="N209" s="54">
        <v>1772888.44</v>
      </c>
      <c r="O209" s="54">
        <v>0</v>
      </c>
      <c r="P209" s="54">
        <v>1772888.44</v>
      </c>
      <c r="Q209" s="54">
        <v>1772888.44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5">
        <v>0</v>
      </c>
      <c r="AL209" s="55">
        <v>0</v>
      </c>
      <c r="AM209" s="54">
        <v>0</v>
      </c>
      <c r="AN209" s="54">
        <v>0</v>
      </c>
      <c r="AO209" s="54">
        <v>0</v>
      </c>
      <c r="AP209" s="54">
        <v>1772888.44</v>
      </c>
      <c r="AQ209" s="54">
        <v>0</v>
      </c>
      <c r="AR209" s="54">
        <v>1772888.44</v>
      </c>
      <c r="AS209" s="54">
        <v>1772888.44</v>
      </c>
      <c r="AT209" s="56" t="s">
        <v>95</v>
      </c>
      <c r="AU209" s="56">
        <v>1</v>
      </c>
      <c r="AV209" s="56" t="s">
        <v>84</v>
      </c>
      <c r="AW209" s="56">
        <v>0</v>
      </c>
      <c r="AX209" s="56">
        <v>0</v>
      </c>
      <c r="AY209" s="56">
        <v>1</v>
      </c>
      <c r="AZ209" s="56" t="s">
        <v>84</v>
      </c>
      <c r="BC209" s="19"/>
      <c r="BE209" s="19"/>
      <c r="BI209" s="19"/>
      <c r="BX209" s="19"/>
      <c r="BZ209" s="19"/>
      <c r="CD209" s="19"/>
    </row>
    <row r="210" spans="1:82">
      <c r="A210" s="47">
        <v>3</v>
      </c>
      <c r="B210" s="57">
        <v>2020</v>
      </c>
      <c r="C210" s="57">
        <v>8300</v>
      </c>
      <c r="D210" s="47">
        <v>1</v>
      </c>
      <c r="E210" s="47">
        <v>3</v>
      </c>
      <c r="F210" s="49">
        <v>1</v>
      </c>
      <c r="G210" s="50">
        <v>5100</v>
      </c>
      <c r="H210" s="50">
        <v>519</v>
      </c>
      <c r="I210" s="51"/>
      <c r="J210" s="70" t="s">
        <v>168</v>
      </c>
      <c r="K210" s="53">
        <v>1670867.19</v>
      </c>
      <c r="L210" s="54">
        <v>0</v>
      </c>
      <c r="M210" s="54">
        <v>1670867.19</v>
      </c>
      <c r="N210" s="54">
        <v>1445176.38</v>
      </c>
      <c r="O210" s="54">
        <v>0</v>
      </c>
      <c r="P210" s="54">
        <v>1445176.38</v>
      </c>
      <c r="Q210" s="54">
        <v>3116043.57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5">
        <v>0</v>
      </c>
      <c r="AL210" s="55">
        <v>0</v>
      </c>
      <c r="AM210" s="54">
        <v>1670867.19</v>
      </c>
      <c r="AN210" s="54">
        <v>0</v>
      </c>
      <c r="AO210" s="54">
        <v>1670867.19</v>
      </c>
      <c r="AP210" s="54">
        <v>1445176.38</v>
      </c>
      <c r="AQ210" s="54">
        <v>0</v>
      </c>
      <c r="AR210" s="54">
        <v>1445176.38</v>
      </c>
      <c r="AS210" s="54">
        <v>3116043.57</v>
      </c>
      <c r="AT210" s="56"/>
      <c r="AU210" s="56"/>
      <c r="AV210" s="56"/>
      <c r="AW210" s="56"/>
      <c r="AX210" s="56"/>
      <c r="AY210" s="56"/>
      <c r="AZ210" s="56"/>
      <c r="BC210" s="19"/>
      <c r="BE210" s="19"/>
      <c r="BI210" s="19"/>
      <c r="BX210" s="19"/>
      <c r="BZ210" s="19"/>
      <c r="CD210" s="19"/>
    </row>
    <row r="211" spans="1:82">
      <c r="A211" s="47">
        <v>3</v>
      </c>
      <c r="B211" s="48">
        <v>2020</v>
      </c>
      <c r="C211" s="48">
        <v>8300</v>
      </c>
      <c r="D211" s="47">
        <v>1</v>
      </c>
      <c r="E211" s="47">
        <v>3</v>
      </c>
      <c r="F211" s="49">
        <v>1</v>
      </c>
      <c r="G211" s="50">
        <v>5100</v>
      </c>
      <c r="H211" s="50">
        <v>519</v>
      </c>
      <c r="I211" s="51">
        <v>1</v>
      </c>
      <c r="J211" s="66" t="s">
        <v>169</v>
      </c>
      <c r="K211" s="53">
        <v>431264.85</v>
      </c>
      <c r="L211" s="54">
        <v>0</v>
      </c>
      <c r="M211" s="54">
        <v>431264.85</v>
      </c>
      <c r="N211" s="54">
        <v>0</v>
      </c>
      <c r="O211" s="54">
        <v>0</v>
      </c>
      <c r="P211" s="54">
        <v>0</v>
      </c>
      <c r="Q211" s="54">
        <v>431264.85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5">
        <v>0</v>
      </c>
      <c r="AL211" s="55">
        <v>0</v>
      </c>
      <c r="AM211" s="54">
        <v>431264.85</v>
      </c>
      <c r="AN211" s="54">
        <v>0</v>
      </c>
      <c r="AO211" s="54">
        <v>431264.85</v>
      </c>
      <c r="AP211" s="54">
        <v>0</v>
      </c>
      <c r="AQ211" s="54">
        <v>0</v>
      </c>
      <c r="AR211" s="54">
        <v>0</v>
      </c>
      <c r="AS211" s="54">
        <v>431264.85</v>
      </c>
      <c r="AT211" s="56" t="s">
        <v>95</v>
      </c>
      <c r="AU211" s="56">
        <v>27</v>
      </c>
      <c r="AV211" s="56" t="s">
        <v>84</v>
      </c>
      <c r="AW211" s="56">
        <v>0</v>
      </c>
      <c r="AX211" s="56">
        <v>0</v>
      </c>
      <c r="AY211" s="56">
        <v>27</v>
      </c>
      <c r="AZ211" s="56" t="s">
        <v>84</v>
      </c>
      <c r="BC211" s="19"/>
      <c r="BE211" s="19"/>
      <c r="BI211" s="19"/>
      <c r="BX211" s="19"/>
      <c r="BZ211" s="19"/>
      <c r="CD211" s="19"/>
    </row>
    <row r="212" spans="1:82">
      <c r="A212" s="47">
        <v>3</v>
      </c>
      <c r="B212" s="48">
        <v>2020</v>
      </c>
      <c r="C212" s="48">
        <v>8300</v>
      </c>
      <c r="D212" s="47">
        <v>1</v>
      </c>
      <c r="E212" s="47">
        <v>3</v>
      </c>
      <c r="F212" s="49">
        <v>1</v>
      </c>
      <c r="G212" s="50">
        <v>5100</v>
      </c>
      <c r="H212" s="50">
        <v>519</v>
      </c>
      <c r="I212" s="51">
        <v>3</v>
      </c>
      <c r="J212" s="66" t="s">
        <v>229</v>
      </c>
      <c r="K212" s="53">
        <v>0</v>
      </c>
      <c r="L212" s="54">
        <v>0</v>
      </c>
      <c r="M212" s="54">
        <v>0</v>
      </c>
      <c r="N212" s="54">
        <v>304546.59000000003</v>
      </c>
      <c r="O212" s="54">
        <v>0</v>
      </c>
      <c r="P212" s="54">
        <v>304546.59000000003</v>
      </c>
      <c r="Q212" s="54">
        <v>304546.59000000003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5">
        <v>0</v>
      </c>
      <c r="AL212" s="55">
        <v>0</v>
      </c>
      <c r="AM212" s="54">
        <v>0</v>
      </c>
      <c r="AN212" s="54">
        <v>0</v>
      </c>
      <c r="AO212" s="54">
        <v>0</v>
      </c>
      <c r="AP212" s="54">
        <v>304546.59000000003</v>
      </c>
      <c r="AQ212" s="54">
        <v>0</v>
      </c>
      <c r="AR212" s="54">
        <v>304546.59000000003</v>
      </c>
      <c r="AS212" s="54">
        <v>304546.59000000003</v>
      </c>
      <c r="AT212" s="56" t="s">
        <v>95</v>
      </c>
      <c r="AU212" s="54">
        <v>1</v>
      </c>
      <c r="AV212" s="56" t="s">
        <v>84</v>
      </c>
      <c r="AW212" s="56">
        <v>0</v>
      </c>
      <c r="AX212" s="56">
        <v>0</v>
      </c>
      <c r="AY212" s="56">
        <v>1</v>
      </c>
      <c r="AZ212" s="56" t="s">
        <v>84</v>
      </c>
      <c r="BC212" s="19"/>
      <c r="BE212" s="19"/>
      <c r="BF212" s="19"/>
      <c r="BH212" s="19"/>
      <c r="BI212" s="19"/>
      <c r="BX212" s="19"/>
      <c r="BZ212" s="19"/>
      <c r="CA212" s="19"/>
      <c r="CC212" s="19"/>
      <c r="CD212" s="19"/>
    </row>
    <row r="213" spans="1:82">
      <c r="A213" s="47">
        <v>3</v>
      </c>
      <c r="B213" s="57">
        <v>2020</v>
      </c>
      <c r="C213" s="57">
        <v>8300</v>
      </c>
      <c r="D213" s="47">
        <v>1</v>
      </c>
      <c r="E213" s="47">
        <v>3</v>
      </c>
      <c r="F213" s="49">
        <v>1</v>
      </c>
      <c r="G213" s="50">
        <v>5100</v>
      </c>
      <c r="H213" s="50">
        <v>519</v>
      </c>
      <c r="I213" s="51">
        <v>4</v>
      </c>
      <c r="J213" s="70" t="s">
        <v>170</v>
      </c>
      <c r="K213" s="53">
        <v>0</v>
      </c>
      <c r="L213" s="54">
        <v>0</v>
      </c>
      <c r="M213" s="54">
        <v>0</v>
      </c>
      <c r="N213" s="54">
        <v>1140629.79</v>
      </c>
      <c r="O213" s="54">
        <v>0</v>
      </c>
      <c r="P213" s="54">
        <v>1140629.79</v>
      </c>
      <c r="Q213" s="54">
        <v>1140629.79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5">
        <v>0</v>
      </c>
      <c r="AL213" s="55">
        <v>0</v>
      </c>
      <c r="AM213" s="54">
        <v>0</v>
      </c>
      <c r="AN213" s="54">
        <v>0</v>
      </c>
      <c r="AO213" s="54">
        <v>0</v>
      </c>
      <c r="AP213" s="54">
        <v>1140629.79</v>
      </c>
      <c r="AQ213" s="54">
        <v>0</v>
      </c>
      <c r="AR213" s="54">
        <v>1140629.79</v>
      </c>
      <c r="AS213" s="54">
        <v>1140629.79</v>
      </c>
      <c r="AT213" s="56" t="s">
        <v>95</v>
      </c>
      <c r="AU213" s="54">
        <v>197</v>
      </c>
      <c r="AV213" s="56" t="s">
        <v>84</v>
      </c>
      <c r="AW213" s="56">
        <v>0</v>
      </c>
      <c r="AX213" s="56">
        <v>0</v>
      </c>
      <c r="AY213" s="56">
        <v>197</v>
      </c>
      <c r="AZ213" s="56" t="s">
        <v>84</v>
      </c>
      <c r="BC213" s="19"/>
      <c r="BE213" s="19"/>
      <c r="BF213" s="19"/>
      <c r="BH213" s="19"/>
      <c r="BI213" s="19"/>
      <c r="BX213" s="19"/>
      <c r="BZ213" s="19"/>
      <c r="CA213" s="19"/>
      <c r="CC213" s="19"/>
      <c r="CD213" s="19"/>
    </row>
    <row r="214" spans="1:82">
      <c r="A214" s="47">
        <v>3</v>
      </c>
      <c r="B214" s="48">
        <v>2020</v>
      </c>
      <c r="C214" s="48">
        <v>8300</v>
      </c>
      <c r="D214" s="47">
        <v>1</v>
      </c>
      <c r="E214" s="47">
        <v>3</v>
      </c>
      <c r="F214" s="49">
        <v>1</v>
      </c>
      <c r="G214" s="50">
        <v>5100</v>
      </c>
      <c r="H214" s="50">
        <v>519</v>
      </c>
      <c r="I214" s="51">
        <v>5</v>
      </c>
      <c r="J214" s="66" t="s">
        <v>230</v>
      </c>
      <c r="K214" s="53">
        <v>273000</v>
      </c>
      <c r="L214" s="54">
        <v>0</v>
      </c>
      <c r="M214" s="54">
        <v>273000</v>
      </c>
      <c r="N214" s="54">
        <v>0</v>
      </c>
      <c r="O214" s="54">
        <v>0</v>
      </c>
      <c r="P214" s="54">
        <v>0</v>
      </c>
      <c r="Q214" s="54">
        <v>273000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5">
        <v>0</v>
      </c>
      <c r="AL214" s="55">
        <v>0</v>
      </c>
      <c r="AM214" s="54">
        <v>273000</v>
      </c>
      <c r="AN214" s="54">
        <v>0</v>
      </c>
      <c r="AO214" s="54">
        <v>273000</v>
      </c>
      <c r="AP214" s="54">
        <v>0</v>
      </c>
      <c r="AQ214" s="54">
        <v>0</v>
      </c>
      <c r="AR214" s="54">
        <v>0</v>
      </c>
      <c r="AS214" s="54">
        <v>273000</v>
      </c>
      <c r="AT214" s="56" t="s">
        <v>95</v>
      </c>
      <c r="AU214" s="54">
        <v>2</v>
      </c>
      <c r="AV214" s="56" t="s">
        <v>84</v>
      </c>
      <c r="AW214" s="56">
        <v>0</v>
      </c>
      <c r="AX214" s="56">
        <v>0</v>
      </c>
      <c r="AY214" s="56">
        <v>2</v>
      </c>
      <c r="AZ214" s="56" t="s">
        <v>84</v>
      </c>
      <c r="BC214" s="19"/>
      <c r="BE214" s="19"/>
      <c r="BF214" s="19"/>
      <c r="BH214" s="19"/>
      <c r="BI214" s="19"/>
      <c r="BX214" s="19"/>
      <c r="BZ214" s="19"/>
      <c r="CA214" s="19"/>
      <c r="CC214" s="19"/>
      <c r="CD214" s="19"/>
    </row>
    <row r="215" spans="1:82">
      <c r="A215" s="47">
        <v>3</v>
      </c>
      <c r="B215" s="48">
        <v>2020</v>
      </c>
      <c r="C215" s="48">
        <v>8300</v>
      </c>
      <c r="D215" s="47">
        <v>1</v>
      </c>
      <c r="E215" s="47">
        <v>3</v>
      </c>
      <c r="F215" s="49">
        <v>1</v>
      </c>
      <c r="G215" s="50">
        <v>5100</v>
      </c>
      <c r="H215" s="50">
        <v>519</v>
      </c>
      <c r="I215" s="51">
        <v>7</v>
      </c>
      <c r="J215" s="66" t="s">
        <v>171</v>
      </c>
      <c r="K215" s="53">
        <v>74398.28</v>
      </c>
      <c r="L215" s="54">
        <v>0</v>
      </c>
      <c r="M215" s="54">
        <v>74398.28</v>
      </c>
      <c r="N215" s="54">
        <v>0</v>
      </c>
      <c r="O215" s="54">
        <v>0</v>
      </c>
      <c r="P215" s="54">
        <v>0</v>
      </c>
      <c r="Q215" s="54">
        <v>74398.28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5">
        <v>0</v>
      </c>
      <c r="AL215" s="55">
        <v>0</v>
      </c>
      <c r="AM215" s="54">
        <v>74398.28</v>
      </c>
      <c r="AN215" s="54">
        <v>0</v>
      </c>
      <c r="AO215" s="54">
        <v>74398.28</v>
      </c>
      <c r="AP215" s="54">
        <v>0</v>
      </c>
      <c r="AQ215" s="54">
        <v>0</v>
      </c>
      <c r="AR215" s="54">
        <v>0</v>
      </c>
      <c r="AS215" s="54">
        <v>74398.28</v>
      </c>
      <c r="AT215" s="56" t="s">
        <v>95</v>
      </c>
      <c r="AU215" s="56">
        <v>7</v>
      </c>
      <c r="AV215" s="56" t="s">
        <v>84</v>
      </c>
      <c r="AW215" s="56">
        <v>0</v>
      </c>
      <c r="AX215" s="56">
        <v>0</v>
      </c>
      <c r="AY215" s="56">
        <v>7</v>
      </c>
      <c r="AZ215" s="56" t="s">
        <v>84</v>
      </c>
      <c r="BF215" s="19"/>
      <c r="BH215" s="19"/>
      <c r="BI215" s="19"/>
      <c r="CA215" s="19"/>
      <c r="CC215" s="19"/>
      <c r="CD215" s="19"/>
    </row>
    <row r="216" spans="1:82">
      <c r="A216" s="47">
        <v>3</v>
      </c>
      <c r="B216" s="48">
        <v>2020</v>
      </c>
      <c r="C216" s="48">
        <v>8300</v>
      </c>
      <c r="D216" s="47">
        <v>1</v>
      </c>
      <c r="E216" s="47">
        <v>3</v>
      </c>
      <c r="F216" s="49">
        <v>1</v>
      </c>
      <c r="G216" s="50">
        <v>5100</v>
      </c>
      <c r="H216" s="50">
        <v>519</v>
      </c>
      <c r="I216" s="51">
        <v>8</v>
      </c>
      <c r="J216" s="66" t="s">
        <v>231</v>
      </c>
      <c r="K216" s="53">
        <v>54483.360000000001</v>
      </c>
      <c r="L216" s="54">
        <v>0</v>
      </c>
      <c r="M216" s="54">
        <v>54483.360000000001</v>
      </c>
      <c r="N216" s="54">
        <v>0</v>
      </c>
      <c r="O216" s="54">
        <v>0</v>
      </c>
      <c r="P216" s="54">
        <v>0</v>
      </c>
      <c r="Q216" s="54">
        <v>54483.360000000001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5">
        <v>0</v>
      </c>
      <c r="AL216" s="55">
        <v>0</v>
      </c>
      <c r="AM216" s="54">
        <v>54483.360000000001</v>
      </c>
      <c r="AN216" s="54">
        <v>0</v>
      </c>
      <c r="AO216" s="54">
        <v>54483.360000000001</v>
      </c>
      <c r="AP216" s="54">
        <v>0</v>
      </c>
      <c r="AQ216" s="54">
        <v>0</v>
      </c>
      <c r="AR216" s="54">
        <v>0</v>
      </c>
      <c r="AS216" s="54">
        <v>54483.360000000001</v>
      </c>
      <c r="AT216" s="56" t="s">
        <v>95</v>
      </c>
      <c r="AU216" s="56">
        <v>12</v>
      </c>
      <c r="AV216" s="56" t="s">
        <v>84</v>
      </c>
      <c r="AW216" s="56">
        <v>0</v>
      </c>
      <c r="AX216" s="56">
        <v>0</v>
      </c>
      <c r="AY216" s="56">
        <v>12</v>
      </c>
      <c r="AZ216" s="56" t="s">
        <v>84</v>
      </c>
      <c r="BF216" s="19"/>
      <c r="BH216" s="19"/>
      <c r="BI216" s="19"/>
      <c r="CA216" s="19"/>
      <c r="CC216" s="19"/>
      <c r="CD216" s="19"/>
    </row>
    <row r="217" spans="1:82">
      <c r="A217" s="47">
        <v>3</v>
      </c>
      <c r="B217" s="48">
        <v>2020</v>
      </c>
      <c r="C217" s="48">
        <v>8300</v>
      </c>
      <c r="D217" s="47">
        <v>1</v>
      </c>
      <c r="E217" s="47">
        <v>3</v>
      </c>
      <c r="F217" s="49">
        <v>1</v>
      </c>
      <c r="G217" s="50">
        <v>5100</v>
      </c>
      <c r="H217" s="50">
        <v>519</v>
      </c>
      <c r="I217" s="51">
        <v>9</v>
      </c>
      <c r="J217" s="66" t="s">
        <v>232</v>
      </c>
      <c r="K217" s="53">
        <v>837720.7</v>
      </c>
      <c r="L217" s="54">
        <v>0</v>
      </c>
      <c r="M217" s="54">
        <v>837720.7</v>
      </c>
      <c r="N217" s="54">
        <v>0</v>
      </c>
      <c r="O217" s="54">
        <v>0</v>
      </c>
      <c r="P217" s="54">
        <v>0</v>
      </c>
      <c r="Q217" s="54">
        <v>837720.7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5">
        <v>0</v>
      </c>
      <c r="AL217" s="55">
        <v>0</v>
      </c>
      <c r="AM217" s="54">
        <v>837720.7</v>
      </c>
      <c r="AN217" s="54">
        <v>0</v>
      </c>
      <c r="AO217" s="54">
        <v>837720.7</v>
      </c>
      <c r="AP217" s="54">
        <v>0</v>
      </c>
      <c r="AQ217" s="54">
        <v>0</v>
      </c>
      <c r="AR217" s="54">
        <v>0</v>
      </c>
      <c r="AS217" s="54">
        <v>837720.7</v>
      </c>
      <c r="AT217" s="56" t="s">
        <v>95</v>
      </c>
      <c r="AU217" s="56">
        <v>263</v>
      </c>
      <c r="AV217" s="56" t="s">
        <v>84</v>
      </c>
      <c r="AW217" s="56">
        <v>0</v>
      </c>
      <c r="AX217" s="56">
        <v>0</v>
      </c>
      <c r="AY217" s="56">
        <v>263</v>
      </c>
      <c r="AZ217" s="56" t="s">
        <v>84</v>
      </c>
      <c r="BF217" s="19"/>
      <c r="BH217" s="19"/>
      <c r="BI217" s="19"/>
      <c r="CA217" s="19"/>
      <c r="CC217" s="19"/>
      <c r="CD217" s="19"/>
    </row>
    <row r="218" spans="1:82">
      <c r="A218" s="47">
        <v>3</v>
      </c>
      <c r="B218" s="48">
        <v>2020</v>
      </c>
      <c r="C218" s="48">
        <v>8300</v>
      </c>
      <c r="D218" s="47">
        <v>1</v>
      </c>
      <c r="E218" s="47">
        <v>3</v>
      </c>
      <c r="F218" s="49">
        <v>1</v>
      </c>
      <c r="G218" s="50">
        <v>5200</v>
      </c>
      <c r="H218" s="50"/>
      <c r="I218" s="51"/>
      <c r="J218" s="66" t="s">
        <v>173</v>
      </c>
      <c r="K218" s="53">
        <v>418000</v>
      </c>
      <c r="L218" s="54">
        <v>0</v>
      </c>
      <c r="M218" s="54">
        <v>418000</v>
      </c>
      <c r="N218" s="54">
        <v>0</v>
      </c>
      <c r="O218" s="54">
        <v>0</v>
      </c>
      <c r="P218" s="54">
        <v>0</v>
      </c>
      <c r="Q218" s="54">
        <v>418000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5">
        <v>0</v>
      </c>
      <c r="AL218" s="55">
        <v>0</v>
      </c>
      <c r="AM218" s="54">
        <v>418000</v>
      </c>
      <c r="AN218" s="54">
        <v>0</v>
      </c>
      <c r="AO218" s="54">
        <v>418000</v>
      </c>
      <c r="AP218" s="54">
        <v>0</v>
      </c>
      <c r="AQ218" s="54">
        <v>0</v>
      </c>
      <c r="AR218" s="54">
        <v>0</v>
      </c>
      <c r="AS218" s="54">
        <v>418000</v>
      </c>
      <c r="AT218" s="54"/>
      <c r="AU218" s="54"/>
      <c r="AV218" s="56"/>
      <c r="AW218" s="56"/>
      <c r="AX218" s="56"/>
      <c r="AY218" s="56"/>
      <c r="AZ218" s="56"/>
      <c r="BC218" s="19"/>
      <c r="BE218" s="19"/>
      <c r="BF218" s="19"/>
      <c r="BH218" s="19"/>
      <c r="BI218" s="19"/>
      <c r="BX218" s="19"/>
      <c r="BZ218" s="19"/>
      <c r="CA218" s="19"/>
      <c r="CC218" s="19"/>
      <c r="CD218" s="19"/>
    </row>
    <row r="219" spans="1:82">
      <c r="A219" s="47">
        <v>3</v>
      </c>
      <c r="B219" s="48">
        <v>2020</v>
      </c>
      <c r="C219" s="48">
        <v>8300</v>
      </c>
      <c r="D219" s="47">
        <v>1</v>
      </c>
      <c r="E219" s="47">
        <v>3</v>
      </c>
      <c r="F219" s="49">
        <v>1</v>
      </c>
      <c r="G219" s="50">
        <v>5200</v>
      </c>
      <c r="H219" s="50">
        <v>523</v>
      </c>
      <c r="I219" s="51"/>
      <c r="J219" s="66" t="s">
        <v>174</v>
      </c>
      <c r="K219" s="53">
        <v>418000</v>
      </c>
      <c r="L219" s="54">
        <v>0</v>
      </c>
      <c r="M219" s="54">
        <v>418000</v>
      </c>
      <c r="N219" s="54">
        <v>0</v>
      </c>
      <c r="O219" s="54">
        <v>0</v>
      </c>
      <c r="P219" s="54">
        <v>0</v>
      </c>
      <c r="Q219" s="54">
        <v>418000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5">
        <v>0</v>
      </c>
      <c r="AL219" s="55">
        <v>0</v>
      </c>
      <c r="AM219" s="54">
        <v>418000</v>
      </c>
      <c r="AN219" s="54">
        <v>0</v>
      </c>
      <c r="AO219" s="54">
        <v>418000</v>
      </c>
      <c r="AP219" s="54">
        <v>0</v>
      </c>
      <c r="AQ219" s="54">
        <v>0</v>
      </c>
      <c r="AR219" s="54">
        <v>0</v>
      </c>
      <c r="AS219" s="54">
        <v>418000</v>
      </c>
      <c r="AT219" s="56"/>
      <c r="AU219" s="56"/>
      <c r="AV219" s="56"/>
      <c r="AW219" s="56"/>
      <c r="AX219" s="56"/>
      <c r="AY219" s="56"/>
      <c r="AZ219" s="56"/>
      <c r="BF219" s="19"/>
      <c r="BH219" s="19"/>
      <c r="BI219" s="19"/>
      <c r="CA219" s="19"/>
      <c r="CC219" s="19"/>
      <c r="CD219" s="19"/>
    </row>
    <row r="220" spans="1:82">
      <c r="A220" s="47">
        <v>3</v>
      </c>
      <c r="B220" s="57">
        <v>2020</v>
      </c>
      <c r="C220" s="57">
        <v>8300</v>
      </c>
      <c r="D220" s="47">
        <v>1</v>
      </c>
      <c r="E220" s="47">
        <v>3</v>
      </c>
      <c r="F220" s="49">
        <v>1</v>
      </c>
      <c r="G220" s="50">
        <v>5200</v>
      </c>
      <c r="H220" s="50">
        <v>523</v>
      </c>
      <c r="I220" s="51">
        <v>1</v>
      </c>
      <c r="J220" s="58" t="s">
        <v>233</v>
      </c>
      <c r="K220" s="53">
        <v>270000</v>
      </c>
      <c r="L220" s="54">
        <v>0</v>
      </c>
      <c r="M220" s="54">
        <v>270000</v>
      </c>
      <c r="N220" s="54">
        <v>0</v>
      </c>
      <c r="O220" s="54">
        <v>0</v>
      </c>
      <c r="P220" s="54">
        <v>0</v>
      </c>
      <c r="Q220" s="54">
        <v>270000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5">
        <v>0</v>
      </c>
      <c r="AL220" s="55">
        <v>0</v>
      </c>
      <c r="AM220" s="54">
        <v>270000</v>
      </c>
      <c r="AN220" s="54">
        <v>0</v>
      </c>
      <c r="AO220" s="54">
        <v>270000</v>
      </c>
      <c r="AP220" s="54">
        <v>0</v>
      </c>
      <c r="AQ220" s="54">
        <v>0</v>
      </c>
      <c r="AR220" s="54">
        <v>0</v>
      </c>
      <c r="AS220" s="54">
        <v>270000</v>
      </c>
      <c r="AT220" s="56" t="s">
        <v>95</v>
      </c>
      <c r="AU220" s="56">
        <v>30</v>
      </c>
      <c r="AV220" s="56" t="s">
        <v>84</v>
      </c>
      <c r="AW220" s="56">
        <v>0</v>
      </c>
      <c r="AX220" s="56">
        <v>0</v>
      </c>
      <c r="AY220" s="56">
        <v>30</v>
      </c>
      <c r="AZ220" s="56" t="s">
        <v>84</v>
      </c>
      <c r="BF220" s="19"/>
      <c r="BH220" s="19"/>
      <c r="BI220" s="19"/>
      <c r="CA220" s="19"/>
      <c r="CC220" s="19"/>
      <c r="CD220" s="19"/>
    </row>
    <row r="221" spans="1:82">
      <c r="A221" s="47">
        <v>3</v>
      </c>
      <c r="B221" s="57">
        <v>2020</v>
      </c>
      <c r="C221" s="57">
        <v>8300</v>
      </c>
      <c r="D221" s="47">
        <v>1</v>
      </c>
      <c r="E221" s="47">
        <v>3</v>
      </c>
      <c r="F221" s="49">
        <v>1</v>
      </c>
      <c r="G221" s="50">
        <v>5200</v>
      </c>
      <c r="H221" s="50">
        <v>523</v>
      </c>
      <c r="I221" s="51">
        <v>10</v>
      </c>
      <c r="J221" s="58" t="s">
        <v>175</v>
      </c>
      <c r="K221" s="53">
        <v>148000</v>
      </c>
      <c r="L221" s="54">
        <v>0</v>
      </c>
      <c r="M221" s="54">
        <v>148000</v>
      </c>
      <c r="N221" s="54">
        <v>0</v>
      </c>
      <c r="O221" s="54">
        <v>0</v>
      </c>
      <c r="P221" s="54">
        <v>0</v>
      </c>
      <c r="Q221" s="54">
        <v>148000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5">
        <v>0</v>
      </c>
      <c r="AL221" s="55">
        <v>0</v>
      </c>
      <c r="AM221" s="54">
        <v>148000</v>
      </c>
      <c r="AN221" s="54">
        <v>0</v>
      </c>
      <c r="AO221" s="54">
        <v>148000</v>
      </c>
      <c r="AP221" s="54">
        <v>0</v>
      </c>
      <c r="AQ221" s="54">
        <v>0</v>
      </c>
      <c r="AR221" s="54">
        <v>0</v>
      </c>
      <c r="AS221" s="54">
        <v>148000</v>
      </c>
      <c r="AT221" s="56" t="s">
        <v>95</v>
      </c>
      <c r="AU221" s="56">
        <v>8</v>
      </c>
      <c r="AV221" s="56" t="s">
        <v>84</v>
      </c>
      <c r="AW221" s="56">
        <v>0</v>
      </c>
      <c r="AX221" s="56">
        <v>0</v>
      </c>
      <c r="AY221" s="56">
        <v>8</v>
      </c>
      <c r="AZ221" s="56" t="s">
        <v>84</v>
      </c>
      <c r="CA221" s="19"/>
      <c r="CC221" s="19"/>
      <c r="CD221" s="19"/>
    </row>
    <row r="222" spans="1:82">
      <c r="A222" s="47">
        <v>3</v>
      </c>
      <c r="B222" s="48">
        <v>2020</v>
      </c>
      <c r="C222" s="48">
        <v>8300</v>
      </c>
      <c r="D222" s="47">
        <v>1</v>
      </c>
      <c r="E222" s="47">
        <v>3</v>
      </c>
      <c r="F222" s="49">
        <v>1</v>
      </c>
      <c r="G222" s="50">
        <v>5400</v>
      </c>
      <c r="H222" s="50"/>
      <c r="I222" s="51"/>
      <c r="J222" s="58" t="s">
        <v>180</v>
      </c>
      <c r="K222" s="53">
        <v>23750000</v>
      </c>
      <c r="L222" s="54">
        <v>0</v>
      </c>
      <c r="M222" s="54">
        <v>23750000</v>
      </c>
      <c r="N222" s="54">
        <v>8324100</v>
      </c>
      <c r="O222" s="54">
        <v>0</v>
      </c>
      <c r="P222" s="54">
        <v>8324100</v>
      </c>
      <c r="Q222" s="54">
        <v>32074100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5">
        <v>0</v>
      </c>
      <c r="AL222" s="55">
        <v>0</v>
      </c>
      <c r="AM222" s="54">
        <v>23750000</v>
      </c>
      <c r="AN222" s="54">
        <v>0</v>
      </c>
      <c r="AO222" s="54">
        <v>23750000</v>
      </c>
      <c r="AP222" s="54">
        <v>8324100</v>
      </c>
      <c r="AQ222" s="54">
        <v>0</v>
      </c>
      <c r="AR222" s="54">
        <v>8324100</v>
      </c>
      <c r="AS222" s="54">
        <v>32074100</v>
      </c>
      <c r="AT222" s="56"/>
      <c r="AU222" s="56"/>
      <c r="AV222" s="56"/>
      <c r="AW222" s="56"/>
      <c r="AX222" s="56"/>
      <c r="AY222" s="56"/>
      <c r="AZ222" s="56"/>
      <c r="CA222" s="19"/>
      <c r="CC222" s="19"/>
      <c r="CD222" s="19"/>
    </row>
    <row r="223" spans="1:82">
      <c r="A223" s="47">
        <v>3</v>
      </c>
      <c r="B223" s="57">
        <v>2020</v>
      </c>
      <c r="C223" s="57">
        <v>8300</v>
      </c>
      <c r="D223" s="47">
        <v>1</v>
      </c>
      <c r="E223" s="47">
        <v>3</v>
      </c>
      <c r="F223" s="49">
        <v>1</v>
      </c>
      <c r="G223" s="50">
        <v>5400</v>
      </c>
      <c r="H223" s="50">
        <v>541</v>
      </c>
      <c r="I223" s="51"/>
      <c r="J223" s="58" t="s">
        <v>181</v>
      </c>
      <c r="K223" s="53">
        <v>23750000</v>
      </c>
      <c r="L223" s="54">
        <v>0</v>
      </c>
      <c r="M223" s="54">
        <v>23750000</v>
      </c>
      <c r="N223" s="54">
        <v>8324100</v>
      </c>
      <c r="O223" s="54">
        <v>0</v>
      </c>
      <c r="P223" s="54">
        <v>8324100</v>
      </c>
      <c r="Q223" s="54">
        <v>32074100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5">
        <v>0</v>
      </c>
      <c r="AL223" s="55">
        <v>0</v>
      </c>
      <c r="AM223" s="54">
        <v>23750000</v>
      </c>
      <c r="AN223" s="54">
        <v>0</v>
      </c>
      <c r="AO223" s="54">
        <v>23750000</v>
      </c>
      <c r="AP223" s="54">
        <v>8324100</v>
      </c>
      <c r="AQ223" s="54">
        <v>0</v>
      </c>
      <c r="AR223" s="54">
        <v>8324100</v>
      </c>
      <c r="AS223" s="54">
        <v>32074100</v>
      </c>
      <c r="AT223" s="56"/>
      <c r="AU223" s="56"/>
      <c r="AV223" s="56"/>
      <c r="AW223" s="56"/>
      <c r="AX223" s="56"/>
      <c r="AY223" s="56"/>
      <c r="AZ223" s="56"/>
      <c r="CA223" s="19"/>
      <c r="CC223" s="19"/>
      <c r="CD223" s="19"/>
    </row>
    <row r="224" spans="1:82">
      <c r="A224" s="47">
        <v>3</v>
      </c>
      <c r="B224" s="57">
        <v>2020</v>
      </c>
      <c r="C224" s="57">
        <v>8300</v>
      </c>
      <c r="D224" s="47">
        <v>1</v>
      </c>
      <c r="E224" s="47">
        <v>3</v>
      </c>
      <c r="F224" s="49">
        <v>1</v>
      </c>
      <c r="G224" s="50">
        <v>5400</v>
      </c>
      <c r="H224" s="50">
        <v>541</v>
      </c>
      <c r="I224" s="51">
        <v>1</v>
      </c>
      <c r="J224" s="71" t="s">
        <v>183</v>
      </c>
      <c r="K224" s="53">
        <v>23750000</v>
      </c>
      <c r="L224" s="54">
        <v>0</v>
      </c>
      <c r="M224" s="54">
        <v>23750000</v>
      </c>
      <c r="N224" s="54">
        <v>8324100</v>
      </c>
      <c r="O224" s="54">
        <v>0</v>
      </c>
      <c r="P224" s="54">
        <v>8324100</v>
      </c>
      <c r="Q224" s="54">
        <v>32074100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5">
        <v>0</v>
      </c>
      <c r="AL224" s="55">
        <v>0</v>
      </c>
      <c r="AM224" s="54">
        <v>23750000</v>
      </c>
      <c r="AN224" s="54">
        <v>0</v>
      </c>
      <c r="AO224" s="54">
        <v>23750000</v>
      </c>
      <c r="AP224" s="54">
        <v>8324100</v>
      </c>
      <c r="AQ224" s="54">
        <v>0</v>
      </c>
      <c r="AR224" s="54">
        <v>8324100</v>
      </c>
      <c r="AS224" s="54">
        <v>32074100</v>
      </c>
      <c r="AT224" s="56" t="s">
        <v>95</v>
      </c>
      <c r="AU224" s="56">
        <v>69</v>
      </c>
      <c r="AV224" s="56" t="s">
        <v>84</v>
      </c>
      <c r="AW224" s="56">
        <v>0</v>
      </c>
      <c r="AX224" s="56">
        <v>0</v>
      </c>
      <c r="AY224" s="56">
        <v>69</v>
      </c>
      <c r="AZ224" s="56" t="s">
        <v>84</v>
      </c>
      <c r="CA224" s="19"/>
      <c r="CC224" s="19"/>
      <c r="CD224" s="19"/>
    </row>
    <row r="225" spans="1:89">
      <c r="A225" s="47">
        <v>3</v>
      </c>
      <c r="B225" s="57">
        <v>2020</v>
      </c>
      <c r="C225" s="57">
        <v>8300</v>
      </c>
      <c r="D225" s="47">
        <v>1</v>
      </c>
      <c r="E225" s="47">
        <v>3</v>
      </c>
      <c r="F225" s="49">
        <v>1</v>
      </c>
      <c r="G225" s="50">
        <v>5600</v>
      </c>
      <c r="H225" s="50"/>
      <c r="I225" s="51"/>
      <c r="J225" s="58" t="s">
        <v>234</v>
      </c>
      <c r="K225" s="53">
        <v>0</v>
      </c>
      <c r="L225" s="54">
        <v>0</v>
      </c>
      <c r="M225" s="54">
        <v>0</v>
      </c>
      <c r="N225" s="54">
        <v>935249</v>
      </c>
      <c r="O225" s="54">
        <v>0</v>
      </c>
      <c r="P225" s="54">
        <v>935249</v>
      </c>
      <c r="Q225" s="54">
        <v>935249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5">
        <v>0</v>
      </c>
      <c r="AL225" s="55">
        <v>0</v>
      </c>
      <c r="AM225" s="54">
        <v>0</v>
      </c>
      <c r="AN225" s="54">
        <v>0</v>
      </c>
      <c r="AO225" s="54">
        <v>0</v>
      </c>
      <c r="AP225" s="54">
        <v>935249</v>
      </c>
      <c r="AQ225" s="54">
        <v>0</v>
      </c>
      <c r="AR225" s="54">
        <v>935249</v>
      </c>
      <c r="AS225" s="54">
        <v>935249</v>
      </c>
      <c r="AT225" s="56"/>
      <c r="AU225" s="56"/>
      <c r="AV225" s="56"/>
      <c r="AW225" s="56"/>
      <c r="AX225" s="56"/>
      <c r="AY225" s="56"/>
      <c r="AZ225" s="56"/>
      <c r="BF225" s="19"/>
      <c r="BH225" s="19"/>
      <c r="BI225" s="19"/>
      <c r="CA225" s="19"/>
      <c r="CC225" s="19"/>
      <c r="CD225" s="19"/>
    </row>
    <row r="226" spans="1:89">
      <c r="A226" s="47">
        <v>3</v>
      </c>
      <c r="B226" s="57">
        <v>2020</v>
      </c>
      <c r="C226" s="57">
        <v>8300</v>
      </c>
      <c r="D226" s="47">
        <v>1</v>
      </c>
      <c r="E226" s="47">
        <v>3</v>
      </c>
      <c r="F226" s="49">
        <v>1</v>
      </c>
      <c r="G226" s="50">
        <v>5600</v>
      </c>
      <c r="H226" s="50">
        <v>562</v>
      </c>
      <c r="I226" s="51"/>
      <c r="J226" s="58" t="s">
        <v>235</v>
      </c>
      <c r="K226" s="53">
        <v>0</v>
      </c>
      <c r="L226" s="54">
        <v>0</v>
      </c>
      <c r="M226" s="54">
        <v>0</v>
      </c>
      <c r="N226" s="54">
        <v>100000</v>
      </c>
      <c r="O226" s="54">
        <v>0</v>
      </c>
      <c r="P226" s="54">
        <v>100000</v>
      </c>
      <c r="Q226" s="54">
        <v>100000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5">
        <v>0</v>
      </c>
      <c r="AL226" s="55">
        <v>0</v>
      </c>
      <c r="AM226" s="54">
        <v>0</v>
      </c>
      <c r="AN226" s="54">
        <v>0</v>
      </c>
      <c r="AO226" s="54">
        <v>0</v>
      </c>
      <c r="AP226" s="54">
        <v>100000</v>
      </c>
      <c r="AQ226" s="54">
        <v>0</v>
      </c>
      <c r="AR226" s="54">
        <v>100000</v>
      </c>
      <c r="AS226" s="54">
        <v>100000</v>
      </c>
      <c r="AT226" s="56"/>
      <c r="AU226" s="56"/>
      <c r="AV226" s="56"/>
      <c r="AW226" s="56"/>
      <c r="AX226" s="56"/>
      <c r="AY226" s="56"/>
      <c r="AZ226" s="56"/>
      <c r="BF226" s="19"/>
      <c r="BH226" s="19"/>
      <c r="BI226" s="19"/>
      <c r="CA226" s="19"/>
      <c r="CC226" s="19"/>
      <c r="CD226" s="19"/>
    </row>
    <row r="227" spans="1:89">
      <c r="A227" s="47">
        <v>3</v>
      </c>
      <c r="B227" s="48">
        <v>2020</v>
      </c>
      <c r="C227" s="48">
        <v>8300</v>
      </c>
      <c r="D227" s="47">
        <v>1</v>
      </c>
      <c r="E227" s="47">
        <v>3</v>
      </c>
      <c r="F227" s="49">
        <v>1</v>
      </c>
      <c r="G227" s="50">
        <v>5600</v>
      </c>
      <c r="H227" s="50">
        <v>562</v>
      </c>
      <c r="I227" s="51">
        <v>1</v>
      </c>
      <c r="J227" s="58" t="s">
        <v>236</v>
      </c>
      <c r="K227" s="53">
        <v>0</v>
      </c>
      <c r="L227" s="54">
        <v>0</v>
      </c>
      <c r="M227" s="54">
        <v>0</v>
      </c>
      <c r="N227" s="54">
        <v>100000</v>
      </c>
      <c r="O227" s="54">
        <v>0</v>
      </c>
      <c r="P227" s="54">
        <v>100000</v>
      </c>
      <c r="Q227" s="54">
        <v>100000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0</v>
      </c>
      <c r="AL227" s="55">
        <v>0</v>
      </c>
      <c r="AM227" s="54">
        <v>0</v>
      </c>
      <c r="AN227" s="54">
        <v>0</v>
      </c>
      <c r="AO227" s="54">
        <v>0</v>
      </c>
      <c r="AP227" s="54">
        <v>100000</v>
      </c>
      <c r="AQ227" s="54">
        <v>0</v>
      </c>
      <c r="AR227" s="54">
        <v>100000</v>
      </c>
      <c r="AS227" s="54">
        <v>100000</v>
      </c>
      <c r="AT227" s="56" t="s">
        <v>95</v>
      </c>
      <c r="AU227" s="56">
        <v>10</v>
      </c>
      <c r="AV227" s="56" t="s">
        <v>84</v>
      </c>
      <c r="AW227" s="56">
        <v>0</v>
      </c>
      <c r="AX227" s="56">
        <v>0</v>
      </c>
      <c r="AY227" s="56">
        <v>10</v>
      </c>
      <c r="AZ227" s="56" t="s">
        <v>84</v>
      </c>
      <c r="BF227" s="19"/>
      <c r="BH227" s="19"/>
      <c r="BI227" s="19"/>
      <c r="CA227" s="19"/>
      <c r="CC227" s="19"/>
      <c r="CD227" s="19"/>
    </row>
    <row r="228" spans="1:89">
      <c r="A228" s="47">
        <v>3</v>
      </c>
      <c r="B228" s="48">
        <v>2020</v>
      </c>
      <c r="C228" s="48">
        <v>8300</v>
      </c>
      <c r="D228" s="47">
        <v>1</v>
      </c>
      <c r="E228" s="47">
        <v>3</v>
      </c>
      <c r="F228" s="49">
        <v>1</v>
      </c>
      <c r="G228" s="50">
        <v>5600</v>
      </c>
      <c r="H228" s="50">
        <v>565</v>
      </c>
      <c r="I228" s="51"/>
      <c r="J228" s="58" t="s">
        <v>237</v>
      </c>
      <c r="K228" s="53">
        <v>0</v>
      </c>
      <c r="L228" s="54">
        <v>0</v>
      </c>
      <c r="M228" s="54">
        <v>0</v>
      </c>
      <c r="N228" s="54">
        <v>835249</v>
      </c>
      <c r="O228" s="54">
        <v>0</v>
      </c>
      <c r="P228" s="54">
        <v>835249</v>
      </c>
      <c r="Q228" s="54">
        <v>835249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5">
        <v>0</v>
      </c>
      <c r="AL228" s="55">
        <v>0</v>
      </c>
      <c r="AM228" s="54">
        <v>0</v>
      </c>
      <c r="AN228" s="54">
        <v>0</v>
      </c>
      <c r="AO228" s="54">
        <v>0</v>
      </c>
      <c r="AP228" s="54">
        <v>835249</v>
      </c>
      <c r="AQ228" s="54">
        <v>0</v>
      </c>
      <c r="AR228" s="54">
        <v>835249</v>
      </c>
      <c r="AS228" s="54">
        <v>835249</v>
      </c>
      <c r="AT228" s="56"/>
      <c r="AU228" s="56"/>
      <c r="AV228" s="56"/>
      <c r="AW228" s="56"/>
      <c r="AX228" s="56"/>
      <c r="AY228" s="56"/>
      <c r="AZ228" s="56"/>
      <c r="BF228" s="19"/>
      <c r="BH228" s="19"/>
      <c r="BI228" s="19"/>
      <c r="CA228" s="19"/>
      <c r="CC228" s="19"/>
      <c r="CD228" s="19"/>
    </row>
    <row r="229" spans="1:89">
      <c r="A229" s="47">
        <v>3</v>
      </c>
      <c r="B229" s="48">
        <v>2020</v>
      </c>
      <c r="C229" s="48">
        <v>8300</v>
      </c>
      <c r="D229" s="47">
        <v>1</v>
      </c>
      <c r="E229" s="47">
        <v>3</v>
      </c>
      <c r="F229" s="49">
        <v>1</v>
      </c>
      <c r="G229" s="50">
        <v>5600</v>
      </c>
      <c r="H229" s="50">
        <v>565</v>
      </c>
      <c r="I229" s="51">
        <v>3</v>
      </c>
      <c r="J229" s="58" t="s">
        <v>238</v>
      </c>
      <c r="K229" s="53">
        <v>0</v>
      </c>
      <c r="L229" s="54">
        <v>0</v>
      </c>
      <c r="M229" s="54">
        <v>0</v>
      </c>
      <c r="N229" s="54">
        <v>835249</v>
      </c>
      <c r="O229" s="54">
        <v>0</v>
      </c>
      <c r="P229" s="54">
        <v>835249</v>
      </c>
      <c r="Q229" s="54">
        <v>835249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5">
        <v>0</v>
      </c>
      <c r="AL229" s="55">
        <v>0</v>
      </c>
      <c r="AM229" s="54">
        <v>0</v>
      </c>
      <c r="AN229" s="54">
        <v>0</v>
      </c>
      <c r="AO229" s="54">
        <v>0</v>
      </c>
      <c r="AP229" s="54">
        <v>835249</v>
      </c>
      <c r="AQ229" s="54">
        <v>0</v>
      </c>
      <c r="AR229" s="54">
        <v>835249</v>
      </c>
      <c r="AS229" s="54">
        <v>835249</v>
      </c>
      <c r="AT229" s="54" t="s">
        <v>95</v>
      </c>
      <c r="AU229" s="54">
        <v>101</v>
      </c>
      <c r="AV229" s="56" t="s">
        <v>84</v>
      </c>
      <c r="AW229" s="56">
        <v>0</v>
      </c>
      <c r="AX229" s="56">
        <v>0</v>
      </c>
      <c r="AY229" s="56">
        <v>101</v>
      </c>
      <c r="AZ229" s="56" t="s">
        <v>84</v>
      </c>
      <c r="BC229" s="19"/>
      <c r="BE229" s="19"/>
      <c r="BF229" s="19"/>
      <c r="BH229" s="19"/>
      <c r="BI229" s="19"/>
      <c r="BX229" s="19"/>
      <c r="BZ229" s="19"/>
      <c r="CA229" s="19"/>
      <c r="CC229" s="19"/>
      <c r="CD229" s="19"/>
    </row>
    <row r="230" spans="1:89">
      <c r="A230" s="47">
        <v>3</v>
      </c>
      <c r="B230" s="57">
        <v>2020</v>
      </c>
      <c r="C230" s="57">
        <v>8300</v>
      </c>
      <c r="D230" s="47">
        <v>1</v>
      </c>
      <c r="E230" s="47">
        <v>3</v>
      </c>
      <c r="F230" s="49">
        <v>2</v>
      </c>
      <c r="G230" s="50"/>
      <c r="H230" s="50" t="s">
        <v>141</v>
      </c>
      <c r="I230" s="51"/>
      <c r="J230" s="58" t="s">
        <v>46</v>
      </c>
      <c r="K230" s="53">
        <v>0</v>
      </c>
      <c r="L230" s="54">
        <v>15000000</v>
      </c>
      <c r="M230" s="54">
        <v>15000000</v>
      </c>
      <c r="N230" s="54">
        <v>0</v>
      </c>
      <c r="O230" s="54">
        <v>0</v>
      </c>
      <c r="P230" s="54">
        <v>0</v>
      </c>
      <c r="Q230" s="54">
        <v>15000000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5">
        <v>0</v>
      </c>
      <c r="AL230" s="55">
        <v>0</v>
      </c>
      <c r="AM230" s="54">
        <v>0</v>
      </c>
      <c r="AN230" s="54">
        <v>15000000</v>
      </c>
      <c r="AO230" s="54">
        <v>15000000</v>
      </c>
      <c r="AP230" s="54">
        <v>0</v>
      </c>
      <c r="AQ230" s="54">
        <v>0</v>
      </c>
      <c r="AR230" s="54">
        <v>0</v>
      </c>
      <c r="AS230" s="54">
        <v>15000000</v>
      </c>
      <c r="AT230" s="54" t="s">
        <v>184</v>
      </c>
      <c r="AU230" s="54"/>
      <c r="AV230" s="56"/>
      <c r="AW230" s="56"/>
      <c r="AX230" s="56"/>
      <c r="AY230" s="56"/>
      <c r="AZ230" s="56"/>
      <c r="BC230" s="19"/>
      <c r="BE230" s="19"/>
      <c r="BF230" s="19"/>
      <c r="BH230" s="19"/>
      <c r="BI230" s="19"/>
      <c r="BX230" s="19"/>
      <c r="BZ230" s="19"/>
      <c r="CA230" s="19"/>
      <c r="CC230" s="19"/>
      <c r="CD230" s="19"/>
    </row>
    <row r="231" spans="1:89">
      <c r="A231" s="47">
        <v>3</v>
      </c>
      <c r="B231" s="57">
        <v>2020</v>
      </c>
      <c r="C231" s="57">
        <v>8300</v>
      </c>
      <c r="D231" s="47">
        <v>1</v>
      </c>
      <c r="E231" s="47">
        <v>3</v>
      </c>
      <c r="F231" s="49">
        <v>2</v>
      </c>
      <c r="G231" s="50"/>
      <c r="H231" s="50"/>
      <c r="I231" s="51"/>
      <c r="J231" s="71" t="s">
        <v>210</v>
      </c>
      <c r="K231" s="53">
        <v>0</v>
      </c>
      <c r="L231" s="54">
        <v>15000000</v>
      </c>
      <c r="M231" s="54">
        <v>15000000</v>
      </c>
      <c r="N231" s="54">
        <v>0</v>
      </c>
      <c r="O231" s="54">
        <v>0</v>
      </c>
      <c r="P231" s="54">
        <v>0</v>
      </c>
      <c r="Q231" s="54">
        <v>15000000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5">
        <v>0</v>
      </c>
      <c r="AL231" s="55">
        <v>0</v>
      </c>
      <c r="AM231" s="54">
        <v>0</v>
      </c>
      <c r="AN231" s="54">
        <v>15000000</v>
      </c>
      <c r="AO231" s="54">
        <v>15000000</v>
      </c>
      <c r="AP231" s="54">
        <v>0</v>
      </c>
      <c r="AQ231" s="54">
        <v>0</v>
      </c>
      <c r="AR231" s="54">
        <v>0</v>
      </c>
      <c r="AS231" s="54">
        <v>15000000</v>
      </c>
      <c r="AT231" s="54"/>
      <c r="AU231" s="54"/>
      <c r="AV231" s="56"/>
      <c r="AW231" s="56"/>
      <c r="AX231" s="56"/>
      <c r="AY231" s="56"/>
      <c r="AZ231" s="56"/>
      <c r="BC231" s="19"/>
      <c r="BE231" s="19"/>
      <c r="BF231" s="19"/>
      <c r="BH231" s="19"/>
      <c r="BI231" s="19"/>
      <c r="BX231" s="19"/>
      <c r="BZ231" s="19"/>
      <c r="CA231" s="19"/>
      <c r="CC231" s="19"/>
      <c r="CD231" s="19"/>
    </row>
    <row r="232" spans="1:89">
      <c r="A232" s="47">
        <v>3</v>
      </c>
      <c r="B232" s="57">
        <v>2020</v>
      </c>
      <c r="C232" s="57">
        <v>8300</v>
      </c>
      <c r="D232" s="47">
        <v>1</v>
      </c>
      <c r="E232" s="47">
        <v>3</v>
      </c>
      <c r="F232" s="49">
        <v>2</v>
      </c>
      <c r="G232" s="50"/>
      <c r="H232" s="50"/>
      <c r="I232" s="51"/>
      <c r="J232" s="58" t="s">
        <v>8</v>
      </c>
      <c r="K232" s="53">
        <v>0</v>
      </c>
      <c r="L232" s="54">
        <v>15000000</v>
      </c>
      <c r="M232" s="54">
        <v>15000000</v>
      </c>
      <c r="N232" s="54">
        <v>0</v>
      </c>
      <c r="O232" s="54">
        <v>0</v>
      </c>
      <c r="P232" s="54">
        <v>0</v>
      </c>
      <c r="Q232" s="54">
        <v>15000000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5">
        <v>0</v>
      </c>
      <c r="AL232" s="55">
        <v>0</v>
      </c>
      <c r="AM232" s="54">
        <v>0</v>
      </c>
      <c r="AN232" s="54">
        <v>15000000</v>
      </c>
      <c r="AO232" s="54">
        <v>15000000</v>
      </c>
      <c r="AP232" s="54">
        <v>0</v>
      </c>
      <c r="AQ232" s="54">
        <v>0</v>
      </c>
      <c r="AR232" s="54">
        <v>0</v>
      </c>
      <c r="AS232" s="54">
        <v>15000000</v>
      </c>
      <c r="AT232" s="56"/>
      <c r="AU232" s="56"/>
      <c r="AV232" s="56"/>
      <c r="AW232" s="56"/>
      <c r="AX232" s="56"/>
      <c r="AY232" s="56"/>
      <c r="AZ232" s="56"/>
      <c r="BC232" s="19"/>
      <c r="BE232" s="19"/>
      <c r="BI232" s="19"/>
      <c r="BX232" s="19"/>
      <c r="BZ232" s="19"/>
      <c r="CD232" s="19"/>
    </row>
    <row r="233" spans="1:89">
      <c r="A233" s="47">
        <v>3</v>
      </c>
      <c r="B233" s="57">
        <v>2020</v>
      </c>
      <c r="C233" s="57">
        <v>8300</v>
      </c>
      <c r="D233" s="47">
        <v>1</v>
      </c>
      <c r="E233" s="47">
        <v>3</v>
      </c>
      <c r="F233" s="49">
        <v>2</v>
      </c>
      <c r="G233" s="50">
        <v>6200</v>
      </c>
      <c r="H233" s="50"/>
      <c r="I233" s="51"/>
      <c r="J233" s="58" t="s">
        <v>239</v>
      </c>
      <c r="K233" s="53">
        <v>0</v>
      </c>
      <c r="L233" s="54">
        <v>15000000</v>
      </c>
      <c r="M233" s="54">
        <v>15000000</v>
      </c>
      <c r="N233" s="54">
        <v>0</v>
      </c>
      <c r="O233" s="54">
        <v>0</v>
      </c>
      <c r="P233" s="54">
        <v>0</v>
      </c>
      <c r="Q233" s="54">
        <v>15000000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5">
        <v>0</v>
      </c>
      <c r="AL233" s="55">
        <v>0</v>
      </c>
      <c r="AM233" s="54">
        <v>0</v>
      </c>
      <c r="AN233" s="54">
        <v>15000000</v>
      </c>
      <c r="AO233" s="54">
        <v>15000000</v>
      </c>
      <c r="AP233" s="54">
        <v>0</v>
      </c>
      <c r="AQ233" s="54">
        <v>0</v>
      </c>
      <c r="AR233" s="54">
        <v>0</v>
      </c>
      <c r="AS233" s="54">
        <v>15000000</v>
      </c>
      <c r="AT233" s="56"/>
      <c r="AU233" s="56"/>
      <c r="AV233" s="56"/>
      <c r="AW233" s="56"/>
      <c r="AX233" s="56"/>
      <c r="AY233" s="56"/>
      <c r="AZ233" s="56"/>
      <c r="BC233" s="19"/>
      <c r="BE233" s="19"/>
      <c r="BI233" s="19"/>
      <c r="BX233" s="19"/>
      <c r="BZ233" s="19"/>
      <c r="CD233" s="19"/>
    </row>
    <row r="234" spans="1:89">
      <c r="A234" s="47">
        <v>3</v>
      </c>
      <c r="B234" s="48">
        <v>2020</v>
      </c>
      <c r="C234" s="48">
        <v>8300</v>
      </c>
      <c r="D234" s="47">
        <v>1</v>
      </c>
      <c r="E234" s="47">
        <v>3</v>
      </c>
      <c r="F234" s="49">
        <v>2</v>
      </c>
      <c r="G234" s="50">
        <v>6200</v>
      </c>
      <c r="H234" s="50">
        <v>622</v>
      </c>
      <c r="I234" s="51"/>
      <c r="J234" s="58" t="s">
        <v>240</v>
      </c>
      <c r="K234" s="53">
        <v>0</v>
      </c>
      <c r="L234" s="54">
        <v>15000000</v>
      </c>
      <c r="M234" s="54">
        <v>15000000</v>
      </c>
      <c r="N234" s="54">
        <v>0</v>
      </c>
      <c r="O234" s="54">
        <v>0</v>
      </c>
      <c r="P234" s="54">
        <v>0</v>
      </c>
      <c r="Q234" s="54">
        <v>15000000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5">
        <v>0</v>
      </c>
      <c r="AL234" s="55">
        <v>0</v>
      </c>
      <c r="AM234" s="54">
        <v>0</v>
      </c>
      <c r="AN234" s="54">
        <v>15000000</v>
      </c>
      <c r="AO234" s="54">
        <v>15000000</v>
      </c>
      <c r="AP234" s="54">
        <v>0</v>
      </c>
      <c r="AQ234" s="54">
        <v>0</v>
      </c>
      <c r="AR234" s="54">
        <v>0</v>
      </c>
      <c r="AS234" s="54">
        <v>15000000</v>
      </c>
      <c r="AT234" s="56"/>
      <c r="AU234" s="61"/>
      <c r="AV234" s="56"/>
      <c r="AW234" s="56"/>
      <c r="AX234" s="56"/>
      <c r="AY234" s="61"/>
      <c r="AZ234" s="56"/>
      <c r="BC234" s="19"/>
      <c r="BE234" s="19"/>
      <c r="BI234" s="19"/>
      <c r="BX234" s="19"/>
      <c r="BZ234" s="19"/>
      <c r="CD234" s="19"/>
      <c r="CE234" s="65"/>
      <c r="CK234" s="65"/>
    </row>
    <row r="235" spans="1:89">
      <c r="A235" s="47">
        <v>3</v>
      </c>
      <c r="B235" s="48">
        <v>2020</v>
      </c>
      <c r="C235" s="48">
        <v>8300</v>
      </c>
      <c r="D235" s="47">
        <v>1</v>
      </c>
      <c r="E235" s="47">
        <v>3</v>
      </c>
      <c r="F235" s="49">
        <v>2</v>
      </c>
      <c r="G235" s="50">
        <v>6200</v>
      </c>
      <c r="H235" s="50">
        <v>622</v>
      </c>
      <c r="I235" s="51">
        <v>2</v>
      </c>
      <c r="J235" s="58" t="s">
        <v>241</v>
      </c>
      <c r="K235" s="53">
        <v>0</v>
      </c>
      <c r="L235" s="54">
        <v>15000000</v>
      </c>
      <c r="M235" s="54">
        <v>15000000</v>
      </c>
      <c r="N235" s="54">
        <v>0</v>
      </c>
      <c r="O235" s="54">
        <v>0</v>
      </c>
      <c r="P235" s="54">
        <v>0</v>
      </c>
      <c r="Q235" s="54">
        <v>15000000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5">
        <v>0</v>
      </c>
      <c r="AL235" s="55">
        <v>0</v>
      </c>
      <c r="AM235" s="54">
        <v>0</v>
      </c>
      <c r="AN235" s="54">
        <v>15000000</v>
      </c>
      <c r="AO235" s="54">
        <v>15000000</v>
      </c>
      <c r="AP235" s="54">
        <v>0</v>
      </c>
      <c r="AQ235" s="54">
        <v>0</v>
      </c>
      <c r="AR235" s="54">
        <v>0</v>
      </c>
      <c r="AS235" s="54">
        <v>15000000</v>
      </c>
      <c r="AT235" s="56"/>
      <c r="AU235" s="61"/>
      <c r="AV235" s="56"/>
      <c r="AW235" s="61"/>
      <c r="AX235" s="56"/>
      <c r="AY235" s="61"/>
      <c r="AZ235" s="56"/>
      <c r="BC235" s="19"/>
      <c r="BE235" s="19"/>
      <c r="BI235" s="19"/>
    </row>
    <row r="236" spans="1:89" ht="165">
      <c r="A236" s="47">
        <v>3</v>
      </c>
      <c r="B236" s="48">
        <v>2020</v>
      </c>
      <c r="C236" s="48">
        <v>8300</v>
      </c>
      <c r="D236" s="47">
        <v>1</v>
      </c>
      <c r="E236" s="47">
        <v>3</v>
      </c>
      <c r="F236" s="49">
        <v>2</v>
      </c>
      <c r="G236" s="50">
        <v>6200</v>
      </c>
      <c r="H236" s="50">
        <v>622</v>
      </c>
      <c r="I236" s="51">
        <v>2001</v>
      </c>
      <c r="J236" s="58" t="s">
        <v>242</v>
      </c>
      <c r="K236" s="53">
        <v>0</v>
      </c>
      <c r="L236" s="54">
        <v>8000000</v>
      </c>
      <c r="M236" s="54">
        <v>8000000</v>
      </c>
      <c r="N236" s="54">
        <v>0</v>
      </c>
      <c r="O236" s="54">
        <v>0</v>
      </c>
      <c r="P236" s="54">
        <v>0</v>
      </c>
      <c r="Q236" s="54">
        <v>8000000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5">
        <v>0</v>
      </c>
      <c r="AL236" s="55">
        <v>0</v>
      </c>
      <c r="AM236" s="54">
        <v>0</v>
      </c>
      <c r="AN236" s="54">
        <v>8000000</v>
      </c>
      <c r="AO236" s="54">
        <v>8000000</v>
      </c>
      <c r="AP236" s="54">
        <v>0</v>
      </c>
      <c r="AQ236" s="54">
        <v>0</v>
      </c>
      <c r="AR236" s="54">
        <v>0</v>
      </c>
      <c r="AS236" s="54">
        <v>8000000</v>
      </c>
      <c r="AT236" s="56" t="s">
        <v>243</v>
      </c>
      <c r="AU236" s="56">
        <v>1</v>
      </c>
      <c r="AV236" s="56"/>
      <c r="AW236" s="56">
        <v>0</v>
      </c>
      <c r="AX236" s="56">
        <v>0</v>
      </c>
      <c r="AY236" s="56">
        <v>1</v>
      </c>
      <c r="AZ236" s="56"/>
      <c r="BC236" s="19"/>
      <c r="BE236" s="19"/>
      <c r="BI236" s="19"/>
    </row>
    <row r="237" spans="1:89" ht="135">
      <c r="A237" s="47">
        <v>3</v>
      </c>
      <c r="B237" s="48">
        <v>2020</v>
      </c>
      <c r="C237" s="48">
        <v>8300</v>
      </c>
      <c r="D237" s="47">
        <v>1</v>
      </c>
      <c r="E237" s="47">
        <v>3</v>
      </c>
      <c r="F237" s="49">
        <v>2</v>
      </c>
      <c r="G237" s="50">
        <v>6200</v>
      </c>
      <c r="H237" s="50">
        <v>622</v>
      </c>
      <c r="I237" s="51">
        <v>2001</v>
      </c>
      <c r="J237" s="58" t="s">
        <v>244</v>
      </c>
      <c r="K237" s="53">
        <v>0</v>
      </c>
      <c r="L237" s="54">
        <v>2000000</v>
      </c>
      <c r="M237" s="54">
        <v>2000000</v>
      </c>
      <c r="N237" s="54">
        <v>0</v>
      </c>
      <c r="O237" s="54">
        <v>0</v>
      </c>
      <c r="P237" s="54">
        <v>0</v>
      </c>
      <c r="Q237" s="54">
        <v>2000000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5">
        <v>0</v>
      </c>
      <c r="AL237" s="55">
        <v>0</v>
      </c>
      <c r="AM237" s="54">
        <v>0</v>
      </c>
      <c r="AN237" s="54">
        <v>2000000</v>
      </c>
      <c r="AO237" s="54">
        <v>2000000</v>
      </c>
      <c r="AP237" s="54">
        <v>0</v>
      </c>
      <c r="AQ237" s="54">
        <v>0</v>
      </c>
      <c r="AR237" s="54">
        <v>0</v>
      </c>
      <c r="AS237" s="54">
        <v>2000000</v>
      </c>
      <c r="AT237" s="56" t="s">
        <v>243</v>
      </c>
      <c r="AU237" s="56">
        <v>1</v>
      </c>
      <c r="AV237" s="56"/>
      <c r="AW237" s="56">
        <v>0</v>
      </c>
      <c r="AX237" s="56">
        <v>0</v>
      </c>
      <c r="AY237" s="56">
        <v>1</v>
      </c>
      <c r="AZ237" s="56"/>
      <c r="BC237" s="19"/>
      <c r="BE237" s="19"/>
      <c r="BF237" s="19"/>
      <c r="BH237" s="19"/>
      <c r="BI237" s="19"/>
      <c r="BX237" s="19"/>
      <c r="BZ237" s="19"/>
      <c r="CA237" s="19"/>
      <c r="CC237" s="19"/>
      <c r="CD237" s="19"/>
    </row>
    <row r="238" spans="1:89" ht="135">
      <c r="A238" s="47">
        <v>3</v>
      </c>
      <c r="B238" s="48">
        <v>2020</v>
      </c>
      <c r="C238" s="48">
        <v>8300</v>
      </c>
      <c r="D238" s="47">
        <v>1</v>
      </c>
      <c r="E238" s="47">
        <v>3</v>
      </c>
      <c r="F238" s="49">
        <v>2</v>
      </c>
      <c r="G238" s="50">
        <v>6200</v>
      </c>
      <c r="H238" s="50">
        <v>622</v>
      </c>
      <c r="I238" s="51">
        <v>2001</v>
      </c>
      <c r="J238" s="58" t="s">
        <v>245</v>
      </c>
      <c r="K238" s="53">
        <v>0</v>
      </c>
      <c r="L238" s="54">
        <v>1800000</v>
      </c>
      <c r="M238" s="54">
        <v>1800000</v>
      </c>
      <c r="N238" s="54">
        <v>0</v>
      </c>
      <c r="O238" s="54">
        <v>0</v>
      </c>
      <c r="P238" s="54">
        <v>0</v>
      </c>
      <c r="Q238" s="54">
        <v>1800000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5">
        <v>0</v>
      </c>
      <c r="AL238" s="55">
        <v>0</v>
      </c>
      <c r="AM238" s="54">
        <v>0</v>
      </c>
      <c r="AN238" s="54">
        <v>1800000</v>
      </c>
      <c r="AO238" s="54">
        <v>1800000</v>
      </c>
      <c r="AP238" s="54">
        <v>0</v>
      </c>
      <c r="AQ238" s="54">
        <v>0</v>
      </c>
      <c r="AR238" s="54">
        <v>0</v>
      </c>
      <c r="AS238" s="54">
        <v>1800000</v>
      </c>
      <c r="AT238" s="56" t="s">
        <v>243</v>
      </c>
      <c r="AU238" s="56">
        <v>1</v>
      </c>
      <c r="AV238" s="56"/>
      <c r="AW238" s="56">
        <v>0</v>
      </c>
      <c r="AX238" s="56">
        <v>0</v>
      </c>
      <c r="AY238" s="56">
        <v>1</v>
      </c>
      <c r="AZ238" s="56"/>
      <c r="BC238" s="19"/>
      <c r="BE238" s="19"/>
      <c r="BF238" s="19"/>
      <c r="BH238" s="19"/>
      <c r="BI238" s="19"/>
      <c r="BX238" s="19"/>
      <c r="BZ238" s="19"/>
      <c r="CA238" s="19"/>
      <c r="CC238" s="19"/>
      <c r="CD238" s="19"/>
    </row>
    <row r="239" spans="1:89" ht="150">
      <c r="A239" s="47">
        <v>3</v>
      </c>
      <c r="B239" s="48">
        <v>2020</v>
      </c>
      <c r="C239" s="48">
        <v>8300</v>
      </c>
      <c r="D239" s="47">
        <v>1</v>
      </c>
      <c r="E239" s="47">
        <v>3</v>
      </c>
      <c r="F239" s="49">
        <v>2</v>
      </c>
      <c r="G239" s="50">
        <v>6200</v>
      </c>
      <c r="H239" s="50">
        <v>622</v>
      </c>
      <c r="I239" s="51">
        <v>2001</v>
      </c>
      <c r="J239" s="58" t="s">
        <v>246</v>
      </c>
      <c r="K239" s="53">
        <v>0</v>
      </c>
      <c r="L239" s="54">
        <v>3200000</v>
      </c>
      <c r="M239" s="54">
        <v>3200000</v>
      </c>
      <c r="N239" s="54">
        <v>0</v>
      </c>
      <c r="O239" s="54">
        <v>0</v>
      </c>
      <c r="P239" s="54">
        <v>0</v>
      </c>
      <c r="Q239" s="54">
        <v>3200000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5">
        <v>0</v>
      </c>
      <c r="AL239" s="55">
        <v>0</v>
      </c>
      <c r="AM239" s="54">
        <v>0</v>
      </c>
      <c r="AN239" s="54">
        <v>3200000</v>
      </c>
      <c r="AO239" s="54">
        <v>3200000</v>
      </c>
      <c r="AP239" s="54">
        <v>0</v>
      </c>
      <c r="AQ239" s="54">
        <v>0</v>
      </c>
      <c r="AR239" s="54">
        <v>0</v>
      </c>
      <c r="AS239" s="54">
        <v>3200000</v>
      </c>
      <c r="AT239" s="56" t="s">
        <v>243</v>
      </c>
      <c r="AU239" s="56">
        <v>1</v>
      </c>
      <c r="AV239" s="56"/>
      <c r="AW239" s="56">
        <v>0</v>
      </c>
      <c r="AX239" s="56">
        <v>0</v>
      </c>
      <c r="AY239" s="56">
        <v>1</v>
      </c>
      <c r="AZ239" s="56"/>
      <c r="BC239" s="19"/>
      <c r="BE239" s="19"/>
      <c r="BI239" s="19"/>
      <c r="BX239" s="19"/>
      <c r="BZ239" s="19"/>
      <c r="CD239" s="19"/>
    </row>
    <row r="240" spans="1:89">
      <c r="A240" s="47">
        <v>5</v>
      </c>
      <c r="B240" s="48">
        <v>2020</v>
      </c>
      <c r="C240" s="48">
        <v>8300</v>
      </c>
      <c r="D240" s="47">
        <v>1</v>
      </c>
      <c r="E240" s="47">
        <v>3</v>
      </c>
      <c r="F240" s="49">
        <v>4</v>
      </c>
      <c r="G240" s="50"/>
      <c r="H240" s="50"/>
      <c r="I240" s="51"/>
      <c r="J240" s="58" t="s">
        <v>30</v>
      </c>
      <c r="K240" s="53">
        <v>14093477.09</v>
      </c>
      <c r="L240" s="54">
        <v>0</v>
      </c>
      <c r="M240" s="54">
        <v>14093477.09</v>
      </c>
      <c r="N240" s="54">
        <v>5450000</v>
      </c>
      <c r="O240" s="54">
        <v>0</v>
      </c>
      <c r="P240" s="54">
        <v>5450000</v>
      </c>
      <c r="Q240" s="54">
        <v>19543477.09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5">
        <v>0</v>
      </c>
      <c r="AL240" s="55">
        <v>0</v>
      </c>
      <c r="AM240" s="54">
        <v>14093477.09</v>
      </c>
      <c r="AN240" s="54">
        <v>0</v>
      </c>
      <c r="AO240" s="54">
        <v>14093477.09</v>
      </c>
      <c r="AP240" s="54">
        <v>5450000</v>
      </c>
      <c r="AQ240" s="54">
        <v>0</v>
      </c>
      <c r="AR240" s="54">
        <v>5450000</v>
      </c>
      <c r="AS240" s="54">
        <v>19543477.09</v>
      </c>
      <c r="AT240" s="56"/>
      <c r="AU240" s="56"/>
      <c r="AV240" s="56"/>
      <c r="AW240" s="56"/>
      <c r="AX240" s="56"/>
      <c r="AY240" s="56"/>
      <c r="AZ240" s="56"/>
      <c r="BC240" s="19"/>
      <c r="BE240" s="19"/>
      <c r="BI240" s="19"/>
      <c r="BX240" s="19"/>
      <c r="BZ240" s="19"/>
      <c r="CD240" s="19"/>
    </row>
    <row r="241" spans="1:82">
      <c r="A241" s="47">
        <v>5</v>
      </c>
      <c r="B241" s="48">
        <v>2020</v>
      </c>
      <c r="C241" s="48">
        <v>8300</v>
      </c>
      <c r="D241" s="47">
        <v>1</v>
      </c>
      <c r="E241" s="47">
        <v>3</v>
      </c>
      <c r="F241" s="49">
        <v>4</v>
      </c>
      <c r="G241" s="50"/>
      <c r="H241" s="50"/>
      <c r="I241" s="51"/>
      <c r="J241" s="58" t="s">
        <v>5</v>
      </c>
      <c r="K241" s="53">
        <v>7661890</v>
      </c>
      <c r="L241" s="54">
        <v>0</v>
      </c>
      <c r="M241" s="54">
        <v>7661890</v>
      </c>
      <c r="N241" s="54">
        <v>0</v>
      </c>
      <c r="O241" s="54">
        <v>0</v>
      </c>
      <c r="P241" s="54">
        <v>0</v>
      </c>
      <c r="Q241" s="54">
        <v>7661890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5">
        <v>0</v>
      </c>
      <c r="AL241" s="55">
        <v>0</v>
      </c>
      <c r="AM241" s="54">
        <v>7661890</v>
      </c>
      <c r="AN241" s="54">
        <v>0</v>
      </c>
      <c r="AO241" s="54">
        <v>7661890</v>
      </c>
      <c r="AP241" s="54">
        <v>0</v>
      </c>
      <c r="AQ241" s="54">
        <v>0</v>
      </c>
      <c r="AR241" s="54">
        <v>0</v>
      </c>
      <c r="AS241" s="54">
        <v>7661890</v>
      </c>
      <c r="AT241" s="56"/>
      <c r="AU241" s="56"/>
      <c r="AV241" s="56"/>
      <c r="AW241" s="56"/>
      <c r="AX241" s="56"/>
      <c r="AY241" s="56"/>
      <c r="AZ241" s="56"/>
      <c r="BF241" s="19"/>
      <c r="BH241" s="19"/>
      <c r="BI241" s="19"/>
      <c r="CA241" s="19"/>
      <c r="CC241" s="19"/>
      <c r="CD241" s="19"/>
    </row>
    <row r="242" spans="1:82">
      <c r="A242" s="47">
        <v>5</v>
      </c>
      <c r="B242" s="48">
        <v>2020</v>
      </c>
      <c r="C242" s="48">
        <v>8300</v>
      </c>
      <c r="D242" s="47">
        <v>1</v>
      </c>
      <c r="E242" s="47">
        <v>3</v>
      </c>
      <c r="F242" s="49">
        <v>4</v>
      </c>
      <c r="G242" s="50">
        <v>2500</v>
      </c>
      <c r="H242" s="50"/>
      <c r="I242" s="51"/>
      <c r="J242" s="58" t="s">
        <v>81</v>
      </c>
      <c r="K242" s="53">
        <v>5800000</v>
      </c>
      <c r="L242" s="54">
        <v>0</v>
      </c>
      <c r="M242" s="54">
        <v>5800000</v>
      </c>
      <c r="N242" s="54">
        <v>0</v>
      </c>
      <c r="O242" s="54">
        <v>0</v>
      </c>
      <c r="P242" s="54">
        <v>0</v>
      </c>
      <c r="Q242" s="54">
        <v>5800000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5">
        <v>0</v>
      </c>
      <c r="AL242" s="55">
        <v>0</v>
      </c>
      <c r="AM242" s="54">
        <v>5800000</v>
      </c>
      <c r="AN242" s="54">
        <v>0</v>
      </c>
      <c r="AO242" s="54">
        <v>5800000</v>
      </c>
      <c r="AP242" s="54">
        <v>0</v>
      </c>
      <c r="AQ242" s="54">
        <v>0</v>
      </c>
      <c r="AR242" s="54">
        <v>0</v>
      </c>
      <c r="AS242" s="54">
        <v>5800000</v>
      </c>
      <c r="AT242" s="56"/>
      <c r="AU242" s="56"/>
      <c r="AV242" s="56"/>
      <c r="AW242" s="56"/>
      <c r="AX242" s="56"/>
      <c r="AY242" s="56"/>
      <c r="AZ242" s="56"/>
      <c r="BC242" s="19"/>
      <c r="BE242" s="19"/>
      <c r="BI242" s="19"/>
      <c r="BX242" s="19"/>
      <c r="BZ242" s="19"/>
      <c r="CD242" s="19"/>
    </row>
    <row r="243" spans="1:82">
      <c r="A243" s="47">
        <v>5</v>
      </c>
      <c r="B243" s="48">
        <v>2020</v>
      </c>
      <c r="C243" s="48">
        <v>8300</v>
      </c>
      <c r="D243" s="47">
        <v>1</v>
      </c>
      <c r="E243" s="47">
        <v>3</v>
      </c>
      <c r="F243" s="49">
        <v>4</v>
      </c>
      <c r="G243" s="50">
        <v>2500</v>
      </c>
      <c r="H243" s="50">
        <v>255</v>
      </c>
      <c r="I243" s="51"/>
      <c r="J243" s="58" t="s">
        <v>85</v>
      </c>
      <c r="K243" s="53">
        <v>1600000</v>
      </c>
      <c r="L243" s="54">
        <v>0</v>
      </c>
      <c r="M243" s="54">
        <v>1600000</v>
      </c>
      <c r="N243" s="54">
        <v>0</v>
      </c>
      <c r="O243" s="54">
        <v>0</v>
      </c>
      <c r="P243" s="54">
        <v>0</v>
      </c>
      <c r="Q243" s="54">
        <v>1600000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5">
        <v>0</v>
      </c>
      <c r="AL243" s="55">
        <v>0</v>
      </c>
      <c r="AM243" s="54">
        <v>1600000</v>
      </c>
      <c r="AN243" s="54">
        <v>0</v>
      </c>
      <c r="AO243" s="54">
        <v>1600000</v>
      </c>
      <c r="AP243" s="54">
        <v>0</v>
      </c>
      <c r="AQ243" s="54">
        <v>0</v>
      </c>
      <c r="AR243" s="54">
        <v>0</v>
      </c>
      <c r="AS243" s="54">
        <v>1600000</v>
      </c>
      <c r="AT243" s="56"/>
      <c r="AU243" s="56"/>
      <c r="AV243" s="56"/>
      <c r="AW243" s="56"/>
      <c r="AX243" s="56"/>
      <c r="AY243" s="56"/>
      <c r="AZ243" s="56"/>
      <c r="BX243" s="19"/>
      <c r="BZ243" s="19"/>
      <c r="CD243" s="19"/>
    </row>
    <row r="244" spans="1:82">
      <c r="A244" s="47">
        <v>5</v>
      </c>
      <c r="B244" s="48">
        <v>2020</v>
      </c>
      <c r="C244" s="48">
        <v>8300</v>
      </c>
      <c r="D244" s="47">
        <v>1</v>
      </c>
      <c r="E244" s="47">
        <v>3</v>
      </c>
      <c r="F244" s="49">
        <v>4</v>
      </c>
      <c r="G244" s="50">
        <v>2500</v>
      </c>
      <c r="H244" s="50">
        <v>255</v>
      </c>
      <c r="I244" s="51">
        <v>2</v>
      </c>
      <c r="J244" s="58" t="s">
        <v>247</v>
      </c>
      <c r="K244" s="53">
        <v>1600000</v>
      </c>
      <c r="L244" s="54">
        <v>0</v>
      </c>
      <c r="M244" s="54">
        <v>1600000</v>
      </c>
      <c r="N244" s="54">
        <v>0</v>
      </c>
      <c r="O244" s="54">
        <v>0</v>
      </c>
      <c r="P244" s="54">
        <v>0</v>
      </c>
      <c r="Q244" s="54">
        <v>1600000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5">
        <v>0</v>
      </c>
      <c r="AL244" s="55">
        <v>0</v>
      </c>
      <c r="AM244" s="54">
        <v>1600000</v>
      </c>
      <c r="AN244" s="54">
        <v>0</v>
      </c>
      <c r="AO244" s="54">
        <v>1600000</v>
      </c>
      <c r="AP244" s="54">
        <v>0</v>
      </c>
      <c r="AQ244" s="54">
        <v>0</v>
      </c>
      <c r="AR244" s="54">
        <v>0</v>
      </c>
      <c r="AS244" s="54">
        <v>1600000</v>
      </c>
      <c r="AT244" s="54" t="s">
        <v>95</v>
      </c>
      <c r="AU244" s="54">
        <v>8000</v>
      </c>
      <c r="AV244" s="56"/>
      <c r="AW244" s="56">
        <v>0</v>
      </c>
      <c r="AX244" s="56">
        <v>0</v>
      </c>
      <c r="AY244" s="61">
        <v>8000</v>
      </c>
      <c r="AZ244" s="56"/>
      <c r="CA244" s="19"/>
      <c r="CC244" s="19"/>
      <c r="CD244" s="19"/>
    </row>
    <row r="245" spans="1:82">
      <c r="A245" s="47">
        <v>5</v>
      </c>
      <c r="B245" s="48">
        <v>2020</v>
      </c>
      <c r="C245" s="48">
        <v>8300</v>
      </c>
      <c r="D245" s="47">
        <v>1</v>
      </c>
      <c r="E245" s="47">
        <v>3</v>
      </c>
      <c r="F245" s="49">
        <v>4</v>
      </c>
      <c r="G245" s="50">
        <v>2500</v>
      </c>
      <c r="H245" s="50">
        <v>259</v>
      </c>
      <c r="I245" s="51"/>
      <c r="J245" s="58" t="s">
        <v>86</v>
      </c>
      <c r="K245" s="53">
        <v>4200000</v>
      </c>
      <c r="L245" s="54">
        <v>0</v>
      </c>
      <c r="M245" s="54">
        <v>4200000</v>
      </c>
      <c r="N245" s="54">
        <v>0</v>
      </c>
      <c r="O245" s="54">
        <v>0</v>
      </c>
      <c r="P245" s="54">
        <v>0</v>
      </c>
      <c r="Q245" s="54">
        <v>4200000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5">
        <v>0</v>
      </c>
      <c r="AL245" s="55">
        <v>0</v>
      </c>
      <c r="AM245" s="54">
        <v>4200000</v>
      </c>
      <c r="AN245" s="54">
        <v>0</v>
      </c>
      <c r="AO245" s="54">
        <v>4200000</v>
      </c>
      <c r="AP245" s="54">
        <v>0</v>
      </c>
      <c r="AQ245" s="54">
        <v>0</v>
      </c>
      <c r="AR245" s="54">
        <v>0</v>
      </c>
      <c r="AS245" s="54">
        <v>4200000</v>
      </c>
      <c r="AT245" s="54"/>
      <c r="AU245" s="54"/>
      <c r="AV245" s="56"/>
      <c r="AW245" s="56"/>
      <c r="AX245" s="56"/>
      <c r="AY245" s="56"/>
      <c r="AZ245" s="56"/>
      <c r="CA245" s="19"/>
      <c r="CC245" s="19"/>
      <c r="CD245" s="19"/>
    </row>
    <row r="246" spans="1:82">
      <c r="A246" s="47">
        <v>5</v>
      </c>
      <c r="B246" s="57">
        <v>2020</v>
      </c>
      <c r="C246" s="57">
        <v>8300</v>
      </c>
      <c r="D246" s="47">
        <v>1</v>
      </c>
      <c r="E246" s="47">
        <v>3</v>
      </c>
      <c r="F246" s="49">
        <v>4</v>
      </c>
      <c r="G246" s="50">
        <v>2500</v>
      </c>
      <c r="H246" s="50">
        <v>259</v>
      </c>
      <c r="I246" s="51">
        <v>1</v>
      </c>
      <c r="J246" s="58" t="s">
        <v>248</v>
      </c>
      <c r="K246" s="53">
        <v>4200000</v>
      </c>
      <c r="L246" s="54">
        <v>0</v>
      </c>
      <c r="M246" s="54">
        <v>4200000</v>
      </c>
      <c r="N246" s="54">
        <v>0</v>
      </c>
      <c r="O246" s="54">
        <v>0</v>
      </c>
      <c r="P246" s="54">
        <v>0</v>
      </c>
      <c r="Q246" s="54">
        <v>4200000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5">
        <v>0</v>
      </c>
      <c r="AL246" s="55">
        <v>0</v>
      </c>
      <c r="AM246" s="54">
        <v>4200000</v>
      </c>
      <c r="AN246" s="54">
        <v>0</v>
      </c>
      <c r="AO246" s="54">
        <v>4200000</v>
      </c>
      <c r="AP246" s="54">
        <v>0</v>
      </c>
      <c r="AQ246" s="54">
        <v>0</v>
      </c>
      <c r="AR246" s="54">
        <v>0</v>
      </c>
      <c r="AS246" s="54">
        <v>4200000</v>
      </c>
      <c r="AT246" s="54" t="s">
        <v>179</v>
      </c>
      <c r="AU246" s="54">
        <v>10</v>
      </c>
      <c r="AV246" s="56"/>
      <c r="AW246" s="56">
        <v>0</v>
      </c>
      <c r="AX246" s="56">
        <v>0</v>
      </c>
      <c r="AY246" s="56">
        <v>10</v>
      </c>
      <c r="AZ246" s="56"/>
      <c r="CA246" s="19"/>
      <c r="CC246" s="19"/>
      <c r="CD246" s="19"/>
    </row>
    <row r="247" spans="1:82">
      <c r="A247" s="47">
        <v>5</v>
      </c>
      <c r="B247" s="48">
        <v>2020</v>
      </c>
      <c r="C247" s="48">
        <v>8300</v>
      </c>
      <c r="D247" s="47">
        <v>1</v>
      </c>
      <c r="E247" s="47">
        <v>3</v>
      </c>
      <c r="F247" s="49">
        <v>4</v>
      </c>
      <c r="G247" s="50">
        <v>2700</v>
      </c>
      <c r="H247" s="50"/>
      <c r="I247" s="51"/>
      <c r="J247" s="58" t="s">
        <v>96</v>
      </c>
      <c r="K247" s="53">
        <v>1861890</v>
      </c>
      <c r="L247" s="54">
        <v>0</v>
      </c>
      <c r="M247" s="54">
        <v>1861890</v>
      </c>
      <c r="N247" s="54">
        <v>0</v>
      </c>
      <c r="O247" s="54">
        <v>0</v>
      </c>
      <c r="P247" s="54">
        <v>0</v>
      </c>
      <c r="Q247" s="54">
        <v>1861890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5">
        <v>0</v>
      </c>
      <c r="AL247" s="55">
        <v>0</v>
      </c>
      <c r="AM247" s="54">
        <v>1861890</v>
      </c>
      <c r="AN247" s="54">
        <v>0</v>
      </c>
      <c r="AO247" s="54">
        <v>1861890</v>
      </c>
      <c r="AP247" s="54">
        <v>0</v>
      </c>
      <c r="AQ247" s="54">
        <v>0</v>
      </c>
      <c r="AR247" s="54">
        <v>0</v>
      </c>
      <c r="AS247" s="54">
        <v>1861890</v>
      </c>
      <c r="AT247" s="54"/>
      <c r="AU247" s="54"/>
      <c r="AV247" s="56"/>
      <c r="AW247" s="56"/>
      <c r="AX247" s="56"/>
      <c r="AY247" s="56"/>
      <c r="AZ247" s="56"/>
      <c r="BC247" s="19"/>
      <c r="BE247" s="19"/>
      <c r="BF247" s="19"/>
      <c r="BH247" s="19"/>
      <c r="BI247" s="19"/>
      <c r="BX247" s="19"/>
      <c r="BZ247" s="19"/>
      <c r="CA247" s="19"/>
      <c r="CC247" s="19"/>
      <c r="CD247" s="19"/>
    </row>
    <row r="248" spans="1:82">
      <c r="A248" s="47">
        <v>5</v>
      </c>
      <c r="B248" s="48">
        <v>2020</v>
      </c>
      <c r="C248" s="48">
        <v>8300</v>
      </c>
      <c r="D248" s="47">
        <v>1</v>
      </c>
      <c r="E248" s="47">
        <v>3</v>
      </c>
      <c r="F248" s="49">
        <v>4</v>
      </c>
      <c r="G248" s="50">
        <v>2700</v>
      </c>
      <c r="H248" s="50">
        <v>272</v>
      </c>
      <c r="I248" s="51"/>
      <c r="J248" s="58" t="s">
        <v>249</v>
      </c>
      <c r="K248" s="53">
        <v>1861890</v>
      </c>
      <c r="L248" s="54">
        <v>0</v>
      </c>
      <c r="M248" s="54">
        <v>1861890</v>
      </c>
      <c r="N248" s="54">
        <v>0</v>
      </c>
      <c r="O248" s="54">
        <v>0</v>
      </c>
      <c r="P248" s="54">
        <v>0</v>
      </c>
      <c r="Q248" s="54">
        <v>1861890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5">
        <v>0</v>
      </c>
      <c r="AL248" s="55">
        <v>0</v>
      </c>
      <c r="AM248" s="54">
        <v>1861890</v>
      </c>
      <c r="AN248" s="54">
        <v>0</v>
      </c>
      <c r="AO248" s="54">
        <v>1861890</v>
      </c>
      <c r="AP248" s="54">
        <v>0</v>
      </c>
      <c r="AQ248" s="54">
        <v>0</v>
      </c>
      <c r="AR248" s="54">
        <v>0</v>
      </c>
      <c r="AS248" s="54">
        <v>1861890</v>
      </c>
      <c r="AT248" s="56"/>
      <c r="AU248" s="56"/>
      <c r="AV248" s="56"/>
      <c r="AW248" s="56"/>
      <c r="AX248" s="56"/>
      <c r="AY248" s="56"/>
      <c r="AZ248" s="56"/>
      <c r="BC248" s="19"/>
      <c r="BE248" s="19"/>
      <c r="BF248" s="19"/>
      <c r="BH248" s="19"/>
      <c r="BI248" s="19"/>
      <c r="BX248" s="19"/>
      <c r="BZ248" s="19"/>
      <c r="CA248" s="19"/>
      <c r="CC248" s="19"/>
      <c r="CD248" s="19"/>
    </row>
    <row r="249" spans="1:82">
      <c r="A249" s="47">
        <v>5</v>
      </c>
      <c r="B249" s="48">
        <v>2020</v>
      </c>
      <c r="C249" s="48">
        <v>8300</v>
      </c>
      <c r="D249" s="47">
        <v>1</v>
      </c>
      <c r="E249" s="47">
        <v>3</v>
      </c>
      <c r="F249" s="49">
        <v>4</v>
      </c>
      <c r="G249" s="50">
        <v>2700</v>
      </c>
      <c r="H249" s="50">
        <v>272</v>
      </c>
      <c r="I249" s="51">
        <v>4</v>
      </c>
      <c r="J249" s="58" t="s">
        <v>250</v>
      </c>
      <c r="K249" s="53">
        <v>80640</v>
      </c>
      <c r="L249" s="54">
        <v>0</v>
      </c>
      <c r="M249" s="54">
        <v>80640</v>
      </c>
      <c r="N249" s="54">
        <v>0</v>
      </c>
      <c r="O249" s="54">
        <v>0</v>
      </c>
      <c r="P249" s="54">
        <v>0</v>
      </c>
      <c r="Q249" s="54">
        <v>80640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5">
        <v>0</v>
      </c>
      <c r="AL249" s="55">
        <v>0</v>
      </c>
      <c r="AM249" s="54">
        <v>80640</v>
      </c>
      <c r="AN249" s="54">
        <v>0</v>
      </c>
      <c r="AO249" s="54">
        <v>80640</v>
      </c>
      <c r="AP249" s="54">
        <v>0</v>
      </c>
      <c r="AQ249" s="54">
        <v>0</v>
      </c>
      <c r="AR249" s="54">
        <v>0</v>
      </c>
      <c r="AS249" s="54">
        <v>80640</v>
      </c>
      <c r="AT249" s="56" t="s">
        <v>95</v>
      </c>
      <c r="AU249" s="56">
        <v>384</v>
      </c>
      <c r="AV249" s="56"/>
      <c r="AW249" s="56">
        <v>0</v>
      </c>
      <c r="AX249" s="56">
        <v>0</v>
      </c>
      <c r="AY249" s="56">
        <v>384</v>
      </c>
      <c r="AZ249" s="56"/>
      <c r="BC249" s="19"/>
      <c r="BE249" s="19"/>
      <c r="BF249" s="19"/>
      <c r="BH249" s="19"/>
      <c r="BI249" s="19"/>
      <c r="BX249" s="19"/>
      <c r="BZ249" s="19"/>
      <c r="CA249" s="19"/>
      <c r="CC249" s="19"/>
      <c r="CD249" s="19"/>
    </row>
    <row r="250" spans="1:82">
      <c r="A250" s="47">
        <v>5</v>
      </c>
      <c r="B250" s="48">
        <v>2020</v>
      </c>
      <c r="C250" s="48">
        <v>8300</v>
      </c>
      <c r="D250" s="47">
        <v>1</v>
      </c>
      <c r="E250" s="47">
        <v>3</v>
      </c>
      <c r="F250" s="49">
        <v>4</v>
      </c>
      <c r="G250" s="50">
        <v>2700</v>
      </c>
      <c r="H250" s="50">
        <v>272</v>
      </c>
      <c r="I250" s="51">
        <v>10</v>
      </c>
      <c r="J250" s="58" t="s">
        <v>251</v>
      </c>
      <c r="K250" s="53">
        <v>1781250</v>
      </c>
      <c r="L250" s="54">
        <v>0</v>
      </c>
      <c r="M250" s="54">
        <v>1781250</v>
      </c>
      <c r="N250" s="54">
        <v>0</v>
      </c>
      <c r="O250" s="54">
        <v>0</v>
      </c>
      <c r="P250" s="54">
        <v>0</v>
      </c>
      <c r="Q250" s="54">
        <v>1781250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5">
        <v>0</v>
      </c>
      <c r="AL250" s="55">
        <v>0</v>
      </c>
      <c r="AM250" s="54">
        <v>1781250</v>
      </c>
      <c r="AN250" s="54">
        <v>0</v>
      </c>
      <c r="AO250" s="54">
        <v>1781250</v>
      </c>
      <c r="AP250" s="54">
        <v>0</v>
      </c>
      <c r="AQ250" s="54">
        <v>0</v>
      </c>
      <c r="AR250" s="54">
        <v>0</v>
      </c>
      <c r="AS250" s="54">
        <v>1781250</v>
      </c>
      <c r="AT250" s="56" t="s">
        <v>95</v>
      </c>
      <c r="AU250" s="61">
        <v>5938</v>
      </c>
      <c r="AV250" s="56"/>
      <c r="AW250" s="56">
        <v>0</v>
      </c>
      <c r="AX250" s="56">
        <v>0</v>
      </c>
      <c r="AY250" s="61">
        <v>5938</v>
      </c>
      <c r="AZ250" s="56"/>
      <c r="BC250" s="19"/>
      <c r="BE250" s="19"/>
      <c r="BI250" s="19"/>
      <c r="BX250" s="19"/>
      <c r="BZ250" s="19"/>
      <c r="CD250" s="19"/>
    </row>
    <row r="251" spans="1:82">
      <c r="A251" s="47">
        <v>5</v>
      </c>
      <c r="B251" s="48">
        <v>2020</v>
      </c>
      <c r="C251" s="48">
        <v>8300</v>
      </c>
      <c r="D251" s="47">
        <v>1</v>
      </c>
      <c r="E251" s="47">
        <v>3</v>
      </c>
      <c r="F251" s="49">
        <v>4</v>
      </c>
      <c r="G251" s="50"/>
      <c r="H251" s="50"/>
      <c r="I251" s="51"/>
      <c r="J251" s="58" t="s">
        <v>6</v>
      </c>
      <c r="K251" s="53">
        <v>0</v>
      </c>
      <c r="L251" s="54">
        <v>0</v>
      </c>
      <c r="M251" s="54">
        <v>0</v>
      </c>
      <c r="N251" s="54">
        <v>5000000</v>
      </c>
      <c r="O251" s="54">
        <v>0</v>
      </c>
      <c r="P251" s="54">
        <v>5000000</v>
      </c>
      <c r="Q251" s="54">
        <v>5000000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5">
        <v>0</v>
      </c>
      <c r="AL251" s="55">
        <v>0</v>
      </c>
      <c r="AM251" s="54">
        <v>0</v>
      </c>
      <c r="AN251" s="54">
        <v>0</v>
      </c>
      <c r="AO251" s="54">
        <v>0</v>
      </c>
      <c r="AP251" s="54">
        <v>5000000</v>
      </c>
      <c r="AQ251" s="54">
        <v>0</v>
      </c>
      <c r="AR251" s="54">
        <v>5000000</v>
      </c>
      <c r="AS251" s="54">
        <v>5000000</v>
      </c>
      <c r="AT251" s="56"/>
      <c r="AU251" s="56"/>
      <c r="AV251" s="56"/>
      <c r="AW251" s="56"/>
      <c r="AX251" s="56"/>
      <c r="AY251" s="56"/>
      <c r="AZ251" s="56"/>
      <c r="BX251" s="19"/>
      <c r="BZ251" s="19"/>
      <c r="CD251" s="19"/>
    </row>
    <row r="252" spans="1:82">
      <c r="A252" s="47">
        <v>5</v>
      </c>
      <c r="B252" s="48">
        <v>2020</v>
      </c>
      <c r="C252" s="48">
        <v>8300</v>
      </c>
      <c r="D252" s="47">
        <v>1</v>
      </c>
      <c r="E252" s="47">
        <v>3</v>
      </c>
      <c r="F252" s="49">
        <v>4</v>
      </c>
      <c r="G252" s="50">
        <v>3100</v>
      </c>
      <c r="H252" s="50"/>
      <c r="I252" s="51"/>
      <c r="J252" s="58" t="s">
        <v>252</v>
      </c>
      <c r="K252" s="53">
        <v>0</v>
      </c>
      <c r="L252" s="54">
        <v>0</v>
      </c>
      <c r="M252" s="54">
        <v>0</v>
      </c>
      <c r="N252" s="54">
        <v>5000000</v>
      </c>
      <c r="O252" s="54">
        <v>0</v>
      </c>
      <c r="P252" s="54">
        <v>5000000</v>
      </c>
      <c r="Q252" s="54">
        <v>5000000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5">
        <v>0</v>
      </c>
      <c r="AL252" s="55">
        <v>0</v>
      </c>
      <c r="AM252" s="54">
        <v>0</v>
      </c>
      <c r="AN252" s="54">
        <v>0</v>
      </c>
      <c r="AO252" s="54">
        <v>0</v>
      </c>
      <c r="AP252" s="54">
        <v>5000000</v>
      </c>
      <c r="AQ252" s="54">
        <v>0</v>
      </c>
      <c r="AR252" s="54">
        <v>5000000</v>
      </c>
      <c r="AS252" s="54">
        <v>5000000</v>
      </c>
      <c r="AT252" s="56"/>
      <c r="AU252" s="56"/>
      <c r="AV252" s="56"/>
      <c r="AW252" s="56"/>
      <c r="AX252" s="56"/>
      <c r="AY252" s="56"/>
      <c r="AZ252" s="56"/>
      <c r="BC252" s="19"/>
      <c r="BE252" s="19"/>
      <c r="BI252" s="19"/>
      <c r="BX252" s="19"/>
      <c r="BZ252" s="19"/>
      <c r="CD252" s="19"/>
    </row>
    <row r="253" spans="1:82">
      <c r="A253" s="47">
        <v>5</v>
      </c>
      <c r="B253" s="57">
        <v>2020</v>
      </c>
      <c r="C253" s="57">
        <v>8300</v>
      </c>
      <c r="D253" s="47">
        <v>1</v>
      </c>
      <c r="E253" s="47">
        <v>3</v>
      </c>
      <c r="F253" s="49">
        <v>4</v>
      </c>
      <c r="G253" s="50">
        <v>3100</v>
      </c>
      <c r="H253" s="50">
        <v>319</v>
      </c>
      <c r="I253" s="51"/>
      <c r="J253" s="58" t="s">
        <v>253</v>
      </c>
      <c r="K253" s="53">
        <v>0</v>
      </c>
      <c r="L253" s="54">
        <v>0</v>
      </c>
      <c r="M253" s="54">
        <v>0</v>
      </c>
      <c r="N253" s="54">
        <v>5000000</v>
      </c>
      <c r="O253" s="54">
        <v>0</v>
      </c>
      <c r="P253" s="54">
        <v>5000000</v>
      </c>
      <c r="Q253" s="54">
        <v>5000000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5">
        <v>0</v>
      </c>
      <c r="AL253" s="55">
        <v>0</v>
      </c>
      <c r="AM253" s="54">
        <v>0</v>
      </c>
      <c r="AN253" s="54">
        <v>0</v>
      </c>
      <c r="AO253" s="54">
        <v>0</v>
      </c>
      <c r="AP253" s="54">
        <v>5000000</v>
      </c>
      <c r="AQ253" s="54">
        <v>0</v>
      </c>
      <c r="AR253" s="54">
        <v>5000000</v>
      </c>
      <c r="AS253" s="54">
        <v>5000000</v>
      </c>
      <c r="AT253" s="56"/>
      <c r="AU253" s="56"/>
      <c r="AV253" s="56"/>
      <c r="AW253" s="56"/>
      <c r="AX253" s="56"/>
      <c r="AY253" s="56"/>
      <c r="AZ253" s="56"/>
      <c r="BC253" s="19"/>
      <c r="BE253" s="19"/>
      <c r="BF253" s="19"/>
      <c r="BH253" s="19"/>
      <c r="BI253" s="19"/>
      <c r="CA253" s="19"/>
      <c r="CC253" s="19"/>
      <c r="CD253" s="19"/>
    </row>
    <row r="254" spans="1:82">
      <c r="A254" s="47">
        <v>5</v>
      </c>
      <c r="B254" s="48">
        <v>2020</v>
      </c>
      <c r="C254" s="48">
        <v>8300</v>
      </c>
      <c r="D254" s="47">
        <v>1</v>
      </c>
      <c r="E254" s="47">
        <v>3</v>
      </c>
      <c r="F254" s="49">
        <v>4</v>
      </c>
      <c r="G254" s="50">
        <v>3100</v>
      </c>
      <c r="H254" s="50">
        <v>319</v>
      </c>
      <c r="I254" s="51">
        <v>1</v>
      </c>
      <c r="J254" s="58" t="s">
        <v>254</v>
      </c>
      <c r="K254" s="53">
        <v>0</v>
      </c>
      <c r="L254" s="54">
        <v>0</v>
      </c>
      <c r="M254" s="54">
        <v>0</v>
      </c>
      <c r="N254" s="54">
        <v>5000000</v>
      </c>
      <c r="O254" s="54">
        <v>0</v>
      </c>
      <c r="P254" s="54">
        <v>5000000</v>
      </c>
      <c r="Q254" s="54">
        <v>5000000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5">
        <v>0</v>
      </c>
      <c r="AL254" s="55">
        <v>0</v>
      </c>
      <c r="AM254" s="54">
        <v>0</v>
      </c>
      <c r="AN254" s="54">
        <v>0</v>
      </c>
      <c r="AO254" s="54">
        <v>0</v>
      </c>
      <c r="AP254" s="54">
        <v>5000000</v>
      </c>
      <c r="AQ254" s="54">
        <v>0</v>
      </c>
      <c r="AR254" s="54">
        <v>5000000</v>
      </c>
      <c r="AS254" s="54">
        <v>5000000</v>
      </c>
      <c r="AT254" s="56" t="s">
        <v>130</v>
      </c>
      <c r="AU254" s="56">
        <v>1</v>
      </c>
      <c r="AV254" s="56"/>
      <c r="AW254" s="56">
        <v>0</v>
      </c>
      <c r="AX254" s="56">
        <v>0</v>
      </c>
      <c r="AY254" s="56">
        <v>1</v>
      </c>
      <c r="AZ254" s="56"/>
      <c r="BC254" s="19"/>
      <c r="BE254" s="19"/>
      <c r="BI254" s="19"/>
      <c r="BX254" s="19"/>
      <c r="BZ254" s="19"/>
      <c r="CD254" s="19"/>
    </row>
    <row r="255" spans="1:82">
      <c r="A255" s="47">
        <v>5</v>
      </c>
      <c r="B255" s="48">
        <v>2020</v>
      </c>
      <c r="C255" s="48">
        <v>8300</v>
      </c>
      <c r="D255" s="47">
        <v>1</v>
      </c>
      <c r="E255" s="47">
        <v>3</v>
      </c>
      <c r="F255" s="49">
        <v>4</v>
      </c>
      <c r="G255" s="50"/>
      <c r="H255" s="50"/>
      <c r="I255" s="51"/>
      <c r="J255" s="58" t="s">
        <v>4</v>
      </c>
      <c r="K255" s="53">
        <v>6431587.0899999999</v>
      </c>
      <c r="L255" s="54">
        <v>0</v>
      </c>
      <c r="M255" s="54">
        <v>6431587.0899999999</v>
      </c>
      <c r="N255" s="54">
        <v>450000</v>
      </c>
      <c r="O255" s="54">
        <v>0</v>
      </c>
      <c r="P255" s="54">
        <v>450000</v>
      </c>
      <c r="Q255" s="54">
        <v>6881587.0899999999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5">
        <v>0</v>
      </c>
      <c r="AL255" s="55">
        <v>0</v>
      </c>
      <c r="AM255" s="54">
        <v>6431587.0899999999</v>
      </c>
      <c r="AN255" s="54">
        <v>0</v>
      </c>
      <c r="AO255" s="54">
        <v>6431587.0899999999</v>
      </c>
      <c r="AP255" s="54">
        <v>450000</v>
      </c>
      <c r="AQ255" s="54">
        <v>0</v>
      </c>
      <c r="AR255" s="54">
        <v>450000</v>
      </c>
      <c r="AS255" s="54">
        <v>6881587.0899999999</v>
      </c>
      <c r="AT255" s="56"/>
      <c r="AU255" s="56"/>
      <c r="AV255" s="56"/>
      <c r="AW255" s="56"/>
      <c r="AX255" s="56"/>
      <c r="AY255" s="56"/>
      <c r="AZ255" s="56"/>
      <c r="BC255" s="19"/>
      <c r="BE255" s="19"/>
      <c r="BI255" s="19"/>
      <c r="BX255" s="19"/>
      <c r="BZ255" s="19"/>
      <c r="CD255" s="19"/>
    </row>
    <row r="256" spans="1:82">
      <c r="A256" s="47">
        <v>5</v>
      </c>
      <c r="B256" s="48">
        <v>2020</v>
      </c>
      <c r="C256" s="48">
        <v>8300</v>
      </c>
      <c r="D256" s="47">
        <v>1</v>
      </c>
      <c r="E256" s="47">
        <v>3</v>
      </c>
      <c r="F256" s="49">
        <v>4</v>
      </c>
      <c r="G256" s="50">
        <v>5400</v>
      </c>
      <c r="H256" s="50"/>
      <c r="I256" s="51"/>
      <c r="J256" s="58" t="s">
        <v>180</v>
      </c>
      <c r="K256" s="53">
        <v>0</v>
      </c>
      <c r="L256" s="54">
        <v>0</v>
      </c>
      <c r="M256" s="54">
        <v>0</v>
      </c>
      <c r="N256" s="54">
        <v>450000</v>
      </c>
      <c r="O256" s="54">
        <v>0</v>
      </c>
      <c r="P256" s="54">
        <v>450000</v>
      </c>
      <c r="Q256" s="54">
        <v>450000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5">
        <v>0</v>
      </c>
      <c r="AL256" s="55">
        <v>0</v>
      </c>
      <c r="AM256" s="54">
        <v>0</v>
      </c>
      <c r="AN256" s="54">
        <v>0</v>
      </c>
      <c r="AO256" s="54">
        <v>0</v>
      </c>
      <c r="AP256" s="54">
        <v>450000</v>
      </c>
      <c r="AQ256" s="54">
        <v>0</v>
      </c>
      <c r="AR256" s="54">
        <v>450000</v>
      </c>
      <c r="AS256" s="54">
        <v>450000</v>
      </c>
      <c r="AT256" s="56"/>
      <c r="AU256" s="56"/>
      <c r="AV256" s="56"/>
      <c r="AW256" s="56"/>
      <c r="AX256" s="56"/>
      <c r="AY256" s="56"/>
      <c r="AZ256" s="56"/>
      <c r="BC256" s="19"/>
      <c r="BE256" s="19"/>
      <c r="BI256" s="19"/>
      <c r="BX256" s="19"/>
      <c r="BZ256" s="19"/>
      <c r="CD256" s="19"/>
    </row>
    <row r="257" spans="1:82">
      <c r="A257" s="47">
        <v>5</v>
      </c>
      <c r="B257" s="48">
        <v>2020</v>
      </c>
      <c r="C257" s="48">
        <v>8300</v>
      </c>
      <c r="D257" s="47">
        <v>1</v>
      </c>
      <c r="E257" s="47">
        <v>3</v>
      </c>
      <c r="F257" s="49">
        <v>4</v>
      </c>
      <c r="G257" s="50">
        <v>5400</v>
      </c>
      <c r="H257" s="50">
        <v>541</v>
      </c>
      <c r="I257" s="51"/>
      <c r="J257" s="58" t="s">
        <v>181</v>
      </c>
      <c r="K257" s="53">
        <v>0</v>
      </c>
      <c r="L257" s="54">
        <v>0</v>
      </c>
      <c r="M257" s="54">
        <v>0</v>
      </c>
      <c r="N257" s="54">
        <v>450000</v>
      </c>
      <c r="O257" s="54">
        <v>0</v>
      </c>
      <c r="P257" s="54">
        <v>450000</v>
      </c>
      <c r="Q257" s="54">
        <v>450000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5">
        <v>0</v>
      </c>
      <c r="AL257" s="55">
        <v>0</v>
      </c>
      <c r="AM257" s="54">
        <v>0</v>
      </c>
      <c r="AN257" s="54">
        <v>0</v>
      </c>
      <c r="AO257" s="54">
        <v>0</v>
      </c>
      <c r="AP257" s="54">
        <v>450000</v>
      </c>
      <c r="AQ257" s="54">
        <v>0</v>
      </c>
      <c r="AR257" s="54">
        <v>450000</v>
      </c>
      <c r="AS257" s="54">
        <v>450000</v>
      </c>
      <c r="AT257" s="54"/>
      <c r="AU257" s="54"/>
      <c r="AV257" s="56"/>
      <c r="AW257" s="56"/>
      <c r="AX257" s="56"/>
      <c r="AY257" s="56"/>
      <c r="AZ257" s="56"/>
      <c r="BX257" s="19"/>
      <c r="BZ257" s="19"/>
      <c r="CD257" s="19"/>
    </row>
    <row r="258" spans="1:82">
      <c r="A258" s="47">
        <v>5</v>
      </c>
      <c r="B258" s="57">
        <v>2020</v>
      </c>
      <c r="C258" s="57">
        <v>8300</v>
      </c>
      <c r="D258" s="47">
        <v>1</v>
      </c>
      <c r="E258" s="47">
        <v>3</v>
      </c>
      <c r="F258" s="49">
        <v>4</v>
      </c>
      <c r="G258" s="50">
        <v>5400</v>
      </c>
      <c r="H258" s="50">
        <v>541</v>
      </c>
      <c r="I258" s="51">
        <v>1</v>
      </c>
      <c r="J258" s="58" t="s">
        <v>183</v>
      </c>
      <c r="K258" s="53">
        <v>0</v>
      </c>
      <c r="L258" s="54">
        <v>0</v>
      </c>
      <c r="M258" s="54">
        <v>0</v>
      </c>
      <c r="N258" s="54">
        <v>450000</v>
      </c>
      <c r="O258" s="54">
        <v>0</v>
      </c>
      <c r="P258" s="54">
        <v>450000</v>
      </c>
      <c r="Q258" s="54">
        <v>450000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5">
        <v>0</v>
      </c>
      <c r="AL258" s="55">
        <v>0</v>
      </c>
      <c r="AM258" s="54">
        <v>0</v>
      </c>
      <c r="AN258" s="54">
        <v>0</v>
      </c>
      <c r="AO258" s="54">
        <v>0</v>
      </c>
      <c r="AP258" s="54">
        <v>450000</v>
      </c>
      <c r="AQ258" s="54">
        <v>0</v>
      </c>
      <c r="AR258" s="54">
        <v>450000</v>
      </c>
      <c r="AS258" s="54">
        <v>450000</v>
      </c>
      <c r="AT258" s="54" t="s">
        <v>95</v>
      </c>
      <c r="AU258" s="54">
        <v>1</v>
      </c>
      <c r="AV258" s="56"/>
      <c r="AW258" s="56">
        <v>0</v>
      </c>
      <c r="AX258" s="56">
        <v>0</v>
      </c>
      <c r="AY258" s="56">
        <v>1</v>
      </c>
      <c r="AZ258" s="56"/>
      <c r="BX258" s="19"/>
      <c r="BZ258" s="19"/>
      <c r="CD258" s="19"/>
    </row>
    <row r="259" spans="1:82">
      <c r="A259" s="47">
        <v>5</v>
      </c>
      <c r="B259" s="57">
        <v>2020</v>
      </c>
      <c r="C259" s="57">
        <v>8300</v>
      </c>
      <c r="D259" s="47">
        <v>1</v>
      </c>
      <c r="E259" s="47">
        <v>3</v>
      </c>
      <c r="F259" s="49">
        <v>4</v>
      </c>
      <c r="G259" s="50">
        <v>5900</v>
      </c>
      <c r="H259" s="50"/>
      <c r="I259" s="51"/>
      <c r="J259" s="58" t="s">
        <v>255</v>
      </c>
      <c r="K259" s="53">
        <v>6431587.0899999999</v>
      </c>
      <c r="L259" s="54">
        <v>0</v>
      </c>
      <c r="M259" s="54">
        <v>6431587.0899999999</v>
      </c>
      <c r="N259" s="54">
        <v>0</v>
      </c>
      <c r="O259" s="54">
        <v>0</v>
      </c>
      <c r="P259" s="54">
        <v>0</v>
      </c>
      <c r="Q259" s="54">
        <v>6431587.0899999999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5">
        <v>0</v>
      </c>
      <c r="AL259" s="55">
        <v>0</v>
      </c>
      <c r="AM259" s="54">
        <v>6431587.0899999999</v>
      </c>
      <c r="AN259" s="54">
        <v>0</v>
      </c>
      <c r="AO259" s="54">
        <v>6431587.0899999999</v>
      </c>
      <c r="AP259" s="54">
        <v>0</v>
      </c>
      <c r="AQ259" s="54">
        <v>0</v>
      </c>
      <c r="AR259" s="54">
        <v>0</v>
      </c>
      <c r="AS259" s="54">
        <v>6431587.0899999999</v>
      </c>
      <c r="AT259" s="56"/>
      <c r="AU259" s="54"/>
      <c r="AV259" s="56"/>
      <c r="AW259" s="56"/>
      <c r="AX259" s="56"/>
      <c r="AY259" s="56"/>
      <c r="AZ259" s="56"/>
      <c r="BX259" s="19"/>
      <c r="BZ259" s="19"/>
      <c r="CD259" s="19"/>
    </row>
    <row r="260" spans="1:82">
      <c r="A260" s="47">
        <v>5</v>
      </c>
      <c r="B260" s="48">
        <v>2020</v>
      </c>
      <c r="C260" s="48">
        <v>8300</v>
      </c>
      <c r="D260" s="47">
        <v>1</v>
      </c>
      <c r="E260" s="47">
        <v>3</v>
      </c>
      <c r="F260" s="49">
        <v>4</v>
      </c>
      <c r="G260" s="50">
        <v>5900</v>
      </c>
      <c r="H260" s="50">
        <v>597</v>
      </c>
      <c r="I260" s="51"/>
      <c r="J260" s="58" t="s">
        <v>256</v>
      </c>
      <c r="K260" s="53">
        <v>6431587.0899999999</v>
      </c>
      <c r="L260" s="54">
        <v>0</v>
      </c>
      <c r="M260" s="54">
        <v>6431587.0899999999</v>
      </c>
      <c r="N260" s="54">
        <v>0</v>
      </c>
      <c r="O260" s="54">
        <v>0</v>
      </c>
      <c r="P260" s="54">
        <v>0</v>
      </c>
      <c r="Q260" s="54">
        <v>6431587.0899999999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5">
        <v>0</v>
      </c>
      <c r="AL260" s="55">
        <v>0</v>
      </c>
      <c r="AM260" s="54">
        <v>6431587.0899999999</v>
      </c>
      <c r="AN260" s="54">
        <v>0</v>
      </c>
      <c r="AO260" s="54">
        <v>6431587.0899999999</v>
      </c>
      <c r="AP260" s="54">
        <v>0</v>
      </c>
      <c r="AQ260" s="54">
        <v>0</v>
      </c>
      <c r="AR260" s="54">
        <v>0</v>
      </c>
      <c r="AS260" s="54">
        <v>6431587.0899999999</v>
      </c>
      <c r="AT260" s="56"/>
      <c r="AU260" s="54"/>
      <c r="AV260" s="56"/>
      <c r="AW260" s="56"/>
      <c r="AX260" s="56"/>
      <c r="AY260" s="56"/>
      <c r="AZ260" s="56"/>
      <c r="BX260" s="19"/>
      <c r="BZ260" s="19"/>
      <c r="CD260" s="19"/>
    </row>
    <row r="261" spans="1:82">
      <c r="A261" s="47">
        <v>5</v>
      </c>
      <c r="B261" s="57">
        <v>2020</v>
      </c>
      <c r="C261" s="57">
        <v>8300</v>
      </c>
      <c r="D261" s="47">
        <v>1</v>
      </c>
      <c r="E261" s="47">
        <v>3</v>
      </c>
      <c r="F261" s="49">
        <v>4</v>
      </c>
      <c r="G261" s="50">
        <v>5900</v>
      </c>
      <c r="H261" s="50">
        <v>597</v>
      </c>
      <c r="I261" s="51">
        <v>1</v>
      </c>
      <c r="J261" s="58" t="s">
        <v>257</v>
      </c>
      <c r="K261" s="53">
        <v>6431587.0899999999</v>
      </c>
      <c r="L261" s="54">
        <v>0</v>
      </c>
      <c r="M261" s="54">
        <v>6431587.0899999999</v>
      </c>
      <c r="N261" s="54">
        <v>0</v>
      </c>
      <c r="O261" s="54">
        <v>0</v>
      </c>
      <c r="P261" s="54">
        <v>0</v>
      </c>
      <c r="Q261" s="54">
        <v>6431587.0899999999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5">
        <v>0</v>
      </c>
      <c r="AL261" s="55">
        <v>0</v>
      </c>
      <c r="AM261" s="54">
        <v>6431587.0899999999</v>
      </c>
      <c r="AN261" s="54">
        <v>0</v>
      </c>
      <c r="AO261" s="54">
        <v>6431587.0899999999</v>
      </c>
      <c r="AP261" s="54">
        <v>0</v>
      </c>
      <c r="AQ261" s="54">
        <v>0</v>
      </c>
      <c r="AR261" s="54">
        <v>0</v>
      </c>
      <c r="AS261" s="54">
        <v>6431587.0899999999</v>
      </c>
      <c r="AT261" s="56" t="s">
        <v>258</v>
      </c>
      <c r="AU261" s="54">
        <v>155</v>
      </c>
      <c r="AV261" s="56"/>
      <c r="AW261" s="56">
        <v>0</v>
      </c>
      <c r="AX261" s="56">
        <v>0</v>
      </c>
      <c r="AY261" s="56">
        <v>155</v>
      </c>
      <c r="AZ261" s="56"/>
      <c r="BX261" s="19"/>
      <c r="BZ261" s="19"/>
      <c r="CD261" s="19"/>
    </row>
    <row r="262" spans="1:82" ht="30">
      <c r="A262" s="47">
        <v>7</v>
      </c>
      <c r="B262" s="48">
        <v>2020</v>
      </c>
      <c r="C262" s="48">
        <v>8300</v>
      </c>
      <c r="D262" s="47">
        <v>1</v>
      </c>
      <c r="E262" s="47">
        <v>3</v>
      </c>
      <c r="F262" s="49">
        <v>6</v>
      </c>
      <c r="G262" s="50"/>
      <c r="H262" s="50"/>
      <c r="I262" s="51"/>
      <c r="J262" s="58" t="s">
        <v>14</v>
      </c>
      <c r="K262" s="53">
        <v>28711000.370000001</v>
      </c>
      <c r="L262" s="54">
        <v>0</v>
      </c>
      <c r="M262" s="54">
        <v>28711000.370000001</v>
      </c>
      <c r="N262" s="54">
        <v>30000</v>
      </c>
      <c r="O262" s="54">
        <v>0</v>
      </c>
      <c r="P262" s="54">
        <v>30000</v>
      </c>
      <c r="Q262" s="54">
        <v>28741000.370000001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5">
        <v>0</v>
      </c>
      <c r="AL262" s="55">
        <v>0</v>
      </c>
      <c r="AM262" s="54">
        <v>28711000.370000001</v>
      </c>
      <c r="AN262" s="54">
        <v>0</v>
      </c>
      <c r="AO262" s="54">
        <v>28711000.370000001</v>
      </c>
      <c r="AP262" s="54">
        <v>30000</v>
      </c>
      <c r="AQ262" s="54">
        <v>0</v>
      </c>
      <c r="AR262" s="54">
        <v>30000</v>
      </c>
      <c r="AS262" s="54">
        <v>28741000.370000001</v>
      </c>
      <c r="AT262" s="56"/>
      <c r="AU262" s="54"/>
      <c r="AV262" s="56"/>
      <c r="AW262" s="56"/>
      <c r="AX262" s="56"/>
      <c r="AY262" s="56"/>
      <c r="AZ262" s="56"/>
      <c r="BX262" s="19"/>
      <c r="BZ262" s="19"/>
      <c r="CD262" s="19"/>
    </row>
    <row r="263" spans="1:82">
      <c r="A263" s="47">
        <v>7</v>
      </c>
      <c r="B263" s="48">
        <v>2020</v>
      </c>
      <c r="C263" s="48">
        <v>8300</v>
      </c>
      <c r="D263" s="47">
        <v>1</v>
      </c>
      <c r="E263" s="47">
        <v>3</v>
      </c>
      <c r="F263" s="49">
        <v>6</v>
      </c>
      <c r="G263" s="50"/>
      <c r="H263" s="50"/>
      <c r="I263" s="51"/>
      <c r="J263" s="58" t="s">
        <v>5</v>
      </c>
      <c r="K263" s="53">
        <v>14831309.52</v>
      </c>
      <c r="L263" s="54">
        <v>0</v>
      </c>
      <c r="M263" s="54">
        <v>14831309.52</v>
      </c>
      <c r="N263" s="54">
        <v>0</v>
      </c>
      <c r="O263" s="54">
        <v>0</v>
      </c>
      <c r="P263" s="54">
        <v>0</v>
      </c>
      <c r="Q263" s="54">
        <v>14831309.52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5">
        <v>0</v>
      </c>
      <c r="AL263" s="55">
        <v>0</v>
      </c>
      <c r="AM263" s="54">
        <v>14831309.52</v>
      </c>
      <c r="AN263" s="54">
        <v>0</v>
      </c>
      <c r="AO263" s="54">
        <v>14831309.52</v>
      </c>
      <c r="AP263" s="54">
        <v>0</v>
      </c>
      <c r="AQ263" s="54">
        <v>0</v>
      </c>
      <c r="AR263" s="54">
        <v>0</v>
      </c>
      <c r="AS263" s="54">
        <v>14831309.52</v>
      </c>
      <c r="AT263" s="56"/>
      <c r="AU263" s="54"/>
      <c r="AV263" s="56"/>
      <c r="AW263" s="56"/>
      <c r="AX263" s="56"/>
      <c r="AY263" s="56"/>
      <c r="AZ263" s="56"/>
      <c r="BX263" s="19"/>
      <c r="BZ263" s="19"/>
      <c r="CD263" s="19"/>
    </row>
    <row r="264" spans="1:82">
      <c r="A264" s="47">
        <v>7</v>
      </c>
      <c r="B264" s="57">
        <v>2020</v>
      </c>
      <c r="C264" s="57">
        <v>8300</v>
      </c>
      <c r="D264" s="47">
        <v>1</v>
      </c>
      <c r="E264" s="47">
        <v>3</v>
      </c>
      <c r="F264" s="49">
        <v>6</v>
      </c>
      <c r="G264" s="50">
        <v>2500</v>
      </c>
      <c r="H264" s="50"/>
      <c r="I264" s="51"/>
      <c r="J264" s="58" t="s">
        <v>81</v>
      </c>
      <c r="K264" s="53">
        <v>14751309.52</v>
      </c>
      <c r="L264" s="54">
        <v>0</v>
      </c>
      <c r="M264" s="54">
        <v>14751309.52</v>
      </c>
      <c r="N264" s="54">
        <v>0</v>
      </c>
      <c r="O264" s="54">
        <v>0</v>
      </c>
      <c r="P264" s="54">
        <v>0</v>
      </c>
      <c r="Q264" s="54">
        <v>14751309.52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5">
        <v>0</v>
      </c>
      <c r="AL264" s="55">
        <v>0</v>
      </c>
      <c r="AM264" s="54">
        <v>14751309.52</v>
      </c>
      <c r="AN264" s="54">
        <v>0</v>
      </c>
      <c r="AO264" s="54">
        <v>14751309.52</v>
      </c>
      <c r="AP264" s="54">
        <v>0</v>
      </c>
      <c r="AQ264" s="54">
        <v>0</v>
      </c>
      <c r="AR264" s="54">
        <v>0</v>
      </c>
      <c r="AS264" s="54">
        <v>14751309.52</v>
      </c>
      <c r="AT264" s="56"/>
      <c r="AU264" s="54"/>
      <c r="AV264" s="56"/>
      <c r="AW264" s="56"/>
      <c r="AX264" s="56"/>
      <c r="AY264" s="56"/>
      <c r="AZ264" s="56"/>
      <c r="BX264" s="19"/>
      <c r="BZ264" s="19"/>
      <c r="CD264" s="19"/>
    </row>
    <row r="265" spans="1:82">
      <c r="A265" s="62">
        <v>7</v>
      </c>
      <c r="B265" s="63">
        <v>2020</v>
      </c>
      <c r="C265" s="63">
        <v>8300</v>
      </c>
      <c r="D265" s="62">
        <v>1</v>
      </c>
      <c r="E265" s="62">
        <v>3</v>
      </c>
      <c r="F265" s="49">
        <v>6</v>
      </c>
      <c r="G265" s="50">
        <v>2500</v>
      </c>
      <c r="H265" s="50">
        <v>255</v>
      </c>
      <c r="I265" s="51"/>
      <c r="J265" s="64" t="s">
        <v>85</v>
      </c>
      <c r="K265" s="53">
        <v>6804365.2999999998</v>
      </c>
      <c r="L265" s="54">
        <v>0</v>
      </c>
      <c r="M265" s="54">
        <v>6804365.2999999998</v>
      </c>
      <c r="N265" s="54">
        <v>0</v>
      </c>
      <c r="O265" s="54">
        <v>0</v>
      </c>
      <c r="P265" s="54">
        <v>0</v>
      </c>
      <c r="Q265" s="54">
        <v>6804365.2999999998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5">
        <v>0</v>
      </c>
      <c r="AL265" s="55">
        <v>0</v>
      </c>
      <c r="AM265" s="54">
        <v>6804365.2999999998</v>
      </c>
      <c r="AN265" s="54">
        <v>0</v>
      </c>
      <c r="AO265" s="54">
        <v>6804365.2999999998</v>
      </c>
      <c r="AP265" s="54">
        <v>0</v>
      </c>
      <c r="AQ265" s="54">
        <v>0</v>
      </c>
      <c r="AR265" s="54">
        <v>0</v>
      </c>
      <c r="AS265" s="54">
        <v>6804365.2999999998</v>
      </c>
      <c r="AT265" s="56"/>
      <c r="AU265" s="54"/>
      <c r="AV265" s="56"/>
      <c r="AW265" s="56"/>
      <c r="AX265" s="56"/>
      <c r="AY265" s="56"/>
      <c r="AZ265" s="56"/>
      <c r="BX265" s="19"/>
      <c r="BZ265" s="19"/>
      <c r="CD265" s="19"/>
    </row>
    <row r="266" spans="1:82">
      <c r="A266" s="47">
        <v>7</v>
      </c>
      <c r="B266" s="48">
        <v>2020</v>
      </c>
      <c r="C266" s="48">
        <v>8300</v>
      </c>
      <c r="D266" s="47">
        <v>1</v>
      </c>
      <c r="E266" s="47">
        <v>3</v>
      </c>
      <c r="F266" s="49">
        <v>6</v>
      </c>
      <c r="G266" s="50">
        <v>2500</v>
      </c>
      <c r="H266" s="50">
        <v>255</v>
      </c>
      <c r="I266" s="51">
        <v>1</v>
      </c>
      <c r="J266" s="58" t="s">
        <v>85</v>
      </c>
      <c r="K266" s="53">
        <v>5807371.2999999998</v>
      </c>
      <c r="L266" s="54">
        <v>0</v>
      </c>
      <c r="M266" s="54">
        <v>5807371.2999999998</v>
      </c>
      <c r="N266" s="54">
        <v>0</v>
      </c>
      <c r="O266" s="54">
        <v>0</v>
      </c>
      <c r="P266" s="54">
        <v>0</v>
      </c>
      <c r="Q266" s="54">
        <v>5807371.2999999998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5">
        <v>0</v>
      </c>
      <c r="AL266" s="55">
        <v>0</v>
      </c>
      <c r="AM266" s="54">
        <v>5807371.2999999998</v>
      </c>
      <c r="AN266" s="54">
        <v>0</v>
      </c>
      <c r="AO266" s="54">
        <v>5807371.2999999998</v>
      </c>
      <c r="AP266" s="54">
        <v>0</v>
      </c>
      <c r="AQ266" s="54">
        <v>0</v>
      </c>
      <c r="AR266" s="54">
        <v>0</v>
      </c>
      <c r="AS266" s="54">
        <v>5807371.2999999998</v>
      </c>
      <c r="AT266" s="56" t="s">
        <v>95</v>
      </c>
      <c r="AU266" s="54">
        <v>1720</v>
      </c>
      <c r="AV266" s="56" t="s">
        <v>84</v>
      </c>
      <c r="AW266" s="56">
        <v>0</v>
      </c>
      <c r="AX266" s="56">
        <v>0</v>
      </c>
      <c r="AY266" s="61">
        <v>1720</v>
      </c>
      <c r="AZ266" s="56" t="s">
        <v>84</v>
      </c>
      <c r="BX266" s="19"/>
      <c r="BZ266" s="19"/>
      <c r="CD266" s="19"/>
    </row>
    <row r="267" spans="1:82">
      <c r="A267" s="47">
        <v>7</v>
      </c>
      <c r="B267" s="48">
        <v>2020</v>
      </c>
      <c r="C267" s="48">
        <v>8300</v>
      </c>
      <c r="D267" s="47">
        <v>1</v>
      </c>
      <c r="E267" s="47">
        <v>3</v>
      </c>
      <c r="F267" s="49">
        <v>6</v>
      </c>
      <c r="G267" s="50">
        <v>2500</v>
      </c>
      <c r="H267" s="50">
        <v>255</v>
      </c>
      <c r="I267" s="51">
        <v>11</v>
      </c>
      <c r="J267" s="58" t="s">
        <v>259</v>
      </c>
      <c r="K267" s="53">
        <v>111000</v>
      </c>
      <c r="L267" s="54">
        <v>0</v>
      </c>
      <c r="M267" s="54">
        <v>111000</v>
      </c>
      <c r="N267" s="54">
        <v>0</v>
      </c>
      <c r="O267" s="54">
        <v>0</v>
      </c>
      <c r="P267" s="54">
        <v>0</v>
      </c>
      <c r="Q267" s="54">
        <v>111000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5">
        <v>0</v>
      </c>
      <c r="AL267" s="55">
        <v>0</v>
      </c>
      <c r="AM267" s="54">
        <v>111000</v>
      </c>
      <c r="AN267" s="54">
        <v>0</v>
      </c>
      <c r="AO267" s="54">
        <v>111000</v>
      </c>
      <c r="AP267" s="54">
        <v>0</v>
      </c>
      <c r="AQ267" s="54">
        <v>0</v>
      </c>
      <c r="AR267" s="54">
        <v>0</v>
      </c>
      <c r="AS267" s="54">
        <v>111000</v>
      </c>
      <c r="AT267" s="56" t="s">
        <v>95</v>
      </c>
      <c r="AU267" s="54">
        <v>6</v>
      </c>
      <c r="AV267" s="56" t="s">
        <v>84</v>
      </c>
      <c r="AW267" s="56">
        <v>0</v>
      </c>
      <c r="AX267" s="56">
        <v>0</v>
      </c>
      <c r="AY267" s="56">
        <v>6</v>
      </c>
      <c r="AZ267" s="56" t="s">
        <v>84</v>
      </c>
    </row>
    <row r="268" spans="1:82">
      <c r="A268" s="47">
        <v>7</v>
      </c>
      <c r="B268" s="57">
        <v>2020</v>
      </c>
      <c r="C268" s="57">
        <v>8300</v>
      </c>
      <c r="D268" s="47">
        <v>1</v>
      </c>
      <c r="E268" s="47">
        <v>3</v>
      </c>
      <c r="F268" s="49">
        <v>6</v>
      </c>
      <c r="G268" s="50">
        <v>2500</v>
      </c>
      <c r="H268" s="50">
        <v>255</v>
      </c>
      <c r="I268" s="51">
        <v>12</v>
      </c>
      <c r="J268" s="58" t="s">
        <v>260</v>
      </c>
      <c r="K268" s="53">
        <v>178962</v>
      </c>
      <c r="L268" s="54">
        <v>0</v>
      </c>
      <c r="M268" s="54">
        <v>178962</v>
      </c>
      <c r="N268" s="54">
        <v>0</v>
      </c>
      <c r="O268" s="54">
        <v>0</v>
      </c>
      <c r="P268" s="54">
        <v>0</v>
      </c>
      <c r="Q268" s="54">
        <v>178962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5">
        <v>0</v>
      </c>
      <c r="AL268" s="55">
        <v>0</v>
      </c>
      <c r="AM268" s="54">
        <v>178962</v>
      </c>
      <c r="AN268" s="54">
        <v>0</v>
      </c>
      <c r="AO268" s="54">
        <v>178962</v>
      </c>
      <c r="AP268" s="54">
        <v>0</v>
      </c>
      <c r="AQ268" s="54">
        <v>0</v>
      </c>
      <c r="AR268" s="54">
        <v>0</v>
      </c>
      <c r="AS268" s="54">
        <v>178962</v>
      </c>
      <c r="AT268" s="56" t="s">
        <v>95</v>
      </c>
      <c r="AU268" s="56">
        <v>4</v>
      </c>
      <c r="AV268" s="56" t="s">
        <v>84</v>
      </c>
      <c r="AW268" s="56">
        <v>0</v>
      </c>
      <c r="AX268" s="56">
        <v>0</v>
      </c>
      <c r="AY268" s="56">
        <v>4</v>
      </c>
      <c r="AZ268" s="56" t="s">
        <v>84</v>
      </c>
      <c r="BX268" s="19"/>
      <c r="BZ268" s="19"/>
      <c r="CD268" s="19"/>
    </row>
    <row r="269" spans="1:82">
      <c r="A269" s="47">
        <v>7</v>
      </c>
      <c r="B269" s="48">
        <v>2020</v>
      </c>
      <c r="C269" s="48">
        <v>8300</v>
      </c>
      <c r="D269" s="47">
        <v>1</v>
      </c>
      <c r="E269" s="47">
        <v>3</v>
      </c>
      <c r="F269" s="49">
        <v>6</v>
      </c>
      <c r="G269" s="50">
        <v>2500</v>
      </c>
      <c r="H269" s="50">
        <v>255</v>
      </c>
      <c r="I269" s="51">
        <v>26</v>
      </c>
      <c r="J269" s="58" t="s">
        <v>261</v>
      </c>
      <c r="K269" s="53">
        <v>2000</v>
      </c>
      <c r="L269" s="54">
        <v>0</v>
      </c>
      <c r="M269" s="54">
        <v>2000</v>
      </c>
      <c r="N269" s="54">
        <v>0</v>
      </c>
      <c r="O269" s="54">
        <v>0</v>
      </c>
      <c r="P269" s="54">
        <v>0</v>
      </c>
      <c r="Q269" s="54">
        <v>2000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5">
        <v>0</v>
      </c>
      <c r="AL269" s="55">
        <v>0</v>
      </c>
      <c r="AM269" s="54">
        <v>2000</v>
      </c>
      <c r="AN269" s="54">
        <v>0</v>
      </c>
      <c r="AO269" s="54">
        <v>2000</v>
      </c>
      <c r="AP269" s="54">
        <v>0</v>
      </c>
      <c r="AQ269" s="54">
        <v>0</v>
      </c>
      <c r="AR269" s="54">
        <v>0</v>
      </c>
      <c r="AS269" s="54">
        <v>2000</v>
      </c>
      <c r="AT269" s="56" t="s">
        <v>95</v>
      </c>
      <c r="AU269" s="54">
        <v>2</v>
      </c>
      <c r="AV269" s="56" t="s">
        <v>84</v>
      </c>
      <c r="AW269" s="56">
        <v>0</v>
      </c>
      <c r="AX269" s="56">
        <v>0</v>
      </c>
      <c r="AY269" s="56">
        <v>2</v>
      </c>
      <c r="AZ269" s="56" t="s">
        <v>84</v>
      </c>
      <c r="BX269" s="19"/>
      <c r="BZ269" s="19"/>
      <c r="CD269" s="19"/>
    </row>
    <row r="270" spans="1:82">
      <c r="A270" s="47">
        <v>7</v>
      </c>
      <c r="B270" s="57">
        <v>2020</v>
      </c>
      <c r="C270" s="57">
        <v>8300</v>
      </c>
      <c r="D270" s="47">
        <v>1</v>
      </c>
      <c r="E270" s="47">
        <v>3</v>
      </c>
      <c r="F270" s="49">
        <v>6</v>
      </c>
      <c r="G270" s="50">
        <v>2500</v>
      </c>
      <c r="H270" s="50">
        <v>255</v>
      </c>
      <c r="I270" s="51">
        <v>49</v>
      </c>
      <c r="J270" s="58" t="s">
        <v>262</v>
      </c>
      <c r="K270" s="53">
        <v>615032</v>
      </c>
      <c r="L270" s="54">
        <v>0</v>
      </c>
      <c r="M270" s="54">
        <v>615032</v>
      </c>
      <c r="N270" s="54">
        <v>0</v>
      </c>
      <c r="O270" s="54">
        <v>0</v>
      </c>
      <c r="P270" s="54">
        <v>0</v>
      </c>
      <c r="Q270" s="54">
        <v>615032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5">
        <v>0</v>
      </c>
      <c r="AL270" s="55">
        <v>0</v>
      </c>
      <c r="AM270" s="54">
        <v>615032</v>
      </c>
      <c r="AN270" s="54">
        <v>0</v>
      </c>
      <c r="AO270" s="54">
        <v>615032</v>
      </c>
      <c r="AP270" s="54">
        <v>0</v>
      </c>
      <c r="AQ270" s="54">
        <v>0</v>
      </c>
      <c r="AR270" s="54">
        <v>0</v>
      </c>
      <c r="AS270" s="54">
        <v>615032</v>
      </c>
      <c r="AT270" s="56" t="s">
        <v>95</v>
      </c>
      <c r="AU270" s="54">
        <v>88</v>
      </c>
      <c r="AV270" s="56"/>
      <c r="AW270" s="56">
        <v>0</v>
      </c>
      <c r="AX270" s="56">
        <v>0</v>
      </c>
      <c r="AY270" s="56">
        <v>88</v>
      </c>
      <c r="AZ270" s="56"/>
    </row>
    <row r="271" spans="1:82">
      <c r="A271" s="47">
        <v>7</v>
      </c>
      <c r="B271" s="57">
        <v>2020</v>
      </c>
      <c r="C271" s="57">
        <v>8300</v>
      </c>
      <c r="D271" s="47">
        <v>1</v>
      </c>
      <c r="E271" s="47">
        <v>3</v>
      </c>
      <c r="F271" s="49">
        <v>6</v>
      </c>
      <c r="G271" s="50">
        <v>2500</v>
      </c>
      <c r="H271" s="50">
        <v>255</v>
      </c>
      <c r="I271" s="51">
        <v>50</v>
      </c>
      <c r="J271" s="58" t="s">
        <v>263</v>
      </c>
      <c r="K271" s="53">
        <v>90000</v>
      </c>
      <c r="L271" s="54">
        <v>0</v>
      </c>
      <c r="M271" s="54">
        <v>90000</v>
      </c>
      <c r="N271" s="54">
        <v>0</v>
      </c>
      <c r="O271" s="54">
        <v>0</v>
      </c>
      <c r="P271" s="54">
        <v>0</v>
      </c>
      <c r="Q271" s="54">
        <v>90000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5">
        <v>0</v>
      </c>
      <c r="AL271" s="55">
        <v>0</v>
      </c>
      <c r="AM271" s="54">
        <v>90000</v>
      </c>
      <c r="AN271" s="54">
        <v>0</v>
      </c>
      <c r="AO271" s="54">
        <v>90000</v>
      </c>
      <c r="AP271" s="54">
        <v>0</v>
      </c>
      <c r="AQ271" s="54">
        <v>0</v>
      </c>
      <c r="AR271" s="54">
        <v>0</v>
      </c>
      <c r="AS271" s="54">
        <v>90000</v>
      </c>
      <c r="AT271" s="54" t="s">
        <v>95</v>
      </c>
      <c r="AU271" s="54">
        <v>2</v>
      </c>
      <c r="AV271" s="56" t="s">
        <v>84</v>
      </c>
      <c r="AW271" s="56">
        <v>0</v>
      </c>
      <c r="AX271" s="56">
        <v>0</v>
      </c>
      <c r="AY271" s="56">
        <v>2</v>
      </c>
      <c r="AZ271" s="56" t="s">
        <v>84</v>
      </c>
    </row>
    <row r="272" spans="1:82">
      <c r="A272" s="47">
        <v>7</v>
      </c>
      <c r="B272" s="48">
        <v>2020</v>
      </c>
      <c r="C272" s="48">
        <v>8300</v>
      </c>
      <c r="D272" s="47">
        <v>1</v>
      </c>
      <c r="E272" s="47">
        <v>3</v>
      </c>
      <c r="F272" s="49">
        <v>6</v>
      </c>
      <c r="G272" s="50">
        <v>2500</v>
      </c>
      <c r="H272" s="50">
        <v>259</v>
      </c>
      <c r="I272" s="51"/>
      <c r="J272" s="58" t="s">
        <v>86</v>
      </c>
      <c r="K272" s="53">
        <v>7946944.2199999997</v>
      </c>
      <c r="L272" s="54">
        <v>0</v>
      </c>
      <c r="M272" s="54">
        <v>7946944.2199999997</v>
      </c>
      <c r="N272" s="54">
        <v>0</v>
      </c>
      <c r="O272" s="54">
        <v>0</v>
      </c>
      <c r="P272" s="54">
        <v>0</v>
      </c>
      <c r="Q272" s="54">
        <v>7946944.2199999997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5">
        <v>0</v>
      </c>
      <c r="AL272" s="55">
        <v>0</v>
      </c>
      <c r="AM272" s="54">
        <v>7946944.2199999997</v>
      </c>
      <c r="AN272" s="54">
        <v>0</v>
      </c>
      <c r="AO272" s="54">
        <v>7946944.2199999997</v>
      </c>
      <c r="AP272" s="54">
        <v>0</v>
      </c>
      <c r="AQ272" s="54">
        <v>0</v>
      </c>
      <c r="AR272" s="54">
        <v>0</v>
      </c>
      <c r="AS272" s="54">
        <v>7946944.2199999997</v>
      </c>
      <c r="AT272" s="56"/>
      <c r="AU272" s="56"/>
      <c r="AV272" s="56"/>
      <c r="AW272" s="56"/>
      <c r="AX272" s="56"/>
      <c r="AY272" s="56"/>
      <c r="AZ272" s="56"/>
      <c r="BC272" s="19"/>
      <c r="BE272" s="19"/>
      <c r="BI272" s="19"/>
      <c r="BX272" s="19"/>
      <c r="BZ272" s="19"/>
      <c r="CD272" s="19"/>
    </row>
    <row r="273" spans="1:89">
      <c r="A273" s="47">
        <v>7</v>
      </c>
      <c r="B273" s="57">
        <v>2020</v>
      </c>
      <c r="C273" s="57">
        <v>8300</v>
      </c>
      <c r="D273" s="47">
        <v>1</v>
      </c>
      <c r="E273" s="47">
        <v>3</v>
      </c>
      <c r="F273" s="49">
        <v>6</v>
      </c>
      <c r="G273" s="50">
        <v>2500</v>
      </c>
      <c r="H273" s="50">
        <v>259</v>
      </c>
      <c r="I273" s="51">
        <v>1</v>
      </c>
      <c r="J273" s="58" t="s">
        <v>86</v>
      </c>
      <c r="K273" s="53">
        <v>5471944.2199999997</v>
      </c>
      <c r="L273" s="54">
        <v>0</v>
      </c>
      <c r="M273" s="54">
        <v>5471944.2199999997</v>
      </c>
      <c r="N273" s="54">
        <v>0</v>
      </c>
      <c r="O273" s="54">
        <v>0</v>
      </c>
      <c r="P273" s="54">
        <v>0</v>
      </c>
      <c r="Q273" s="54">
        <v>5471944.2199999997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5">
        <v>0</v>
      </c>
      <c r="AL273" s="55">
        <v>0</v>
      </c>
      <c r="AM273" s="54">
        <v>5471944.2199999997</v>
      </c>
      <c r="AN273" s="54">
        <v>0</v>
      </c>
      <c r="AO273" s="54">
        <v>5471944.2199999997</v>
      </c>
      <c r="AP273" s="54">
        <v>0</v>
      </c>
      <c r="AQ273" s="54">
        <v>0</v>
      </c>
      <c r="AR273" s="54">
        <v>0</v>
      </c>
      <c r="AS273" s="54">
        <v>5471944.2199999997</v>
      </c>
      <c r="AT273" s="56" t="s">
        <v>95</v>
      </c>
      <c r="AU273" s="61">
        <v>2561</v>
      </c>
      <c r="AV273" s="56" t="s">
        <v>84</v>
      </c>
      <c r="AW273" s="56">
        <v>0</v>
      </c>
      <c r="AX273" s="56">
        <v>0</v>
      </c>
      <c r="AY273" s="61">
        <v>2561</v>
      </c>
      <c r="AZ273" s="56" t="s">
        <v>84</v>
      </c>
      <c r="BC273" s="19"/>
      <c r="BE273" s="19"/>
      <c r="BI273" s="19"/>
      <c r="BX273" s="19"/>
      <c r="BZ273" s="19"/>
      <c r="CD273" s="19"/>
    </row>
    <row r="274" spans="1:89" ht="30">
      <c r="A274" s="47">
        <v>7</v>
      </c>
      <c r="B274" s="48">
        <v>2020</v>
      </c>
      <c r="C274" s="48">
        <v>8300</v>
      </c>
      <c r="D274" s="47">
        <v>1</v>
      </c>
      <c r="E274" s="47">
        <v>3</v>
      </c>
      <c r="F274" s="49">
        <v>6</v>
      </c>
      <c r="G274" s="50">
        <v>2500</v>
      </c>
      <c r="H274" s="50">
        <v>259</v>
      </c>
      <c r="I274" s="51">
        <v>60</v>
      </c>
      <c r="J274" s="58" t="s">
        <v>264</v>
      </c>
      <c r="K274" s="53">
        <v>2475000</v>
      </c>
      <c r="L274" s="54">
        <v>0</v>
      </c>
      <c r="M274" s="54">
        <v>2475000</v>
      </c>
      <c r="N274" s="54">
        <v>0</v>
      </c>
      <c r="O274" s="54">
        <v>0</v>
      </c>
      <c r="P274" s="54">
        <v>0</v>
      </c>
      <c r="Q274" s="54">
        <v>2475000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5">
        <v>0</v>
      </c>
      <c r="AL274" s="55">
        <v>0</v>
      </c>
      <c r="AM274" s="54">
        <v>2475000</v>
      </c>
      <c r="AN274" s="54">
        <v>0</v>
      </c>
      <c r="AO274" s="54">
        <v>2475000</v>
      </c>
      <c r="AP274" s="54">
        <v>0</v>
      </c>
      <c r="AQ274" s="54">
        <v>0</v>
      </c>
      <c r="AR274" s="54">
        <v>0</v>
      </c>
      <c r="AS274" s="54">
        <v>2475000</v>
      </c>
      <c r="AT274" s="56" t="s">
        <v>95</v>
      </c>
      <c r="AU274" s="56">
        <v>15</v>
      </c>
      <c r="AV274" s="56" t="s">
        <v>84</v>
      </c>
      <c r="AW274" s="56">
        <v>0</v>
      </c>
      <c r="AX274" s="56">
        <v>0</v>
      </c>
      <c r="AY274" s="56">
        <v>15</v>
      </c>
      <c r="AZ274" s="56" t="s">
        <v>84</v>
      </c>
      <c r="BC274" s="19"/>
      <c r="BE274" s="19"/>
      <c r="BI274" s="19"/>
      <c r="BX274" s="19"/>
      <c r="BZ274" s="19"/>
      <c r="CD274" s="19"/>
    </row>
    <row r="275" spans="1:89">
      <c r="A275" s="47">
        <v>7</v>
      </c>
      <c r="B275" s="48">
        <v>2020</v>
      </c>
      <c r="C275" s="48">
        <v>8300</v>
      </c>
      <c r="D275" s="47">
        <v>1</v>
      </c>
      <c r="E275" s="47">
        <v>3</v>
      </c>
      <c r="F275" s="49">
        <v>6</v>
      </c>
      <c r="G275" s="50">
        <v>2700</v>
      </c>
      <c r="H275" s="50"/>
      <c r="I275" s="51"/>
      <c r="J275" s="58" t="s">
        <v>96</v>
      </c>
      <c r="K275" s="53">
        <v>80000</v>
      </c>
      <c r="L275" s="54">
        <v>0</v>
      </c>
      <c r="M275" s="54">
        <v>80000</v>
      </c>
      <c r="N275" s="54">
        <v>0</v>
      </c>
      <c r="O275" s="54">
        <v>0</v>
      </c>
      <c r="P275" s="54">
        <v>0</v>
      </c>
      <c r="Q275" s="54">
        <v>80000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5">
        <v>0</v>
      </c>
      <c r="AL275" s="55">
        <v>0</v>
      </c>
      <c r="AM275" s="54">
        <v>80000</v>
      </c>
      <c r="AN275" s="54">
        <v>0</v>
      </c>
      <c r="AO275" s="54">
        <v>80000</v>
      </c>
      <c r="AP275" s="54">
        <v>0</v>
      </c>
      <c r="AQ275" s="54">
        <v>0</v>
      </c>
      <c r="AR275" s="54">
        <v>0</v>
      </c>
      <c r="AS275" s="54">
        <v>80000</v>
      </c>
      <c r="AT275" s="56"/>
      <c r="AU275" s="54"/>
      <c r="AV275" s="56"/>
      <c r="AW275" s="56"/>
      <c r="AX275" s="56"/>
      <c r="AY275" s="56"/>
      <c r="AZ275" s="56"/>
      <c r="BC275" s="19"/>
      <c r="BE275" s="19"/>
      <c r="BF275" s="19"/>
      <c r="BH275" s="19"/>
      <c r="BI275" s="19"/>
      <c r="BX275" s="19"/>
      <c r="BZ275" s="19"/>
      <c r="CA275" s="19"/>
      <c r="CC275" s="19"/>
      <c r="CD275" s="19"/>
    </row>
    <row r="276" spans="1:89">
      <c r="A276" s="47">
        <v>7</v>
      </c>
      <c r="B276" s="48">
        <v>2020</v>
      </c>
      <c r="C276" s="48">
        <v>8300</v>
      </c>
      <c r="D276" s="47">
        <v>1</v>
      </c>
      <c r="E276" s="47">
        <v>3</v>
      </c>
      <c r="F276" s="49">
        <v>6</v>
      </c>
      <c r="G276" s="50">
        <v>2700</v>
      </c>
      <c r="H276" s="50">
        <v>272</v>
      </c>
      <c r="I276" s="51"/>
      <c r="J276" s="58" t="s">
        <v>265</v>
      </c>
      <c r="K276" s="53">
        <v>80000</v>
      </c>
      <c r="L276" s="54">
        <v>0</v>
      </c>
      <c r="M276" s="54">
        <v>80000</v>
      </c>
      <c r="N276" s="54">
        <v>0</v>
      </c>
      <c r="O276" s="54">
        <v>0</v>
      </c>
      <c r="P276" s="54">
        <v>0</v>
      </c>
      <c r="Q276" s="54">
        <v>80000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5">
        <v>0</v>
      </c>
      <c r="AL276" s="55">
        <v>0</v>
      </c>
      <c r="AM276" s="54">
        <v>80000</v>
      </c>
      <c r="AN276" s="54">
        <v>0</v>
      </c>
      <c r="AO276" s="54">
        <v>80000</v>
      </c>
      <c r="AP276" s="54">
        <v>0</v>
      </c>
      <c r="AQ276" s="54">
        <v>0</v>
      </c>
      <c r="AR276" s="54">
        <v>0</v>
      </c>
      <c r="AS276" s="54">
        <v>80000</v>
      </c>
      <c r="AT276" s="56"/>
      <c r="AU276" s="54"/>
      <c r="AV276" s="56"/>
      <c r="AW276" s="56"/>
      <c r="AX276" s="56"/>
      <c r="AY276" s="56"/>
      <c r="AZ276" s="56"/>
      <c r="BC276" s="19"/>
      <c r="BE276" s="19"/>
      <c r="BI276" s="19"/>
      <c r="BX276" s="19"/>
      <c r="BZ276" s="19"/>
      <c r="CD276" s="19"/>
    </row>
    <row r="277" spans="1:89">
      <c r="A277" s="47">
        <v>7</v>
      </c>
      <c r="B277" s="48">
        <v>2020</v>
      </c>
      <c r="C277" s="48">
        <v>8300</v>
      </c>
      <c r="D277" s="47">
        <v>1</v>
      </c>
      <c r="E277" s="47">
        <v>3</v>
      </c>
      <c r="F277" s="49">
        <v>6</v>
      </c>
      <c r="G277" s="50">
        <v>2700</v>
      </c>
      <c r="H277" s="50">
        <v>272</v>
      </c>
      <c r="I277" s="51">
        <v>7</v>
      </c>
      <c r="J277" s="58" t="s">
        <v>266</v>
      </c>
      <c r="K277" s="53">
        <v>80000</v>
      </c>
      <c r="L277" s="54">
        <v>0</v>
      </c>
      <c r="M277" s="54">
        <v>80000</v>
      </c>
      <c r="N277" s="54">
        <v>0</v>
      </c>
      <c r="O277" s="54">
        <v>0</v>
      </c>
      <c r="P277" s="54">
        <v>0</v>
      </c>
      <c r="Q277" s="54">
        <v>80000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5">
        <v>0</v>
      </c>
      <c r="AL277" s="55">
        <v>0</v>
      </c>
      <c r="AM277" s="54">
        <v>80000</v>
      </c>
      <c r="AN277" s="54">
        <v>0</v>
      </c>
      <c r="AO277" s="54">
        <v>80000</v>
      </c>
      <c r="AP277" s="54">
        <v>0</v>
      </c>
      <c r="AQ277" s="54">
        <v>0</v>
      </c>
      <c r="AR277" s="54">
        <v>0</v>
      </c>
      <c r="AS277" s="54">
        <v>80000</v>
      </c>
      <c r="AT277" s="56" t="s">
        <v>95</v>
      </c>
      <c r="AU277" s="56">
        <v>40</v>
      </c>
      <c r="AV277" s="56" t="s">
        <v>84</v>
      </c>
      <c r="AW277" s="56">
        <v>0</v>
      </c>
      <c r="AX277" s="56">
        <v>0</v>
      </c>
      <c r="AY277" s="56">
        <v>40</v>
      </c>
      <c r="AZ277" s="56" t="s">
        <v>84</v>
      </c>
      <c r="BC277" s="19"/>
      <c r="BE277" s="19"/>
      <c r="BI277" s="19"/>
      <c r="BX277" s="19"/>
      <c r="BZ277" s="19"/>
      <c r="CD277" s="19"/>
    </row>
    <row r="278" spans="1:89">
      <c r="A278" s="47">
        <v>7</v>
      </c>
      <c r="B278" s="48">
        <v>2020</v>
      </c>
      <c r="C278" s="48">
        <v>8300</v>
      </c>
      <c r="D278" s="47">
        <v>1</v>
      </c>
      <c r="E278" s="47">
        <v>3</v>
      </c>
      <c r="F278" s="49">
        <v>6</v>
      </c>
      <c r="G278" s="50"/>
      <c r="H278" s="50"/>
      <c r="I278" s="51"/>
      <c r="J278" s="58" t="s">
        <v>6</v>
      </c>
      <c r="K278" s="53">
        <v>4020000</v>
      </c>
      <c r="L278" s="54">
        <v>0</v>
      </c>
      <c r="M278" s="54">
        <v>4020000</v>
      </c>
      <c r="N278" s="54">
        <v>30000</v>
      </c>
      <c r="O278" s="54">
        <v>0</v>
      </c>
      <c r="P278" s="54">
        <v>30000</v>
      </c>
      <c r="Q278" s="54">
        <v>4050000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5">
        <v>0</v>
      </c>
      <c r="AL278" s="55">
        <v>0</v>
      </c>
      <c r="AM278" s="54">
        <v>4020000</v>
      </c>
      <c r="AN278" s="54">
        <v>0</v>
      </c>
      <c r="AO278" s="54">
        <v>4020000</v>
      </c>
      <c r="AP278" s="54">
        <v>30000</v>
      </c>
      <c r="AQ278" s="54">
        <v>0</v>
      </c>
      <c r="AR278" s="54">
        <v>30000</v>
      </c>
      <c r="AS278" s="54">
        <v>4050000</v>
      </c>
      <c r="AT278" s="56"/>
      <c r="AU278" s="56"/>
      <c r="AV278" s="56"/>
      <c r="AW278" s="56"/>
      <c r="AX278" s="56"/>
      <c r="AY278" s="56"/>
      <c r="AZ278" s="56"/>
      <c r="BC278" s="19"/>
      <c r="BE278" s="19"/>
      <c r="BI278" s="19"/>
      <c r="BX278" s="19"/>
      <c r="BZ278" s="19"/>
      <c r="CD278" s="19"/>
    </row>
    <row r="279" spans="1:89">
      <c r="A279" s="47">
        <v>7</v>
      </c>
      <c r="B279" s="57">
        <v>2020</v>
      </c>
      <c r="C279" s="57">
        <v>8300</v>
      </c>
      <c r="D279" s="47">
        <v>1</v>
      </c>
      <c r="E279" s="47">
        <v>3</v>
      </c>
      <c r="F279" s="49">
        <v>6</v>
      </c>
      <c r="G279" s="50">
        <v>3500</v>
      </c>
      <c r="H279" s="50"/>
      <c r="I279" s="51"/>
      <c r="J279" s="58" t="s">
        <v>267</v>
      </c>
      <c r="K279" s="53">
        <v>4020000</v>
      </c>
      <c r="L279" s="54">
        <v>0</v>
      </c>
      <c r="M279" s="54">
        <v>4020000</v>
      </c>
      <c r="N279" s="54">
        <v>30000</v>
      </c>
      <c r="O279" s="54">
        <v>0</v>
      </c>
      <c r="P279" s="54">
        <v>30000</v>
      </c>
      <c r="Q279" s="54">
        <v>4050000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5">
        <v>0</v>
      </c>
      <c r="AL279" s="55">
        <v>0</v>
      </c>
      <c r="AM279" s="54">
        <v>4020000</v>
      </c>
      <c r="AN279" s="54">
        <v>0</v>
      </c>
      <c r="AO279" s="54">
        <v>4020000</v>
      </c>
      <c r="AP279" s="54">
        <v>30000</v>
      </c>
      <c r="AQ279" s="54">
        <v>0</v>
      </c>
      <c r="AR279" s="54">
        <v>30000</v>
      </c>
      <c r="AS279" s="54">
        <v>4050000</v>
      </c>
      <c r="AT279" s="56"/>
      <c r="AU279" s="61"/>
      <c r="AV279" s="56"/>
      <c r="AW279" s="56"/>
      <c r="AX279" s="56"/>
      <c r="AY279" s="61"/>
      <c r="AZ279" s="56"/>
      <c r="BC279" s="19"/>
      <c r="BE279" s="19"/>
      <c r="BI279" s="19"/>
      <c r="BX279" s="19"/>
      <c r="BZ279" s="19"/>
      <c r="CD279" s="19"/>
      <c r="CE279" s="65"/>
      <c r="CK279" s="65"/>
    </row>
    <row r="280" spans="1:89" ht="30">
      <c r="A280" s="47">
        <v>7</v>
      </c>
      <c r="B280" s="57">
        <v>2020</v>
      </c>
      <c r="C280" s="57">
        <v>8300</v>
      </c>
      <c r="D280" s="47">
        <v>1</v>
      </c>
      <c r="E280" s="47">
        <v>3</v>
      </c>
      <c r="F280" s="49">
        <v>6</v>
      </c>
      <c r="G280" s="50">
        <v>3500</v>
      </c>
      <c r="H280" s="50">
        <v>354</v>
      </c>
      <c r="I280" s="51"/>
      <c r="J280" s="58" t="s">
        <v>268</v>
      </c>
      <c r="K280" s="53">
        <v>4020000</v>
      </c>
      <c r="L280" s="54">
        <v>0</v>
      </c>
      <c r="M280" s="54">
        <v>4020000</v>
      </c>
      <c r="N280" s="54">
        <v>30000</v>
      </c>
      <c r="O280" s="54">
        <v>0</v>
      </c>
      <c r="P280" s="54">
        <v>30000</v>
      </c>
      <c r="Q280" s="54">
        <v>4050000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5">
        <v>0</v>
      </c>
      <c r="AL280" s="55">
        <v>0</v>
      </c>
      <c r="AM280" s="54">
        <v>4020000</v>
      </c>
      <c r="AN280" s="54">
        <v>0</v>
      </c>
      <c r="AO280" s="54">
        <v>4020000</v>
      </c>
      <c r="AP280" s="54">
        <v>30000</v>
      </c>
      <c r="AQ280" s="54">
        <v>0</v>
      </c>
      <c r="AR280" s="54">
        <v>30000</v>
      </c>
      <c r="AS280" s="54">
        <v>4050000</v>
      </c>
      <c r="AT280" s="56"/>
      <c r="AU280" s="54"/>
      <c r="AV280" s="56"/>
      <c r="AW280" s="56"/>
      <c r="AX280" s="56"/>
      <c r="AY280" s="56"/>
      <c r="AZ280" s="56"/>
    </row>
    <row r="281" spans="1:89" ht="30">
      <c r="A281" s="47">
        <v>7</v>
      </c>
      <c r="B281" s="48">
        <v>2020</v>
      </c>
      <c r="C281" s="48">
        <v>8300</v>
      </c>
      <c r="D281" s="47">
        <v>1</v>
      </c>
      <c r="E281" s="47">
        <v>3</v>
      </c>
      <c r="F281" s="49">
        <v>6</v>
      </c>
      <c r="G281" s="50">
        <v>3500</v>
      </c>
      <c r="H281" s="50">
        <v>354</v>
      </c>
      <c r="I281" s="51">
        <v>1</v>
      </c>
      <c r="J281" s="58" t="s">
        <v>268</v>
      </c>
      <c r="K281" s="53">
        <v>4020000</v>
      </c>
      <c r="L281" s="54">
        <v>0</v>
      </c>
      <c r="M281" s="54">
        <v>4020000</v>
      </c>
      <c r="N281" s="54">
        <v>30000</v>
      </c>
      <c r="O281" s="54">
        <v>0</v>
      </c>
      <c r="P281" s="54">
        <v>30000</v>
      </c>
      <c r="Q281" s="54">
        <v>4050000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5">
        <v>0</v>
      </c>
      <c r="AL281" s="55">
        <v>0</v>
      </c>
      <c r="AM281" s="54">
        <v>4020000</v>
      </c>
      <c r="AN281" s="54">
        <v>0</v>
      </c>
      <c r="AO281" s="54">
        <v>4020000</v>
      </c>
      <c r="AP281" s="54">
        <v>30000</v>
      </c>
      <c r="AQ281" s="54">
        <v>0</v>
      </c>
      <c r="AR281" s="54">
        <v>30000</v>
      </c>
      <c r="AS281" s="54">
        <v>4050000</v>
      </c>
      <c r="AT281" s="56" t="s">
        <v>130</v>
      </c>
      <c r="AU281" s="54">
        <v>1</v>
      </c>
      <c r="AV281" s="56" t="s">
        <v>84</v>
      </c>
      <c r="AW281" s="56">
        <v>0</v>
      </c>
      <c r="AX281" s="56">
        <v>0</v>
      </c>
      <c r="AY281" s="56">
        <v>1</v>
      </c>
      <c r="AZ281" s="56" t="s">
        <v>84</v>
      </c>
    </row>
    <row r="282" spans="1:89">
      <c r="A282" s="47">
        <v>7</v>
      </c>
      <c r="B282" s="48">
        <v>2020</v>
      </c>
      <c r="C282" s="48">
        <v>8300</v>
      </c>
      <c r="D282" s="47">
        <v>1</v>
      </c>
      <c r="E282" s="47">
        <v>3</v>
      </c>
      <c r="F282" s="49">
        <v>6</v>
      </c>
      <c r="G282" s="50"/>
      <c r="H282" s="50"/>
      <c r="I282" s="51"/>
      <c r="J282" s="52" t="s">
        <v>4</v>
      </c>
      <c r="K282" s="53">
        <v>9859690.8499999996</v>
      </c>
      <c r="L282" s="54">
        <v>0</v>
      </c>
      <c r="M282" s="54">
        <v>9859690.8499999996</v>
      </c>
      <c r="N282" s="54">
        <v>0</v>
      </c>
      <c r="O282" s="54">
        <v>0</v>
      </c>
      <c r="P282" s="54">
        <v>0</v>
      </c>
      <c r="Q282" s="54">
        <v>9859690.8499999996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5">
        <v>0</v>
      </c>
      <c r="AL282" s="55">
        <v>0</v>
      </c>
      <c r="AM282" s="54">
        <v>9859690.8499999996</v>
      </c>
      <c r="AN282" s="54">
        <v>0</v>
      </c>
      <c r="AO282" s="54">
        <v>9859690.8499999996</v>
      </c>
      <c r="AP282" s="54">
        <v>0</v>
      </c>
      <c r="AQ282" s="54">
        <v>0</v>
      </c>
      <c r="AR282" s="54">
        <v>0</v>
      </c>
      <c r="AS282" s="54">
        <v>9859690.8499999996</v>
      </c>
      <c r="AT282" s="56"/>
      <c r="AU282" s="54"/>
      <c r="AV282" s="56"/>
      <c r="AW282" s="56"/>
      <c r="AX282" s="56"/>
      <c r="AY282" s="56"/>
      <c r="AZ282" s="56"/>
    </row>
    <row r="283" spans="1:89">
      <c r="A283" s="47">
        <v>7</v>
      </c>
      <c r="B283" s="57">
        <v>2020</v>
      </c>
      <c r="C283" s="57">
        <v>8300</v>
      </c>
      <c r="D283" s="47">
        <v>1</v>
      </c>
      <c r="E283" s="47">
        <v>3</v>
      </c>
      <c r="F283" s="49">
        <v>6</v>
      </c>
      <c r="G283" s="50">
        <v>5300</v>
      </c>
      <c r="H283" s="50"/>
      <c r="I283" s="51"/>
      <c r="J283" s="52" t="s">
        <v>176</v>
      </c>
      <c r="K283" s="53">
        <v>8259690.8499999996</v>
      </c>
      <c r="L283" s="54">
        <v>0</v>
      </c>
      <c r="M283" s="54">
        <v>8259690.8499999996</v>
      </c>
      <c r="N283" s="54">
        <v>0</v>
      </c>
      <c r="O283" s="54">
        <v>0</v>
      </c>
      <c r="P283" s="54">
        <v>0</v>
      </c>
      <c r="Q283" s="54">
        <v>8259690.8499999996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5">
        <v>0</v>
      </c>
      <c r="AL283" s="55">
        <v>0</v>
      </c>
      <c r="AM283" s="54">
        <v>8259690.8499999996</v>
      </c>
      <c r="AN283" s="54">
        <v>0</v>
      </c>
      <c r="AO283" s="54">
        <v>8259690.8499999996</v>
      </c>
      <c r="AP283" s="54">
        <v>0</v>
      </c>
      <c r="AQ283" s="54">
        <v>0</v>
      </c>
      <c r="AR283" s="54">
        <v>0</v>
      </c>
      <c r="AS283" s="54">
        <v>8259690.8499999996</v>
      </c>
      <c r="AT283" s="56"/>
      <c r="AU283" s="56"/>
      <c r="AV283" s="56"/>
      <c r="AW283" s="56"/>
      <c r="AX283" s="56"/>
      <c r="AY283" s="56"/>
      <c r="AZ283" s="56"/>
      <c r="BF283" s="19"/>
      <c r="BH283" s="19"/>
      <c r="BI283" s="19"/>
      <c r="CA283" s="19"/>
      <c r="CC283" s="19"/>
      <c r="CD283" s="19"/>
    </row>
    <row r="284" spans="1:89">
      <c r="A284" s="47">
        <v>7</v>
      </c>
      <c r="B284" s="48">
        <v>2020</v>
      </c>
      <c r="C284" s="48">
        <v>8300</v>
      </c>
      <c r="D284" s="47">
        <v>1</v>
      </c>
      <c r="E284" s="47">
        <v>3</v>
      </c>
      <c r="F284" s="49">
        <v>6</v>
      </c>
      <c r="G284" s="50">
        <v>5300</v>
      </c>
      <c r="H284" s="50">
        <v>531</v>
      </c>
      <c r="I284" s="51"/>
      <c r="J284" s="52" t="s">
        <v>269</v>
      </c>
      <c r="K284" s="53">
        <v>8259690.8499999996</v>
      </c>
      <c r="L284" s="54">
        <v>0</v>
      </c>
      <c r="M284" s="54">
        <v>8259690.8499999996</v>
      </c>
      <c r="N284" s="54">
        <v>0</v>
      </c>
      <c r="O284" s="54">
        <v>0</v>
      </c>
      <c r="P284" s="54">
        <v>0</v>
      </c>
      <c r="Q284" s="54">
        <v>8259690.8499999996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5">
        <v>0</v>
      </c>
      <c r="AL284" s="55">
        <v>0</v>
      </c>
      <c r="AM284" s="54">
        <v>8259690.8499999996</v>
      </c>
      <c r="AN284" s="54">
        <v>0</v>
      </c>
      <c r="AO284" s="54">
        <v>8259690.8499999996</v>
      </c>
      <c r="AP284" s="54">
        <v>0</v>
      </c>
      <c r="AQ284" s="54">
        <v>0</v>
      </c>
      <c r="AR284" s="54">
        <v>0</v>
      </c>
      <c r="AS284" s="54">
        <v>8259690.8499999996</v>
      </c>
      <c r="AT284" s="56"/>
      <c r="AU284" s="56"/>
      <c r="AV284" s="56"/>
      <c r="AW284" s="56"/>
      <c r="AX284" s="56"/>
      <c r="AY284" s="56"/>
      <c r="AZ284" s="56"/>
      <c r="BF284" s="19"/>
      <c r="BH284" s="19"/>
      <c r="BI284" s="19"/>
      <c r="CA284" s="19"/>
      <c r="CC284" s="19"/>
      <c r="CD284" s="19"/>
    </row>
    <row r="285" spans="1:89">
      <c r="A285" s="47">
        <v>7</v>
      </c>
      <c r="B285" s="57">
        <v>2020</v>
      </c>
      <c r="C285" s="57">
        <v>8300</v>
      </c>
      <c r="D285" s="47">
        <v>1</v>
      </c>
      <c r="E285" s="47">
        <v>3</v>
      </c>
      <c r="F285" s="49">
        <v>6</v>
      </c>
      <c r="G285" s="50">
        <v>5300</v>
      </c>
      <c r="H285" s="50">
        <v>531</v>
      </c>
      <c r="I285" s="51">
        <v>56</v>
      </c>
      <c r="J285" s="58" t="s">
        <v>270</v>
      </c>
      <c r="K285" s="53">
        <v>303626.59000000003</v>
      </c>
      <c r="L285" s="54">
        <v>0</v>
      </c>
      <c r="M285" s="54">
        <v>303626.59000000003</v>
      </c>
      <c r="N285" s="54">
        <v>0</v>
      </c>
      <c r="O285" s="54">
        <v>0</v>
      </c>
      <c r="P285" s="54">
        <v>0</v>
      </c>
      <c r="Q285" s="54">
        <v>303626.59000000003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5">
        <v>0</v>
      </c>
      <c r="AL285" s="55">
        <v>0</v>
      </c>
      <c r="AM285" s="54">
        <v>303626.59000000003</v>
      </c>
      <c r="AN285" s="54">
        <v>0</v>
      </c>
      <c r="AO285" s="54">
        <v>303626.59000000003</v>
      </c>
      <c r="AP285" s="54">
        <v>0</v>
      </c>
      <c r="AQ285" s="54">
        <v>0</v>
      </c>
      <c r="AR285" s="54">
        <v>0</v>
      </c>
      <c r="AS285" s="54">
        <v>303626.59000000003</v>
      </c>
      <c r="AT285" s="56" t="s">
        <v>95</v>
      </c>
      <c r="AU285" s="56">
        <v>1</v>
      </c>
      <c r="AV285" s="56" t="s">
        <v>84</v>
      </c>
      <c r="AW285" s="56">
        <v>0</v>
      </c>
      <c r="AX285" s="56">
        <v>0</v>
      </c>
      <c r="AY285" s="56">
        <v>1</v>
      </c>
      <c r="AZ285" s="56" t="s">
        <v>84</v>
      </c>
      <c r="BF285" s="19"/>
      <c r="BH285" s="19"/>
      <c r="BI285" s="19"/>
      <c r="CA285" s="19"/>
      <c r="CC285" s="19"/>
      <c r="CD285" s="19"/>
    </row>
    <row r="286" spans="1:89">
      <c r="A286" s="47">
        <v>7</v>
      </c>
      <c r="B286" s="57">
        <v>2020</v>
      </c>
      <c r="C286" s="57">
        <v>8300</v>
      </c>
      <c r="D286" s="47">
        <v>1</v>
      </c>
      <c r="E286" s="47">
        <v>3</v>
      </c>
      <c r="F286" s="49">
        <v>6</v>
      </c>
      <c r="G286" s="50">
        <v>5300</v>
      </c>
      <c r="H286" s="50">
        <v>531</v>
      </c>
      <c r="I286" s="51">
        <v>103</v>
      </c>
      <c r="J286" s="58" t="s">
        <v>271</v>
      </c>
      <c r="K286" s="53">
        <v>200976</v>
      </c>
      <c r="L286" s="54">
        <v>0</v>
      </c>
      <c r="M286" s="54">
        <v>200976</v>
      </c>
      <c r="N286" s="54">
        <v>0</v>
      </c>
      <c r="O286" s="54">
        <v>0</v>
      </c>
      <c r="P286" s="54">
        <v>0</v>
      </c>
      <c r="Q286" s="54">
        <v>200976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5">
        <v>0</v>
      </c>
      <c r="AL286" s="55">
        <v>0</v>
      </c>
      <c r="AM286" s="54">
        <v>200976</v>
      </c>
      <c r="AN286" s="54">
        <v>0</v>
      </c>
      <c r="AO286" s="54">
        <v>200976</v>
      </c>
      <c r="AP286" s="54">
        <v>0</v>
      </c>
      <c r="AQ286" s="54">
        <v>0</v>
      </c>
      <c r="AR286" s="54">
        <v>0</v>
      </c>
      <c r="AS286" s="54">
        <v>200976</v>
      </c>
      <c r="AT286" s="56" t="s">
        <v>95</v>
      </c>
      <c r="AU286" s="56">
        <v>2</v>
      </c>
      <c r="AV286" s="56" t="s">
        <v>84</v>
      </c>
      <c r="AW286" s="56">
        <v>0</v>
      </c>
      <c r="AX286" s="56">
        <v>0</v>
      </c>
      <c r="AY286" s="56">
        <v>2</v>
      </c>
      <c r="AZ286" s="56" t="s">
        <v>84</v>
      </c>
      <c r="BF286" s="19"/>
      <c r="BH286" s="19"/>
      <c r="BI286" s="19"/>
      <c r="CA286" s="19"/>
      <c r="CC286" s="19"/>
      <c r="CD286" s="19"/>
    </row>
    <row r="287" spans="1:89">
      <c r="A287" s="47">
        <v>7</v>
      </c>
      <c r="B287" s="57">
        <v>2020</v>
      </c>
      <c r="C287" s="57">
        <v>8300</v>
      </c>
      <c r="D287" s="47">
        <v>1</v>
      </c>
      <c r="E287" s="47">
        <v>3</v>
      </c>
      <c r="F287" s="49">
        <v>6</v>
      </c>
      <c r="G287" s="50">
        <v>5300</v>
      </c>
      <c r="H287" s="50">
        <v>531</v>
      </c>
      <c r="I287" s="51">
        <v>164</v>
      </c>
      <c r="J287" s="58" t="s">
        <v>272</v>
      </c>
      <c r="K287" s="53">
        <v>256000</v>
      </c>
      <c r="L287" s="54">
        <v>0</v>
      </c>
      <c r="M287" s="54">
        <v>256000</v>
      </c>
      <c r="N287" s="54">
        <v>0</v>
      </c>
      <c r="O287" s="54">
        <v>0</v>
      </c>
      <c r="P287" s="54">
        <v>0</v>
      </c>
      <c r="Q287" s="54">
        <v>256000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5">
        <v>0</v>
      </c>
      <c r="AL287" s="55">
        <v>0</v>
      </c>
      <c r="AM287" s="54">
        <v>256000</v>
      </c>
      <c r="AN287" s="54">
        <v>0</v>
      </c>
      <c r="AO287" s="54">
        <v>256000</v>
      </c>
      <c r="AP287" s="54">
        <v>0</v>
      </c>
      <c r="AQ287" s="54">
        <v>0</v>
      </c>
      <c r="AR287" s="54">
        <v>0</v>
      </c>
      <c r="AS287" s="54">
        <v>256000</v>
      </c>
      <c r="AT287" s="56" t="s">
        <v>95</v>
      </c>
      <c r="AU287" s="54">
        <v>8</v>
      </c>
      <c r="AV287" s="56" t="s">
        <v>84</v>
      </c>
      <c r="AW287" s="56">
        <v>0</v>
      </c>
      <c r="AX287" s="56">
        <v>0</v>
      </c>
      <c r="AY287" s="56">
        <v>8</v>
      </c>
      <c r="AZ287" s="56" t="s">
        <v>84</v>
      </c>
      <c r="BC287" s="19"/>
      <c r="BE287" s="19"/>
      <c r="BI287" s="19"/>
      <c r="BX287" s="19"/>
      <c r="BZ287" s="19"/>
      <c r="CD287" s="19"/>
    </row>
    <row r="288" spans="1:89">
      <c r="A288" s="47">
        <v>7</v>
      </c>
      <c r="B288" s="48">
        <v>2020</v>
      </c>
      <c r="C288" s="48">
        <v>8300</v>
      </c>
      <c r="D288" s="47">
        <v>1</v>
      </c>
      <c r="E288" s="47">
        <v>3</v>
      </c>
      <c r="F288" s="49">
        <v>6</v>
      </c>
      <c r="G288" s="50">
        <v>5300</v>
      </c>
      <c r="H288" s="50">
        <v>531</v>
      </c>
      <c r="I288" s="51">
        <v>187</v>
      </c>
      <c r="J288" s="58" t="s">
        <v>273</v>
      </c>
      <c r="K288" s="53">
        <v>548680</v>
      </c>
      <c r="L288" s="54">
        <v>0</v>
      </c>
      <c r="M288" s="54">
        <v>548680</v>
      </c>
      <c r="N288" s="54">
        <v>0</v>
      </c>
      <c r="O288" s="54">
        <v>0</v>
      </c>
      <c r="P288" s="54">
        <v>0</v>
      </c>
      <c r="Q288" s="54">
        <v>548680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5">
        <v>0</v>
      </c>
      <c r="AL288" s="55">
        <v>0</v>
      </c>
      <c r="AM288" s="54">
        <v>548680</v>
      </c>
      <c r="AN288" s="54">
        <v>0</v>
      </c>
      <c r="AO288" s="54">
        <v>548680</v>
      </c>
      <c r="AP288" s="54">
        <v>0</v>
      </c>
      <c r="AQ288" s="54">
        <v>0</v>
      </c>
      <c r="AR288" s="54">
        <v>0</v>
      </c>
      <c r="AS288" s="54">
        <v>548680</v>
      </c>
      <c r="AT288" s="56" t="s">
        <v>95</v>
      </c>
      <c r="AU288" s="56">
        <v>1</v>
      </c>
      <c r="AV288" s="56"/>
      <c r="AW288" s="56">
        <v>0</v>
      </c>
      <c r="AX288" s="56">
        <v>0</v>
      </c>
      <c r="AY288" s="56">
        <v>1</v>
      </c>
      <c r="AZ288" s="56"/>
      <c r="BC288" s="19"/>
      <c r="BE288" s="19"/>
      <c r="BI288" s="19"/>
      <c r="BX288" s="19"/>
      <c r="BZ288" s="19"/>
      <c r="CD288" s="19"/>
    </row>
    <row r="289" spans="1:82">
      <c r="A289" s="47">
        <v>7</v>
      </c>
      <c r="B289" s="57">
        <v>2020</v>
      </c>
      <c r="C289" s="57">
        <v>8300</v>
      </c>
      <c r="D289" s="47">
        <v>1</v>
      </c>
      <c r="E289" s="47">
        <v>3</v>
      </c>
      <c r="F289" s="49">
        <v>6</v>
      </c>
      <c r="G289" s="50">
        <v>5300</v>
      </c>
      <c r="H289" s="50">
        <v>531</v>
      </c>
      <c r="I289" s="51">
        <v>195</v>
      </c>
      <c r="J289" s="58" t="s">
        <v>274</v>
      </c>
      <c r="K289" s="53">
        <v>236000</v>
      </c>
      <c r="L289" s="54">
        <v>0</v>
      </c>
      <c r="M289" s="54">
        <v>236000</v>
      </c>
      <c r="N289" s="54">
        <v>0</v>
      </c>
      <c r="O289" s="54">
        <v>0</v>
      </c>
      <c r="P289" s="54">
        <v>0</v>
      </c>
      <c r="Q289" s="54">
        <v>236000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5">
        <v>0</v>
      </c>
      <c r="AL289" s="55">
        <v>0</v>
      </c>
      <c r="AM289" s="54">
        <v>236000</v>
      </c>
      <c r="AN289" s="54">
        <v>0</v>
      </c>
      <c r="AO289" s="54">
        <v>236000</v>
      </c>
      <c r="AP289" s="54">
        <v>0</v>
      </c>
      <c r="AQ289" s="54">
        <v>0</v>
      </c>
      <c r="AR289" s="54">
        <v>0</v>
      </c>
      <c r="AS289" s="54">
        <v>236000</v>
      </c>
      <c r="AT289" s="56" t="s">
        <v>95</v>
      </c>
      <c r="AU289" s="56">
        <v>1</v>
      </c>
      <c r="AV289" s="56" t="s">
        <v>84</v>
      </c>
      <c r="AW289" s="56">
        <v>0</v>
      </c>
      <c r="AX289" s="56">
        <v>0</v>
      </c>
      <c r="AY289" s="56">
        <v>1</v>
      </c>
      <c r="AZ289" s="56" t="s">
        <v>84</v>
      </c>
      <c r="BC289" s="19"/>
      <c r="BE289" s="19"/>
      <c r="BI289" s="19"/>
      <c r="BX289" s="19"/>
      <c r="BZ289" s="19"/>
      <c r="CD289" s="19"/>
    </row>
    <row r="290" spans="1:82">
      <c r="A290" s="47">
        <v>7</v>
      </c>
      <c r="B290" s="57">
        <v>2020</v>
      </c>
      <c r="C290" s="57">
        <v>8300</v>
      </c>
      <c r="D290" s="47">
        <v>1</v>
      </c>
      <c r="E290" s="47">
        <v>3</v>
      </c>
      <c r="F290" s="49">
        <v>6</v>
      </c>
      <c r="G290" s="50">
        <v>5300</v>
      </c>
      <c r="H290" s="50">
        <v>531</v>
      </c>
      <c r="I290" s="51">
        <v>206</v>
      </c>
      <c r="J290" s="58" t="s">
        <v>275</v>
      </c>
      <c r="K290" s="53">
        <v>100000</v>
      </c>
      <c r="L290" s="54">
        <v>0</v>
      </c>
      <c r="M290" s="54">
        <v>100000</v>
      </c>
      <c r="N290" s="54">
        <v>0</v>
      </c>
      <c r="O290" s="54">
        <v>0</v>
      </c>
      <c r="P290" s="54">
        <v>0</v>
      </c>
      <c r="Q290" s="54">
        <v>100000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5">
        <v>0</v>
      </c>
      <c r="AL290" s="55">
        <v>0</v>
      </c>
      <c r="AM290" s="54">
        <v>100000</v>
      </c>
      <c r="AN290" s="54">
        <v>0</v>
      </c>
      <c r="AO290" s="54">
        <v>100000</v>
      </c>
      <c r="AP290" s="54">
        <v>0</v>
      </c>
      <c r="AQ290" s="54">
        <v>0</v>
      </c>
      <c r="AR290" s="54">
        <v>0</v>
      </c>
      <c r="AS290" s="54">
        <v>100000</v>
      </c>
      <c r="AT290" s="56" t="s">
        <v>95</v>
      </c>
      <c r="AU290" s="56">
        <v>40</v>
      </c>
      <c r="AV290" s="56" t="s">
        <v>84</v>
      </c>
      <c r="AW290" s="56">
        <v>0</v>
      </c>
      <c r="AX290" s="56">
        <v>0</v>
      </c>
      <c r="AY290" s="56">
        <v>40</v>
      </c>
      <c r="AZ290" s="56" t="s">
        <v>84</v>
      </c>
      <c r="BC290" s="19"/>
      <c r="BE290" s="19"/>
      <c r="BI290" s="19"/>
      <c r="BX290" s="19"/>
      <c r="BZ290" s="19"/>
      <c r="CD290" s="19"/>
    </row>
    <row r="291" spans="1:82">
      <c r="A291" s="47">
        <v>7</v>
      </c>
      <c r="B291" s="57">
        <v>2020</v>
      </c>
      <c r="C291" s="57">
        <v>8300</v>
      </c>
      <c r="D291" s="47">
        <v>1</v>
      </c>
      <c r="E291" s="47">
        <v>3</v>
      </c>
      <c r="F291" s="49">
        <v>6</v>
      </c>
      <c r="G291" s="50">
        <v>5300</v>
      </c>
      <c r="H291" s="50">
        <v>531</v>
      </c>
      <c r="I291" s="51">
        <v>213</v>
      </c>
      <c r="J291" s="58" t="s">
        <v>276</v>
      </c>
      <c r="K291" s="53">
        <v>156000</v>
      </c>
      <c r="L291" s="54">
        <v>0</v>
      </c>
      <c r="M291" s="54">
        <v>156000</v>
      </c>
      <c r="N291" s="54">
        <v>0</v>
      </c>
      <c r="O291" s="54">
        <v>0</v>
      </c>
      <c r="P291" s="54">
        <v>0</v>
      </c>
      <c r="Q291" s="54">
        <v>156000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5">
        <v>0</v>
      </c>
      <c r="AL291" s="55">
        <v>0</v>
      </c>
      <c r="AM291" s="54">
        <v>156000</v>
      </c>
      <c r="AN291" s="54">
        <v>0</v>
      </c>
      <c r="AO291" s="54">
        <v>156000</v>
      </c>
      <c r="AP291" s="54">
        <v>0</v>
      </c>
      <c r="AQ291" s="54">
        <v>0</v>
      </c>
      <c r="AR291" s="54">
        <v>0</v>
      </c>
      <c r="AS291" s="54">
        <v>156000</v>
      </c>
      <c r="AT291" s="56" t="s">
        <v>95</v>
      </c>
      <c r="AU291" s="56">
        <v>12</v>
      </c>
      <c r="AV291" s="56" t="s">
        <v>84</v>
      </c>
      <c r="AW291" s="56">
        <v>0</v>
      </c>
      <c r="AX291" s="56">
        <v>0</v>
      </c>
      <c r="AY291" s="56">
        <v>12</v>
      </c>
      <c r="AZ291" s="56" t="s">
        <v>84</v>
      </c>
      <c r="BC291" s="19"/>
      <c r="BE291" s="19"/>
      <c r="BI291" s="19"/>
      <c r="BX291" s="19"/>
      <c r="BZ291" s="19"/>
      <c r="CD291" s="19"/>
    </row>
    <row r="292" spans="1:82">
      <c r="A292" s="47">
        <v>7</v>
      </c>
      <c r="B292" s="48">
        <v>2020</v>
      </c>
      <c r="C292" s="48">
        <v>8300</v>
      </c>
      <c r="D292" s="47">
        <v>1</v>
      </c>
      <c r="E292" s="47">
        <v>3</v>
      </c>
      <c r="F292" s="49">
        <v>6</v>
      </c>
      <c r="G292" s="50">
        <v>5300</v>
      </c>
      <c r="H292" s="50">
        <v>531</v>
      </c>
      <c r="I292" s="51">
        <v>230</v>
      </c>
      <c r="J292" s="58" t="s">
        <v>277</v>
      </c>
      <c r="K292" s="53">
        <v>261000</v>
      </c>
      <c r="L292" s="54">
        <v>0</v>
      </c>
      <c r="M292" s="54">
        <v>261000</v>
      </c>
      <c r="N292" s="54">
        <v>0</v>
      </c>
      <c r="O292" s="54">
        <v>0</v>
      </c>
      <c r="P292" s="54">
        <v>0</v>
      </c>
      <c r="Q292" s="54">
        <v>261000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5">
        <v>0</v>
      </c>
      <c r="AL292" s="55">
        <v>0</v>
      </c>
      <c r="AM292" s="54">
        <v>261000</v>
      </c>
      <c r="AN292" s="54">
        <v>0</v>
      </c>
      <c r="AO292" s="54">
        <v>261000</v>
      </c>
      <c r="AP292" s="54">
        <v>0</v>
      </c>
      <c r="AQ292" s="54">
        <v>0</v>
      </c>
      <c r="AR292" s="54">
        <v>0</v>
      </c>
      <c r="AS292" s="54">
        <v>261000</v>
      </c>
      <c r="AT292" s="56" t="s">
        <v>95</v>
      </c>
      <c r="AU292" s="56">
        <v>5</v>
      </c>
      <c r="AV292" s="56" t="s">
        <v>84</v>
      </c>
      <c r="AW292" s="56">
        <v>0</v>
      </c>
      <c r="AX292" s="56">
        <v>0</v>
      </c>
      <c r="AY292" s="56">
        <v>5</v>
      </c>
      <c r="AZ292" s="56" t="s">
        <v>84</v>
      </c>
      <c r="BC292" s="19"/>
      <c r="BE292" s="19"/>
      <c r="BI292" s="19"/>
      <c r="BX292" s="19"/>
      <c r="BZ292" s="19"/>
      <c r="CD292" s="19"/>
    </row>
    <row r="293" spans="1:82">
      <c r="A293" s="47">
        <v>7</v>
      </c>
      <c r="B293" s="57">
        <v>2020</v>
      </c>
      <c r="C293" s="57">
        <v>8300</v>
      </c>
      <c r="D293" s="47">
        <v>1</v>
      </c>
      <c r="E293" s="47">
        <v>3</v>
      </c>
      <c r="F293" s="49">
        <v>6</v>
      </c>
      <c r="G293" s="50">
        <v>5300</v>
      </c>
      <c r="H293" s="50">
        <v>531</v>
      </c>
      <c r="I293" s="51">
        <v>232</v>
      </c>
      <c r="J293" s="58" t="s">
        <v>278</v>
      </c>
      <c r="K293" s="53">
        <v>4422226</v>
      </c>
      <c r="L293" s="54">
        <v>0</v>
      </c>
      <c r="M293" s="54">
        <v>4422226</v>
      </c>
      <c r="N293" s="54">
        <v>0</v>
      </c>
      <c r="O293" s="54">
        <v>0</v>
      </c>
      <c r="P293" s="54">
        <v>0</v>
      </c>
      <c r="Q293" s="54">
        <v>4422226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5">
        <v>0</v>
      </c>
      <c r="AL293" s="55">
        <v>0</v>
      </c>
      <c r="AM293" s="54">
        <v>4422226</v>
      </c>
      <c r="AN293" s="54">
        <v>0</v>
      </c>
      <c r="AO293" s="54">
        <v>4422226</v>
      </c>
      <c r="AP293" s="54">
        <v>0</v>
      </c>
      <c r="AQ293" s="54">
        <v>0</v>
      </c>
      <c r="AR293" s="54">
        <v>0</v>
      </c>
      <c r="AS293" s="54">
        <v>4422226</v>
      </c>
      <c r="AT293" s="56" t="s">
        <v>95</v>
      </c>
      <c r="AU293" s="56">
        <v>1</v>
      </c>
      <c r="AV293" s="56" t="s">
        <v>84</v>
      </c>
      <c r="AW293" s="56">
        <v>0</v>
      </c>
      <c r="AX293" s="56">
        <v>0</v>
      </c>
      <c r="AY293" s="56">
        <v>1</v>
      </c>
      <c r="AZ293" s="56" t="s">
        <v>84</v>
      </c>
      <c r="BC293" s="19"/>
      <c r="BE293" s="19"/>
      <c r="BI293" s="19"/>
      <c r="BX293" s="19"/>
      <c r="BZ293" s="19"/>
      <c r="CD293" s="19"/>
    </row>
    <row r="294" spans="1:82">
      <c r="A294" s="47">
        <v>7</v>
      </c>
      <c r="B294" s="57">
        <v>2020</v>
      </c>
      <c r="C294" s="57">
        <v>8300</v>
      </c>
      <c r="D294" s="47">
        <v>1</v>
      </c>
      <c r="E294" s="47">
        <v>3</v>
      </c>
      <c r="F294" s="49">
        <v>6</v>
      </c>
      <c r="G294" s="50">
        <v>5300</v>
      </c>
      <c r="H294" s="50">
        <v>531</v>
      </c>
      <c r="I294" s="51">
        <v>253</v>
      </c>
      <c r="J294" s="58" t="s">
        <v>279</v>
      </c>
      <c r="K294" s="53">
        <v>1105351.8600000001</v>
      </c>
      <c r="L294" s="54">
        <v>0</v>
      </c>
      <c r="M294" s="54">
        <v>1105351.8600000001</v>
      </c>
      <c r="N294" s="54">
        <v>0</v>
      </c>
      <c r="O294" s="54">
        <v>0</v>
      </c>
      <c r="P294" s="54">
        <v>0</v>
      </c>
      <c r="Q294" s="54">
        <v>1105351.8600000001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5">
        <v>0</v>
      </c>
      <c r="AL294" s="55">
        <v>0</v>
      </c>
      <c r="AM294" s="54">
        <v>1105351.8600000001</v>
      </c>
      <c r="AN294" s="54">
        <v>0</v>
      </c>
      <c r="AO294" s="54">
        <v>1105351.8600000001</v>
      </c>
      <c r="AP294" s="54">
        <v>0</v>
      </c>
      <c r="AQ294" s="54">
        <v>0</v>
      </c>
      <c r="AR294" s="54">
        <v>0</v>
      </c>
      <c r="AS294" s="54">
        <v>1105351.8600000001</v>
      </c>
      <c r="AT294" s="56" t="s">
        <v>95</v>
      </c>
      <c r="AU294" s="56">
        <v>2</v>
      </c>
      <c r="AV294" s="56" t="s">
        <v>84</v>
      </c>
      <c r="AW294" s="56">
        <v>0</v>
      </c>
      <c r="AX294" s="56">
        <v>0</v>
      </c>
      <c r="AY294" s="56">
        <v>2</v>
      </c>
      <c r="AZ294" s="56" t="s">
        <v>84</v>
      </c>
      <c r="BC294" s="19"/>
      <c r="BE294" s="19"/>
      <c r="BI294" s="19"/>
      <c r="BX294" s="19"/>
      <c r="BZ294" s="19"/>
      <c r="CD294" s="19"/>
    </row>
    <row r="295" spans="1:82">
      <c r="A295" s="47">
        <v>7</v>
      </c>
      <c r="B295" s="48">
        <v>2020</v>
      </c>
      <c r="C295" s="48">
        <v>8300</v>
      </c>
      <c r="D295" s="47">
        <v>1</v>
      </c>
      <c r="E295" s="47">
        <v>3</v>
      </c>
      <c r="F295" s="49">
        <v>6</v>
      </c>
      <c r="G295" s="50">
        <v>5300</v>
      </c>
      <c r="H295" s="50">
        <v>531</v>
      </c>
      <c r="I295" s="51">
        <v>260</v>
      </c>
      <c r="J295" s="58" t="s">
        <v>280</v>
      </c>
      <c r="K295" s="53">
        <v>669830.40000000002</v>
      </c>
      <c r="L295" s="54">
        <v>0</v>
      </c>
      <c r="M295" s="54">
        <v>669830.40000000002</v>
      </c>
      <c r="N295" s="54">
        <v>0</v>
      </c>
      <c r="O295" s="54">
        <v>0</v>
      </c>
      <c r="P295" s="54">
        <v>0</v>
      </c>
      <c r="Q295" s="54">
        <v>669830.40000000002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5">
        <v>0</v>
      </c>
      <c r="AL295" s="55">
        <v>0</v>
      </c>
      <c r="AM295" s="54">
        <v>669830.40000000002</v>
      </c>
      <c r="AN295" s="54">
        <v>0</v>
      </c>
      <c r="AO295" s="54">
        <v>669830.40000000002</v>
      </c>
      <c r="AP295" s="54">
        <v>0</v>
      </c>
      <c r="AQ295" s="54">
        <v>0</v>
      </c>
      <c r="AR295" s="54">
        <v>0</v>
      </c>
      <c r="AS295" s="54">
        <v>669830.40000000002</v>
      </c>
      <c r="AT295" s="56" t="s">
        <v>95</v>
      </c>
      <c r="AU295" s="54">
        <v>6</v>
      </c>
      <c r="AV295" s="56" t="s">
        <v>84</v>
      </c>
      <c r="AW295" s="56">
        <v>0</v>
      </c>
      <c r="AX295" s="56">
        <v>0</v>
      </c>
      <c r="AY295" s="56">
        <v>6</v>
      </c>
      <c r="AZ295" s="56" t="s">
        <v>84</v>
      </c>
      <c r="BX295" s="19"/>
      <c r="BZ295" s="19"/>
      <c r="CD295" s="19"/>
    </row>
    <row r="296" spans="1:82">
      <c r="A296" s="47">
        <v>7</v>
      </c>
      <c r="B296" s="57">
        <v>2020</v>
      </c>
      <c r="C296" s="57">
        <v>8300</v>
      </c>
      <c r="D296" s="47">
        <v>1</v>
      </c>
      <c r="E296" s="47">
        <v>3</v>
      </c>
      <c r="F296" s="49">
        <v>6</v>
      </c>
      <c r="G296" s="50">
        <v>5400</v>
      </c>
      <c r="H296" s="50"/>
      <c r="I296" s="51"/>
      <c r="J296" s="58" t="s">
        <v>180</v>
      </c>
      <c r="K296" s="53">
        <v>1600000</v>
      </c>
      <c r="L296" s="54">
        <v>0</v>
      </c>
      <c r="M296" s="54">
        <v>1600000</v>
      </c>
      <c r="N296" s="54">
        <v>0</v>
      </c>
      <c r="O296" s="54">
        <v>0</v>
      </c>
      <c r="P296" s="54">
        <v>0</v>
      </c>
      <c r="Q296" s="54">
        <v>1600000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5">
        <v>0</v>
      </c>
      <c r="AL296" s="55">
        <v>0</v>
      </c>
      <c r="AM296" s="54">
        <v>1600000</v>
      </c>
      <c r="AN296" s="54">
        <v>0</v>
      </c>
      <c r="AO296" s="54">
        <v>1600000</v>
      </c>
      <c r="AP296" s="54">
        <v>0</v>
      </c>
      <c r="AQ296" s="54">
        <v>0</v>
      </c>
      <c r="AR296" s="54">
        <v>0</v>
      </c>
      <c r="AS296" s="54">
        <v>1600000</v>
      </c>
      <c r="AT296" s="56"/>
      <c r="AU296" s="54"/>
      <c r="AV296" s="56"/>
      <c r="AW296" s="56"/>
      <c r="AX296" s="56"/>
      <c r="AY296" s="56"/>
      <c r="AZ296" s="56"/>
      <c r="BX296" s="19"/>
      <c r="BZ296" s="19"/>
      <c r="CD296" s="19"/>
    </row>
    <row r="297" spans="1:82">
      <c r="A297" s="47">
        <v>7</v>
      </c>
      <c r="B297" s="57">
        <v>2020</v>
      </c>
      <c r="C297" s="57">
        <v>8300</v>
      </c>
      <c r="D297" s="47">
        <v>1</v>
      </c>
      <c r="E297" s="47">
        <v>3</v>
      </c>
      <c r="F297" s="49">
        <v>6</v>
      </c>
      <c r="G297" s="50">
        <v>5400</v>
      </c>
      <c r="H297" s="50">
        <v>541</v>
      </c>
      <c r="I297" s="51"/>
      <c r="J297" s="58" t="s">
        <v>181</v>
      </c>
      <c r="K297" s="53">
        <v>1600000</v>
      </c>
      <c r="L297" s="54">
        <v>0</v>
      </c>
      <c r="M297" s="54">
        <v>1600000</v>
      </c>
      <c r="N297" s="54">
        <v>0</v>
      </c>
      <c r="O297" s="54">
        <v>0</v>
      </c>
      <c r="P297" s="54">
        <v>0</v>
      </c>
      <c r="Q297" s="54">
        <v>1600000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5">
        <v>0</v>
      </c>
      <c r="AL297" s="55">
        <v>0</v>
      </c>
      <c r="AM297" s="54">
        <v>1600000</v>
      </c>
      <c r="AN297" s="54">
        <v>0</v>
      </c>
      <c r="AO297" s="54">
        <v>1600000</v>
      </c>
      <c r="AP297" s="54">
        <v>0</v>
      </c>
      <c r="AQ297" s="54">
        <v>0</v>
      </c>
      <c r="AR297" s="54">
        <v>0</v>
      </c>
      <c r="AS297" s="54">
        <v>1600000</v>
      </c>
      <c r="AT297" s="56"/>
      <c r="AU297" s="54"/>
      <c r="AV297" s="56"/>
      <c r="AW297" s="56"/>
      <c r="AX297" s="56"/>
      <c r="AY297" s="56"/>
      <c r="AZ297" s="56"/>
      <c r="BX297" s="19"/>
      <c r="BZ297" s="19"/>
      <c r="CD297" s="19"/>
    </row>
    <row r="298" spans="1:82">
      <c r="A298" s="47">
        <v>7</v>
      </c>
      <c r="B298" s="57">
        <v>2020</v>
      </c>
      <c r="C298" s="57">
        <v>8300</v>
      </c>
      <c r="D298" s="47">
        <v>1</v>
      </c>
      <c r="E298" s="47">
        <v>3</v>
      </c>
      <c r="F298" s="49">
        <v>6</v>
      </c>
      <c r="G298" s="50">
        <v>5400</v>
      </c>
      <c r="H298" s="50">
        <v>541</v>
      </c>
      <c r="I298" s="51">
        <v>1</v>
      </c>
      <c r="J298" s="58" t="s">
        <v>281</v>
      </c>
      <c r="K298" s="53">
        <v>1600000</v>
      </c>
      <c r="L298" s="54">
        <v>0</v>
      </c>
      <c r="M298" s="54">
        <v>1600000</v>
      </c>
      <c r="N298" s="54">
        <v>0</v>
      </c>
      <c r="O298" s="54">
        <v>0</v>
      </c>
      <c r="P298" s="54">
        <v>0</v>
      </c>
      <c r="Q298" s="54">
        <v>1600000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5">
        <v>0</v>
      </c>
      <c r="AL298" s="55">
        <v>0</v>
      </c>
      <c r="AM298" s="54">
        <v>1600000</v>
      </c>
      <c r="AN298" s="54">
        <v>0</v>
      </c>
      <c r="AO298" s="54">
        <v>1600000</v>
      </c>
      <c r="AP298" s="54">
        <v>0</v>
      </c>
      <c r="AQ298" s="54">
        <v>0</v>
      </c>
      <c r="AR298" s="54">
        <v>0</v>
      </c>
      <c r="AS298" s="54">
        <v>1600000</v>
      </c>
      <c r="AT298" s="56" t="s">
        <v>95</v>
      </c>
      <c r="AU298" s="56">
        <v>1</v>
      </c>
      <c r="AV298" s="56" t="s">
        <v>84</v>
      </c>
      <c r="AW298" s="56">
        <v>0</v>
      </c>
      <c r="AX298" s="56">
        <v>0</v>
      </c>
      <c r="AY298" s="56">
        <v>1</v>
      </c>
      <c r="AZ298" s="56" t="s">
        <v>84</v>
      </c>
      <c r="BC298" s="19"/>
      <c r="BE298" s="19"/>
      <c r="BI298" s="19"/>
      <c r="BX298" s="19"/>
      <c r="BZ298" s="19"/>
      <c r="CD298" s="19"/>
    </row>
    <row r="299" spans="1:82" ht="75">
      <c r="A299" s="47">
        <v>14</v>
      </c>
      <c r="B299" s="57">
        <v>2020</v>
      </c>
      <c r="C299" s="57">
        <v>8300</v>
      </c>
      <c r="D299" s="47">
        <v>2</v>
      </c>
      <c r="E299" s="47" t="s">
        <v>141</v>
      </c>
      <c r="F299" s="49"/>
      <c r="G299" s="50"/>
      <c r="H299" s="50"/>
      <c r="I299" s="51"/>
      <c r="J299" s="58" t="s">
        <v>282</v>
      </c>
      <c r="K299" s="53">
        <v>0</v>
      </c>
      <c r="L299" s="54">
        <v>0</v>
      </c>
      <c r="M299" s="54">
        <v>0</v>
      </c>
      <c r="N299" s="54">
        <v>0</v>
      </c>
      <c r="O299" s="54">
        <v>13679454</v>
      </c>
      <c r="P299" s="54">
        <v>13679454</v>
      </c>
      <c r="Q299" s="54">
        <v>13679454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5">
        <v>0</v>
      </c>
      <c r="AL299" s="55">
        <v>0</v>
      </c>
      <c r="AM299" s="54">
        <v>0</v>
      </c>
      <c r="AN299" s="54">
        <v>0</v>
      </c>
      <c r="AO299" s="54">
        <v>0</v>
      </c>
      <c r="AP299" s="54">
        <v>0</v>
      </c>
      <c r="AQ299" s="54">
        <v>13679454</v>
      </c>
      <c r="AR299" s="54">
        <v>13679454</v>
      </c>
      <c r="AS299" s="54">
        <v>13679454</v>
      </c>
      <c r="AT299" s="56"/>
      <c r="AU299" s="56"/>
      <c r="AV299" s="56"/>
      <c r="AW299" s="56"/>
      <c r="AX299" s="56"/>
      <c r="AY299" s="56"/>
      <c r="AZ299" s="56"/>
      <c r="BC299" s="19"/>
      <c r="BE299" s="19"/>
      <c r="BI299" s="19"/>
      <c r="BX299" s="19"/>
      <c r="BZ299" s="19"/>
      <c r="CD299" s="19"/>
    </row>
    <row r="300" spans="1:82" ht="30">
      <c r="A300" s="47">
        <v>14</v>
      </c>
      <c r="B300" s="48">
        <v>2020</v>
      </c>
      <c r="C300" s="48">
        <v>8300</v>
      </c>
      <c r="D300" s="47">
        <v>2</v>
      </c>
      <c r="E300" s="47">
        <v>4</v>
      </c>
      <c r="F300" s="49"/>
      <c r="G300" s="50"/>
      <c r="H300" s="50"/>
      <c r="I300" s="51"/>
      <c r="J300" s="58" t="s">
        <v>48</v>
      </c>
      <c r="K300" s="53">
        <v>0</v>
      </c>
      <c r="L300" s="54">
        <v>0</v>
      </c>
      <c r="M300" s="54">
        <v>0</v>
      </c>
      <c r="N300" s="54">
        <v>0</v>
      </c>
      <c r="O300" s="54">
        <v>13679454</v>
      </c>
      <c r="P300" s="54">
        <v>13679454</v>
      </c>
      <c r="Q300" s="54">
        <v>13679454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5">
        <v>0</v>
      </c>
      <c r="AL300" s="55">
        <v>0</v>
      </c>
      <c r="AM300" s="54">
        <v>0</v>
      </c>
      <c r="AN300" s="54">
        <v>0</v>
      </c>
      <c r="AO300" s="54">
        <v>0</v>
      </c>
      <c r="AP300" s="54">
        <v>0</v>
      </c>
      <c r="AQ300" s="54">
        <v>13679454</v>
      </c>
      <c r="AR300" s="54">
        <v>13679454</v>
      </c>
      <c r="AS300" s="54">
        <v>13679454</v>
      </c>
      <c r="AT300" s="56"/>
      <c r="AU300" s="56"/>
      <c r="AV300" s="56"/>
      <c r="AW300" s="56"/>
      <c r="AX300" s="56"/>
      <c r="AY300" s="56"/>
      <c r="AZ300" s="56"/>
      <c r="BC300" s="19"/>
      <c r="BE300" s="19"/>
      <c r="BI300" s="19"/>
      <c r="BX300" s="19"/>
      <c r="BZ300" s="19"/>
      <c r="CD300" s="19"/>
    </row>
    <row r="301" spans="1:82" ht="30">
      <c r="A301" s="47">
        <v>1</v>
      </c>
      <c r="B301" s="48">
        <v>2020</v>
      </c>
      <c r="C301" s="48">
        <v>8300</v>
      </c>
      <c r="D301" s="47">
        <v>2</v>
      </c>
      <c r="E301" s="47">
        <v>4</v>
      </c>
      <c r="F301" s="49">
        <v>2</v>
      </c>
      <c r="G301" s="50"/>
      <c r="H301" s="50"/>
      <c r="I301" s="51"/>
      <c r="J301" s="58" t="s">
        <v>48</v>
      </c>
      <c r="K301" s="53">
        <v>0</v>
      </c>
      <c r="L301" s="54">
        <v>0</v>
      </c>
      <c r="M301" s="54">
        <v>0</v>
      </c>
      <c r="N301" s="54">
        <v>0</v>
      </c>
      <c r="O301" s="54">
        <v>13679454</v>
      </c>
      <c r="P301" s="54">
        <v>13679454</v>
      </c>
      <c r="Q301" s="54">
        <v>13679454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5">
        <v>0</v>
      </c>
      <c r="AG301" s="55">
        <v>0</v>
      </c>
      <c r="AH301" s="55">
        <v>0</v>
      </c>
      <c r="AI301" s="55">
        <v>0</v>
      </c>
      <c r="AJ301" s="55">
        <v>0</v>
      </c>
      <c r="AK301" s="55">
        <v>0</v>
      </c>
      <c r="AL301" s="55">
        <v>0</v>
      </c>
      <c r="AM301" s="54">
        <v>0</v>
      </c>
      <c r="AN301" s="54">
        <v>0</v>
      </c>
      <c r="AO301" s="54">
        <v>0</v>
      </c>
      <c r="AP301" s="54">
        <v>0</v>
      </c>
      <c r="AQ301" s="54">
        <v>13679454</v>
      </c>
      <c r="AR301" s="54">
        <v>13679454</v>
      </c>
      <c r="AS301" s="54">
        <v>13679454</v>
      </c>
      <c r="AT301" s="56"/>
      <c r="AU301" s="56"/>
      <c r="AV301" s="56"/>
      <c r="AW301" s="56"/>
      <c r="AX301" s="56"/>
      <c r="AY301" s="56"/>
      <c r="AZ301" s="56"/>
      <c r="CA301" s="19"/>
      <c r="CC301" s="19"/>
      <c r="CD301" s="19"/>
    </row>
    <row r="302" spans="1:82">
      <c r="A302" s="47">
        <v>1</v>
      </c>
      <c r="B302" s="48">
        <v>2020</v>
      </c>
      <c r="C302" s="48">
        <v>8300</v>
      </c>
      <c r="D302" s="47">
        <v>2</v>
      </c>
      <c r="E302" s="47">
        <v>4</v>
      </c>
      <c r="F302" s="49">
        <v>2</v>
      </c>
      <c r="G302" s="50"/>
      <c r="H302" s="50"/>
      <c r="I302" s="51"/>
      <c r="J302" s="58" t="s">
        <v>5</v>
      </c>
      <c r="K302" s="53">
        <v>0</v>
      </c>
      <c r="L302" s="54">
        <v>0</v>
      </c>
      <c r="M302" s="54">
        <v>0</v>
      </c>
      <c r="N302" s="54">
        <v>0</v>
      </c>
      <c r="O302" s="54">
        <v>735119</v>
      </c>
      <c r="P302" s="54">
        <v>735119</v>
      </c>
      <c r="Q302" s="54">
        <v>735119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5">
        <v>0</v>
      </c>
      <c r="AL302" s="55">
        <v>0</v>
      </c>
      <c r="AM302" s="54">
        <v>0</v>
      </c>
      <c r="AN302" s="54">
        <v>0</v>
      </c>
      <c r="AO302" s="54">
        <v>0</v>
      </c>
      <c r="AP302" s="54">
        <v>0</v>
      </c>
      <c r="AQ302" s="54">
        <v>735119</v>
      </c>
      <c r="AR302" s="54">
        <v>735119</v>
      </c>
      <c r="AS302" s="54">
        <v>735119</v>
      </c>
      <c r="AT302" s="56"/>
      <c r="AU302" s="56"/>
      <c r="AV302" s="56"/>
      <c r="AW302" s="56"/>
      <c r="AX302" s="56"/>
      <c r="AY302" s="56"/>
      <c r="AZ302" s="56"/>
      <c r="CA302" s="19"/>
      <c r="CC302" s="19"/>
      <c r="CD302" s="19"/>
    </row>
    <row r="303" spans="1:82" ht="30">
      <c r="A303" s="47">
        <v>1</v>
      </c>
      <c r="B303" s="48">
        <v>2020</v>
      </c>
      <c r="C303" s="48">
        <v>8300</v>
      </c>
      <c r="D303" s="47">
        <v>2</v>
      </c>
      <c r="E303" s="47">
        <v>4</v>
      </c>
      <c r="F303" s="49">
        <v>2</v>
      </c>
      <c r="G303" s="50">
        <v>2100</v>
      </c>
      <c r="H303" s="50"/>
      <c r="I303" s="51"/>
      <c r="J303" s="58" t="s">
        <v>93</v>
      </c>
      <c r="K303" s="53">
        <v>0</v>
      </c>
      <c r="L303" s="54">
        <v>0</v>
      </c>
      <c r="M303" s="54">
        <v>0</v>
      </c>
      <c r="N303" s="54">
        <v>0</v>
      </c>
      <c r="O303" s="54">
        <v>735119</v>
      </c>
      <c r="P303" s="54">
        <v>735119</v>
      </c>
      <c r="Q303" s="54">
        <v>735119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5">
        <v>0</v>
      </c>
      <c r="AL303" s="55">
        <v>0</v>
      </c>
      <c r="AM303" s="54">
        <v>0</v>
      </c>
      <c r="AN303" s="54">
        <v>0</v>
      </c>
      <c r="AO303" s="54">
        <v>0</v>
      </c>
      <c r="AP303" s="54">
        <v>0</v>
      </c>
      <c r="AQ303" s="54">
        <v>735119</v>
      </c>
      <c r="AR303" s="54">
        <v>735119</v>
      </c>
      <c r="AS303" s="54">
        <v>735119</v>
      </c>
      <c r="AT303" s="56"/>
      <c r="AU303" s="56"/>
      <c r="AV303" s="56"/>
      <c r="AW303" s="56"/>
      <c r="AX303" s="56"/>
      <c r="AY303" s="56"/>
      <c r="AZ303" s="56"/>
      <c r="CA303" s="19"/>
      <c r="CC303" s="19"/>
      <c r="CD303" s="19"/>
    </row>
    <row r="304" spans="1:82">
      <c r="A304" s="47">
        <v>1</v>
      </c>
      <c r="B304" s="48">
        <v>2020</v>
      </c>
      <c r="C304" s="48">
        <v>8300</v>
      </c>
      <c r="D304" s="47">
        <v>2</v>
      </c>
      <c r="E304" s="47">
        <v>4</v>
      </c>
      <c r="F304" s="49">
        <v>2</v>
      </c>
      <c r="G304" s="50">
        <v>2100</v>
      </c>
      <c r="H304" s="50">
        <v>217</v>
      </c>
      <c r="I304" s="51"/>
      <c r="J304" s="58" t="s">
        <v>283</v>
      </c>
      <c r="K304" s="53">
        <v>0</v>
      </c>
      <c r="L304" s="54">
        <v>0</v>
      </c>
      <c r="M304" s="54">
        <v>0</v>
      </c>
      <c r="N304" s="54">
        <v>0</v>
      </c>
      <c r="O304" s="54">
        <v>735119</v>
      </c>
      <c r="P304" s="54">
        <v>735119</v>
      </c>
      <c r="Q304" s="54">
        <v>735119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5">
        <v>0</v>
      </c>
      <c r="AL304" s="55">
        <v>0</v>
      </c>
      <c r="AM304" s="54">
        <v>0</v>
      </c>
      <c r="AN304" s="54">
        <v>0</v>
      </c>
      <c r="AO304" s="54">
        <v>0</v>
      </c>
      <c r="AP304" s="54">
        <v>0</v>
      </c>
      <c r="AQ304" s="54">
        <v>735119</v>
      </c>
      <c r="AR304" s="54">
        <v>735119</v>
      </c>
      <c r="AS304" s="54">
        <v>735119</v>
      </c>
      <c r="AT304" s="56"/>
      <c r="AU304" s="56"/>
      <c r="AV304" s="56"/>
      <c r="AW304" s="56"/>
      <c r="AX304" s="56"/>
      <c r="AY304" s="56"/>
      <c r="AZ304" s="56"/>
      <c r="CA304" s="19"/>
      <c r="CC304" s="19"/>
      <c r="CD304" s="19"/>
    </row>
    <row r="305" spans="1:89">
      <c r="A305" s="47">
        <v>1</v>
      </c>
      <c r="B305" s="48">
        <v>2020</v>
      </c>
      <c r="C305" s="48">
        <v>8300</v>
      </c>
      <c r="D305" s="47">
        <v>2</v>
      </c>
      <c r="E305" s="47">
        <v>4</v>
      </c>
      <c r="F305" s="49">
        <v>2</v>
      </c>
      <c r="G305" s="50">
        <v>2100</v>
      </c>
      <c r="H305" s="50">
        <v>217</v>
      </c>
      <c r="I305" s="51">
        <v>1</v>
      </c>
      <c r="J305" s="58" t="s">
        <v>284</v>
      </c>
      <c r="K305" s="53">
        <v>0</v>
      </c>
      <c r="L305" s="54">
        <v>0</v>
      </c>
      <c r="M305" s="54">
        <v>0</v>
      </c>
      <c r="N305" s="54">
        <v>0</v>
      </c>
      <c r="O305" s="54">
        <v>735119</v>
      </c>
      <c r="P305" s="54">
        <v>735119</v>
      </c>
      <c r="Q305" s="54">
        <v>735119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5">
        <v>0</v>
      </c>
      <c r="AL305" s="55">
        <v>0</v>
      </c>
      <c r="AM305" s="54">
        <v>0</v>
      </c>
      <c r="AN305" s="54">
        <v>0</v>
      </c>
      <c r="AO305" s="54">
        <v>0</v>
      </c>
      <c r="AP305" s="54">
        <v>0</v>
      </c>
      <c r="AQ305" s="54">
        <v>735119</v>
      </c>
      <c r="AR305" s="54">
        <v>735119</v>
      </c>
      <c r="AS305" s="54">
        <v>735119</v>
      </c>
      <c r="AT305" s="56" t="s">
        <v>83</v>
      </c>
      <c r="AU305" s="56">
        <v>1</v>
      </c>
      <c r="AV305" s="56"/>
      <c r="AW305" s="56">
        <v>0</v>
      </c>
      <c r="AX305" s="56">
        <v>0</v>
      </c>
      <c r="AY305" s="56">
        <v>1</v>
      </c>
      <c r="AZ305" s="56"/>
      <c r="CA305" s="19"/>
      <c r="CC305" s="19"/>
      <c r="CD305" s="19"/>
    </row>
    <row r="306" spans="1:89">
      <c r="A306" s="47">
        <v>1</v>
      </c>
      <c r="B306" s="48">
        <v>2020</v>
      </c>
      <c r="C306" s="48">
        <v>8300</v>
      </c>
      <c r="D306" s="47">
        <v>2</v>
      </c>
      <c r="E306" s="47">
        <v>4</v>
      </c>
      <c r="F306" s="49">
        <v>2</v>
      </c>
      <c r="G306" s="50"/>
      <c r="H306" s="50"/>
      <c r="I306" s="51"/>
      <c r="J306" s="52" t="s">
        <v>6</v>
      </c>
      <c r="K306" s="53">
        <v>0</v>
      </c>
      <c r="L306" s="54">
        <v>0</v>
      </c>
      <c r="M306" s="54">
        <v>0</v>
      </c>
      <c r="N306" s="54">
        <v>0</v>
      </c>
      <c r="O306" s="54">
        <v>12944335</v>
      </c>
      <c r="P306" s="54">
        <v>12944335</v>
      </c>
      <c r="Q306" s="54">
        <v>12944335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5">
        <v>0</v>
      </c>
      <c r="AL306" s="55">
        <v>0</v>
      </c>
      <c r="AM306" s="54">
        <v>0</v>
      </c>
      <c r="AN306" s="54">
        <v>0</v>
      </c>
      <c r="AO306" s="54">
        <v>0</v>
      </c>
      <c r="AP306" s="54">
        <v>0</v>
      </c>
      <c r="AQ306" s="54">
        <v>12944335</v>
      </c>
      <c r="AR306" s="54">
        <v>12944335</v>
      </c>
      <c r="AS306" s="54">
        <v>12944335</v>
      </c>
      <c r="AT306" s="56"/>
      <c r="AU306" s="54"/>
      <c r="AV306" s="56"/>
      <c r="AW306" s="56"/>
      <c r="AX306" s="56"/>
      <c r="AY306" s="56"/>
      <c r="AZ306" s="56"/>
      <c r="BC306" s="19"/>
      <c r="BE306" s="19"/>
      <c r="BI306" s="19"/>
      <c r="BX306" s="19"/>
      <c r="BZ306" s="19"/>
      <c r="CA306" s="19"/>
      <c r="CC306" s="19"/>
      <c r="CD306" s="19"/>
    </row>
    <row r="307" spans="1:89">
      <c r="A307" s="47">
        <v>1</v>
      </c>
      <c r="B307" s="57">
        <v>2020</v>
      </c>
      <c r="C307" s="57">
        <v>8300</v>
      </c>
      <c r="D307" s="47">
        <v>2</v>
      </c>
      <c r="E307" s="47">
        <v>4</v>
      </c>
      <c r="F307" s="49">
        <v>2</v>
      </c>
      <c r="G307" s="50">
        <v>3300</v>
      </c>
      <c r="H307" s="50"/>
      <c r="I307" s="51"/>
      <c r="J307" s="58" t="s">
        <v>125</v>
      </c>
      <c r="K307" s="53">
        <v>0</v>
      </c>
      <c r="L307" s="54">
        <v>0</v>
      </c>
      <c r="M307" s="54">
        <v>0</v>
      </c>
      <c r="N307" s="54">
        <v>0</v>
      </c>
      <c r="O307" s="54">
        <v>3138650</v>
      </c>
      <c r="P307" s="54">
        <v>3138650</v>
      </c>
      <c r="Q307" s="54">
        <v>3138650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5">
        <v>0</v>
      </c>
      <c r="AL307" s="55">
        <v>0</v>
      </c>
      <c r="AM307" s="54">
        <v>0</v>
      </c>
      <c r="AN307" s="54">
        <v>0</v>
      </c>
      <c r="AO307" s="54">
        <v>0</v>
      </c>
      <c r="AP307" s="54">
        <v>0</v>
      </c>
      <c r="AQ307" s="54">
        <v>3138650</v>
      </c>
      <c r="AR307" s="54">
        <v>3138650</v>
      </c>
      <c r="AS307" s="54">
        <v>3138650</v>
      </c>
      <c r="AT307" s="56"/>
      <c r="AU307" s="54"/>
      <c r="AV307" s="56"/>
      <c r="AW307" s="56"/>
      <c r="AX307" s="56"/>
      <c r="AY307" s="56"/>
      <c r="AZ307" s="56"/>
      <c r="BC307" s="19"/>
      <c r="BE307" s="19"/>
      <c r="BI307" s="19"/>
      <c r="BX307" s="19"/>
      <c r="BZ307" s="19"/>
      <c r="CD307" s="19"/>
    </row>
    <row r="308" spans="1:89">
      <c r="A308" s="47">
        <v>1</v>
      </c>
      <c r="B308" s="57">
        <v>2020</v>
      </c>
      <c r="C308" s="57">
        <v>8300</v>
      </c>
      <c r="D308" s="47">
        <v>2</v>
      </c>
      <c r="E308" s="47">
        <v>4</v>
      </c>
      <c r="F308" s="49">
        <v>2</v>
      </c>
      <c r="G308" s="50">
        <v>3300</v>
      </c>
      <c r="H308" s="50">
        <v>339</v>
      </c>
      <c r="I308" s="51"/>
      <c r="J308" s="58" t="s">
        <v>152</v>
      </c>
      <c r="K308" s="53">
        <v>0</v>
      </c>
      <c r="L308" s="54">
        <v>0</v>
      </c>
      <c r="M308" s="54">
        <v>0</v>
      </c>
      <c r="N308" s="54">
        <v>0</v>
      </c>
      <c r="O308" s="54">
        <v>3138650</v>
      </c>
      <c r="P308" s="54">
        <v>3138650</v>
      </c>
      <c r="Q308" s="54">
        <v>3138650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5">
        <v>0</v>
      </c>
      <c r="AL308" s="55">
        <v>0</v>
      </c>
      <c r="AM308" s="54">
        <v>0</v>
      </c>
      <c r="AN308" s="54">
        <v>0</v>
      </c>
      <c r="AO308" s="54">
        <v>0</v>
      </c>
      <c r="AP308" s="54">
        <v>0</v>
      </c>
      <c r="AQ308" s="54">
        <v>3138650</v>
      </c>
      <c r="AR308" s="54">
        <v>3138650</v>
      </c>
      <c r="AS308" s="54">
        <v>3138650</v>
      </c>
      <c r="AT308" s="56"/>
      <c r="AU308" s="54"/>
      <c r="AV308" s="56"/>
      <c r="AW308" s="56"/>
      <c r="AX308" s="56"/>
      <c r="AY308" s="56"/>
      <c r="AZ308" s="56"/>
      <c r="BC308" s="19"/>
      <c r="BE308" s="19"/>
      <c r="BI308" s="19"/>
      <c r="BX308" s="19"/>
      <c r="BZ308" s="19"/>
      <c r="CD308" s="19"/>
    </row>
    <row r="309" spans="1:89">
      <c r="A309" s="47">
        <v>1</v>
      </c>
      <c r="B309" s="57">
        <v>2020</v>
      </c>
      <c r="C309" s="57">
        <v>8300</v>
      </c>
      <c r="D309" s="47">
        <v>2</v>
      </c>
      <c r="E309" s="47">
        <v>4</v>
      </c>
      <c r="F309" s="49">
        <v>2</v>
      </c>
      <c r="G309" s="50">
        <v>3300</v>
      </c>
      <c r="H309" s="50">
        <v>339</v>
      </c>
      <c r="I309" s="51">
        <v>1</v>
      </c>
      <c r="J309" s="58" t="s">
        <v>285</v>
      </c>
      <c r="K309" s="53">
        <v>0</v>
      </c>
      <c r="L309" s="54">
        <v>0</v>
      </c>
      <c r="M309" s="54">
        <v>0</v>
      </c>
      <c r="N309" s="54">
        <v>0</v>
      </c>
      <c r="O309" s="54">
        <v>3138650</v>
      </c>
      <c r="P309" s="54">
        <v>3138650</v>
      </c>
      <c r="Q309" s="54">
        <v>3138650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5">
        <v>0</v>
      </c>
      <c r="AL309" s="55">
        <v>0</v>
      </c>
      <c r="AM309" s="54">
        <v>0</v>
      </c>
      <c r="AN309" s="54">
        <v>0</v>
      </c>
      <c r="AO309" s="54">
        <v>0</v>
      </c>
      <c r="AP309" s="54">
        <v>0</v>
      </c>
      <c r="AQ309" s="54">
        <v>3138650</v>
      </c>
      <c r="AR309" s="54">
        <v>3138650</v>
      </c>
      <c r="AS309" s="54">
        <v>3138650</v>
      </c>
      <c r="AT309" s="56" t="s">
        <v>130</v>
      </c>
      <c r="AU309" s="54">
        <v>2</v>
      </c>
      <c r="AV309" s="56"/>
      <c r="AW309" s="56">
        <v>0</v>
      </c>
      <c r="AX309" s="56">
        <v>0</v>
      </c>
      <c r="AY309" s="56">
        <v>2</v>
      </c>
      <c r="AZ309" s="56"/>
      <c r="BC309" s="19"/>
      <c r="BE309" s="19"/>
      <c r="BI309" s="19"/>
      <c r="BX309" s="19"/>
      <c r="BZ309" s="19"/>
      <c r="CD309" s="19"/>
    </row>
    <row r="310" spans="1:89">
      <c r="A310" s="47">
        <v>1</v>
      </c>
      <c r="B310" s="48">
        <v>2020</v>
      </c>
      <c r="C310" s="48">
        <v>8300</v>
      </c>
      <c r="D310" s="47">
        <v>2</v>
      </c>
      <c r="E310" s="47">
        <v>4</v>
      </c>
      <c r="F310" s="49">
        <v>2</v>
      </c>
      <c r="G310" s="50">
        <v>3600</v>
      </c>
      <c r="H310" s="50"/>
      <c r="I310" s="51"/>
      <c r="J310" s="58" t="s">
        <v>286</v>
      </c>
      <c r="K310" s="53">
        <v>0</v>
      </c>
      <c r="L310" s="54">
        <v>0</v>
      </c>
      <c r="M310" s="54">
        <v>0</v>
      </c>
      <c r="N310" s="54">
        <v>0</v>
      </c>
      <c r="O310" s="54">
        <v>5117575</v>
      </c>
      <c r="P310" s="54">
        <v>5117575</v>
      </c>
      <c r="Q310" s="54">
        <v>5117575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5">
        <v>0</v>
      </c>
      <c r="AL310" s="55">
        <v>0</v>
      </c>
      <c r="AM310" s="54">
        <v>0</v>
      </c>
      <c r="AN310" s="54">
        <v>0</v>
      </c>
      <c r="AO310" s="54">
        <v>0</v>
      </c>
      <c r="AP310" s="54">
        <v>0</v>
      </c>
      <c r="AQ310" s="54">
        <v>5117575</v>
      </c>
      <c r="AR310" s="54">
        <v>5117575</v>
      </c>
      <c r="AS310" s="54">
        <v>5117575</v>
      </c>
      <c r="AT310" s="56"/>
      <c r="AU310" s="54"/>
      <c r="AV310" s="56"/>
      <c r="AW310" s="56"/>
      <c r="AX310" s="56"/>
      <c r="AY310" s="56"/>
      <c r="AZ310" s="56"/>
      <c r="BC310" s="19"/>
      <c r="BE310" s="19"/>
      <c r="BI310" s="19"/>
      <c r="BX310" s="19"/>
      <c r="BZ310" s="19"/>
      <c r="CD310" s="19"/>
    </row>
    <row r="311" spans="1:89" ht="30">
      <c r="A311" s="47">
        <v>1</v>
      </c>
      <c r="B311" s="57">
        <v>2020</v>
      </c>
      <c r="C311" s="57">
        <v>8300</v>
      </c>
      <c r="D311" s="47">
        <v>2</v>
      </c>
      <c r="E311" s="47">
        <v>4</v>
      </c>
      <c r="F311" s="49">
        <v>2</v>
      </c>
      <c r="G311" s="50">
        <v>3600</v>
      </c>
      <c r="H311" s="50">
        <v>361</v>
      </c>
      <c r="I311" s="51"/>
      <c r="J311" s="58" t="s">
        <v>287</v>
      </c>
      <c r="K311" s="53">
        <v>0</v>
      </c>
      <c r="L311" s="54">
        <v>0</v>
      </c>
      <c r="M311" s="54">
        <v>0</v>
      </c>
      <c r="N311" s="54">
        <v>0</v>
      </c>
      <c r="O311" s="54">
        <v>5117575</v>
      </c>
      <c r="P311" s="54">
        <v>5117575</v>
      </c>
      <c r="Q311" s="54">
        <v>5117575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5">
        <v>0</v>
      </c>
      <c r="AL311" s="55">
        <v>0</v>
      </c>
      <c r="AM311" s="54">
        <v>0</v>
      </c>
      <c r="AN311" s="54">
        <v>0</v>
      </c>
      <c r="AO311" s="54">
        <v>0</v>
      </c>
      <c r="AP311" s="54">
        <v>0</v>
      </c>
      <c r="AQ311" s="54">
        <v>5117575</v>
      </c>
      <c r="AR311" s="54">
        <v>5117575</v>
      </c>
      <c r="AS311" s="54">
        <v>5117575</v>
      </c>
      <c r="AT311" s="56"/>
      <c r="AU311" s="61"/>
      <c r="AV311" s="56"/>
      <c r="AW311" s="56"/>
      <c r="AX311" s="56"/>
      <c r="AY311" s="61"/>
      <c r="AZ311" s="56"/>
      <c r="BC311" s="19"/>
      <c r="BE311" s="19"/>
      <c r="BI311" s="19"/>
      <c r="BX311" s="19"/>
      <c r="BZ311" s="19"/>
      <c r="CD311" s="19"/>
      <c r="CE311" s="65"/>
      <c r="CK311" s="65"/>
    </row>
    <row r="312" spans="1:89">
      <c r="A312" s="47">
        <v>1</v>
      </c>
      <c r="B312" s="57">
        <v>2020</v>
      </c>
      <c r="C312" s="57">
        <v>8300</v>
      </c>
      <c r="D312" s="47">
        <v>2</v>
      </c>
      <c r="E312" s="47">
        <v>4</v>
      </c>
      <c r="F312" s="49">
        <v>2</v>
      </c>
      <c r="G312" s="50">
        <v>3600</v>
      </c>
      <c r="H312" s="50">
        <v>361</v>
      </c>
      <c r="I312" s="51">
        <v>1</v>
      </c>
      <c r="J312" s="58" t="s">
        <v>288</v>
      </c>
      <c r="K312" s="53">
        <v>0</v>
      </c>
      <c r="L312" s="54">
        <v>0</v>
      </c>
      <c r="M312" s="54">
        <v>0</v>
      </c>
      <c r="N312" s="54">
        <v>0</v>
      </c>
      <c r="O312" s="54">
        <v>5117575</v>
      </c>
      <c r="P312" s="54">
        <v>5117575</v>
      </c>
      <c r="Q312" s="54">
        <v>5117575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5">
        <v>0</v>
      </c>
      <c r="AL312" s="55">
        <v>0</v>
      </c>
      <c r="AM312" s="54">
        <v>0</v>
      </c>
      <c r="AN312" s="54">
        <v>0</v>
      </c>
      <c r="AO312" s="54">
        <v>0</v>
      </c>
      <c r="AP312" s="54">
        <v>0</v>
      </c>
      <c r="AQ312" s="54">
        <v>5117575</v>
      </c>
      <c r="AR312" s="54">
        <v>5117575</v>
      </c>
      <c r="AS312" s="54">
        <v>5117575</v>
      </c>
      <c r="AT312" s="56" t="s">
        <v>130</v>
      </c>
      <c r="AU312" s="54">
        <v>3</v>
      </c>
      <c r="AV312" s="56"/>
      <c r="AW312" s="56">
        <v>0</v>
      </c>
      <c r="AX312" s="56">
        <v>0</v>
      </c>
      <c r="AY312" s="56">
        <v>3</v>
      </c>
      <c r="AZ312" s="56"/>
      <c r="BX312" s="19"/>
      <c r="BZ312" s="19"/>
      <c r="CD312" s="19"/>
    </row>
    <row r="313" spans="1:89">
      <c r="A313" s="47">
        <v>1</v>
      </c>
      <c r="B313" s="57">
        <v>2020</v>
      </c>
      <c r="C313" s="57">
        <v>8300</v>
      </c>
      <c r="D313" s="47">
        <v>2</v>
      </c>
      <c r="E313" s="47">
        <v>4</v>
      </c>
      <c r="F313" s="49">
        <v>2</v>
      </c>
      <c r="G313" s="50">
        <v>3800</v>
      </c>
      <c r="H313" s="50"/>
      <c r="I313" s="51"/>
      <c r="J313" s="58" t="s">
        <v>289</v>
      </c>
      <c r="K313" s="53">
        <v>0</v>
      </c>
      <c r="L313" s="54">
        <v>0</v>
      </c>
      <c r="M313" s="54">
        <v>0</v>
      </c>
      <c r="N313" s="54">
        <v>0</v>
      </c>
      <c r="O313" s="54">
        <v>4688110</v>
      </c>
      <c r="P313" s="54">
        <v>4688110</v>
      </c>
      <c r="Q313" s="54">
        <v>4688110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5">
        <v>0</v>
      </c>
      <c r="AL313" s="55">
        <v>0</v>
      </c>
      <c r="AM313" s="54">
        <v>0</v>
      </c>
      <c r="AN313" s="54">
        <v>0</v>
      </c>
      <c r="AO313" s="54">
        <v>0</v>
      </c>
      <c r="AP313" s="54">
        <v>0</v>
      </c>
      <c r="AQ313" s="54">
        <v>4688110</v>
      </c>
      <c r="AR313" s="54">
        <v>4688110</v>
      </c>
      <c r="AS313" s="54">
        <v>4688110</v>
      </c>
      <c r="AT313" s="56"/>
      <c r="AU313" s="54"/>
      <c r="AV313" s="56"/>
      <c r="AW313" s="56"/>
      <c r="AX313" s="56"/>
      <c r="AY313" s="56"/>
      <c r="AZ313" s="56"/>
      <c r="BX313" s="19"/>
      <c r="BZ313" s="19"/>
      <c r="CD313" s="19"/>
    </row>
    <row r="314" spans="1:89">
      <c r="A314" s="47">
        <v>1</v>
      </c>
      <c r="B314" s="48">
        <v>2020</v>
      </c>
      <c r="C314" s="48">
        <v>8300</v>
      </c>
      <c r="D314" s="47">
        <v>2</v>
      </c>
      <c r="E314" s="47">
        <v>4</v>
      </c>
      <c r="F314" s="49">
        <v>2</v>
      </c>
      <c r="G314" s="50">
        <v>3800</v>
      </c>
      <c r="H314" s="50">
        <v>383</v>
      </c>
      <c r="I314" s="51"/>
      <c r="J314" s="58" t="s">
        <v>290</v>
      </c>
      <c r="K314" s="53">
        <v>0</v>
      </c>
      <c r="L314" s="54">
        <v>0</v>
      </c>
      <c r="M314" s="54">
        <v>0</v>
      </c>
      <c r="N314" s="54">
        <v>0</v>
      </c>
      <c r="O314" s="54">
        <v>4688110</v>
      </c>
      <c r="P314" s="54">
        <v>4688110</v>
      </c>
      <c r="Q314" s="54">
        <v>4688110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5">
        <v>0</v>
      </c>
      <c r="AL314" s="55">
        <v>0</v>
      </c>
      <c r="AM314" s="54">
        <v>0</v>
      </c>
      <c r="AN314" s="54">
        <v>0</v>
      </c>
      <c r="AO314" s="54">
        <v>0</v>
      </c>
      <c r="AP314" s="54">
        <v>0</v>
      </c>
      <c r="AQ314" s="54">
        <v>4688110</v>
      </c>
      <c r="AR314" s="54">
        <v>4688110</v>
      </c>
      <c r="AS314" s="54">
        <v>4688110</v>
      </c>
      <c r="AT314" s="56"/>
      <c r="AU314" s="54"/>
      <c r="AV314" s="56"/>
      <c r="AW314" s="56"/>
      <c r="AX314" s="56"/>
      <c r="AY314" s="56"/>
      <c r="AZ314" s="56"/>
      <c r="BC314" s="19"/>
      <c r="BE314" s="19"/>
      <c r="BI314" s="19"/>
      <c r="BX314" s="19"/>
      <c r="BZ314" s="19"/>
      <c r="CD314" s="19"/>
    </row>
    <row r="315" spans="1:89">
      <c r="A315" s="47">
        <v>1</v>
      </c>
      <c r="B315" s="57">
        <v>2020</v>
      </c>
      <c r="C315" s="57">
        <v>8300</v>
      </c>
      <c r="D315" s="47">
        <v>2</v>
      </c>
      <c r="E315" s="47">
        <v>4</v>
      </c>
      <c r="F315" s="49">
        <v>2</v>
      </c>
      <c r="G315" s="50">
        <v>3800</v>
      </c>
      <c r="H315" s="50">
        <v>383</v>
      </c>
      <c r="I315" s="51">
        <v>1</v>
      </c>
      <c r="J315" s="58" t="s">
        <v>290</v>
      </c>
      <c r="K315" s="53">
        <v>0</v>
      </c>
      <c r="L315" s="54">
        <v>0</v>
      </c>
      <c r="M315" s="54">
        <v>0</v>
      </c>
      <c r="N315" s="54">
        <v>0</v>
      </c>
      <c r="O315" s="54">
        <v>4688110</v>
      </c>
      <c r="P315" s="54">
        <v>4688110</v>
      </c>
      <c r="Q315" s="54">
        <v>4688110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5">
        <v>0</v>
      </c>
      <c r="AL315" s="55">
        <v>0</v>
      </c>
      <c r="AM315" s="54">
        <v>0</v>
      </c>
      <c r="AN315" s="54">
        <v>0</v>
      </c>
      <c r="AO315" s="54">
        <v>0</v>
      </c>
      <c r="AP315" s="54">
        <v>0</v>
      </c>
      <c r="AQ315" s="54">
        <v>4688110</v>
      </c>
      <c r="AR315" s="54">
        <v>4688110</v>
      </c>
      <c r="AS315" s="54">
        <v>4688110</v>
      </c>
      <c r="AT315" s="56" t="s">
        <v>130</v>
      </c>
      <c r="AU315" s="56">
        <v>3</v>
      </c>
      <c r="AV315" s="56"/>
      <c r="AW315" s="56">
        <v>0</v>
      </c>
      <c r="AX315" s="56">
        <v>0</v>
      </c>
      <c r="AY315" s="56">
        <v>3</v>
      </c>
      <c r="AZ315" s="56"/>
      <c r="BX315" s="19"/>
      <c r="BZ315" s="19"/>
      <c r="CD315" s="19"/>
    </row>
    <row r="316" spans="1:89" ht="45">
      <c r="A316" s="47">
        <v>14</v>
      </c>
      <c r="B316" s="48">
        <v>2020</v>
      </c>
      <c r="C316" s="48">
        <v>8300</v>
      </c>
      <c r="D316" s="47">
        <v>3</v>
      </c>
      <c r="E316" s="47" t="s">
        <v>141</v>
      </c>
      <c r="F316" s="49"/>
      <c r="G316" s="50"/>
      <c r="H316" s="50"/>
      <c r="I316" s="51"/>
      <c r="J316" s="58" t="s">
        <v>291</v>
      </c>
      <c r="K316" s="53">
        <v>34726225</v>
      </c>
      <c r="L316" s="54">
        <v>0</v>
      </c>
      <c r="M316" s="54">
        <v>34726225</v>
      </c>
      <c r="N316" s="54">
        <v>2990000</v>
      </c>
      <c r="O316" s="54">
        <v>0</v>
      </c>
      <c r="P316" s="54">
        <v>2990000</v>
      </c>
      <c r="Q316" s="54">
        <v>37716225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5">
        <v>0</v>
      </c>
      <c r="AL316" s="55">
        <v>0</v>
      </c>
      <c r="AM316" s="54">
        <v>34726225</v>
      </c>
      <c r="AN316" s="54">
        <v>0</v>
      </c>
      <c r="AO316" s="54">
        <v>34726225</v>
      </c>
      <c r="AP316" s="54">
        <v>2990000</v>
      </c>
      <c r="AQ316" s="54">
        <v>0</v>
      </c>
      <c r="AR316" s="54">
        <v>2990000</v>
      </c>
      <c r="AS316" s="54">
        <v>37716225</v>
      </c>
      <c r="AT316" s="56"/>
      <c r="AU316" s="54"/>
      <c r="AV316" s="56"/>
      <c r="AW316" s="56"/>
      <c r="AX316" s="56"/>
      <c r="AY316" s="56"/>
      <c r="AZ316" s="56"/>
    </row>
    <row r="317" spans="1:89" ht="30">
      <c r="A317" s="47">
        <v>14</v>
      </c>
      <c r="B317" s="57">
        <v>2020</v>
      </c>
      <c r="C317" s="57">
        <v>8300</v>
      </c>
      <c r="D317" s="47">
        <v>3</v>
      </c>
      <c r="E317" s="47">
        <v>5</v>
      </c>
      <c r="F317" s="49"/>
      <c r="G317" s="50"/>
      <c r="H317" s="50"/>
      <c r="I317" s="51"/>
      <c r="J317" s="58" t="s">
        <v>36</v>
      </c>
      <c r="K317" s="53">
        <v>34726225</v>
      </c>
      <c r="L317" s="54">
        <v>0</v>
      </c>
      <c r="M317" s="54">
        <v>34726225</v>
      </c>
      <c r="N317" s="54">
        <v>2990000</v>
      </c>
      <c r="O317" s="54">
        <v>0</v>
      </c>
      <c r="P317" s="54">
        <v>2990000</v>
      </c>
      <c r="Q317" s="54">
        <v>37716225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5">
        <v>0</v>
      </c>
      <c r="AL317" s="55">
        <v>0</v>
      </c>
      <c r="AM317" s="54">
        <v>34726225</v>
      </c>
      <c r="AN317" s="54">
        <v>0</v>
      </c>
      <c r="AO317" s="54">
        <v>34726225</v>
      </c>
      <c r="AP317" s="54">
        <v>2990000</v>
      </c>
      <c r="AQ317" s="54">
        <v>0</v>
      </c>
      <c r="AR317" s="54">
        <v>2990000</v>
      </c>
      <c r="AS317" s="54">
        <v>37716225</v>
      </c>
      <c r="AT317" s="56"/>
      <c r="AU317" s="54"/>
      <c r="AV317" s="56"/>
      <c r="AW317" s="56"/>
      <c r="AX317" s="56"/>
      <c r="AY317" s="56"/>
      <c r="AZ317" s="56"/>
      <c r="BC317" s="19"/>
      <c r="BE317" s="19"/>
      <c r="BI317" s="19"/>
      <c r="BX317" s="19"/>
      <c r="BZ317" s="19"/>
      <c r="CD317" s="19"/>
    </row>
    <row r="318" spans="1:89">
      <c r="A318" s="47">
        <v>10</v>
      </c>
      <c r="B318" s="57">
        <v>2020</v>
      </c>
      <c r="C318" s="57">
        <v>8300</v>
      </c>
      <c r="D318" s="47">
        <v>3</v>
      </c>
      <c r="E318" s="47">
        <v>5</v>
      </c>
      <c r="F318" s="49">
        <v>1</v>
      </c>
      <c r="G318" s="50"/>
      <c r="H318" s="50"/>
      <c r="I318" s="51"/>
      <c r="J318" s="58" t="s">
        <v>33</v>
      </c>
      <c r="K318" s="53">
        <v>31446225</v>
      </c>
      <c r="L318" s="54">
        <v>0</v>
      </c>
      <c r="M318" s="54">
        <v>31446225</v>
      </c>
      <c r="N318" s="54">
        <v>1490000</v>
      </c>
      <c r="O318" s="54">
        <v>0</v>
      </c>
      <c r="P318" s="54">
        <v>1490000</v>
      </c>
      <c r="Q318" s="54">
        <v>32936225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5">
        <v>0</v>
      </c>
      <c r="AL318" s="55">
        <v>0</v>
      </c>
      <c r="AM318" s="54">
        <v>31446225</v>
      </c>
      <c r="AN318" s="54">
        <v>0</v>
      </c>
      <c r="AO318" s="54">
        <v>31446225</v>
      </c>
      <c r="AP318" s="54">
        <v>1490000</v>
      </c>
      <c r="AQ318" s="54">
        <v>0</v>
      </c>
      <c r="AR318" s="54">
        <v>1490000</v>
      </c>
      <c r="AS318" s="54">
        <v>32936225</v>
      </c>
      <c r="AT318" s="56"/>
      <c r="AU318" s="54"/>
      <c r="AV318" s="56"/>
      <c r="AW318" s="56"/>
      <c r="AX318" s="56"/>
      <c r="AY318" s="61"/>
      <c r="AZ318" s="56"/>
      <c r="BC318" s="19"/>
      <c r="BE318" s="19"/>
      <c r="BI318" s="19"/>
      <c r="BX318" s="19"/>
      <c r="BZ318" s="19"/>
      <c r="CD318" s="19"/>
      <c r="CE318" s="65"/>
      <c r="CK318" s="65"/>
    </row>
    <row r="319" spans="1:89">
      <c r="A319" s="47">
        <v>10</v>
      </c>
      <c r="B319" s="48">
        <v>2020</v>
      </c>
      <c r="C319" s="48">
        <v>8300</v>
      </c>
      <c r="D319" s="47">
        <v>3</v>
      </c>
      <c r="E319" s="47">
        <v>5</v>
      </c>
      <c r="F319" s="49">
        <v>1</v>
      </c>
      <c r="G319" s="50"/>
      <c r="H319" s="50"/>
      <c r="I319" s="51"/>
      <c r="J319" s="59" t="s">
        <v>5</v>
      </c>
      <c r="K319" s="53">
        <v>12847200</v>
      </c>
      <c r="L319" s="54">
        <v>0</v>
      </c>
      <c r="M319" s="54">
        <v>12847200</v>
      </c>
      <c r="N319" s="54">
        <v>0</v>
      </c>
      <c r="O319" s="54">
        <v>0</v>
      </c>
      <c r="P319" s="54">
        <v>0</v>
      </c>
      <c r="Q319" s="54">
        <v>12847200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5">
        <v>0</v>
      </c>
      <c r="AL319" s="55">
        <v>0</v>
      </c>
      <c r="AM319" s="54">
        <v>12847200</v>
      </c>
      <c r="AN319" s="54">
        <v>0</v>
      </c>
      <c r="AO319" s="54">
        <v>12847200</v>
      </c>
      <c r="AP319" s="54">
        <v>0</v>
      </c>
      <c r="AQ319" s="54">
        <v>0</v>
      </c>
      <c r="AR319" s="54">
        <v>0</v>
      </c>
      <c r="AS319" s="54">
        <v>12847200</v>
      </c>
      <c r="AT319" s="56"/>
      <c r="AU319" s="54"/>
      <c r="AV319" s="56"/>
      <c r="AW319" s="61"/>
      <c r="AX319" s="56"/>
      <c r="AY319" s="56"/>
      <c r="AZ319" s="56"/>
      <c r="BX319" s="19"/>
      <c r="BZ319" s="19"/>
      <c r="CD319" s="19"/>
    </row>
    <row r="320" spans="1:89">
      <c r="A320" s="47">
        <v>10</v>
      </c>
      <c r="B320" s="48">
        <v>2020</v>
      </c>
      <c r="C320" s="48">
        <v>8300</v>
      </c>
      <c r="D320" s="47">
        <v>3</v>
      </c>
      <c r="E320" s="47">
        <v>5</v>
      </c>
      <c r="F320" s="49">
        <v>1</v>
      </c>
      <c r="G320" s="50">
        <v>2700</v>
      </c>
      <c r="H320" s="50"/>
      <c r="I320" s="51"/>
      <c r="J320" s="58" t="s">
        <v>96</v>
      </c>
      <c r="K320" s="53">
        <v>8077200</v>
      </c>
      <c r="L320" s="54">
        <v>0</v>
      </c>
      <c r="M320" s="54">
        <v>8077200</v>
      </c>
      <c r="N320" s="54">
        <v>0</v>
      </c>
      <c r="O320" s="54">
        <v>0</v>
      </c>
      <c r="P320" s="54">
        <v>0</v>
      </c>
      <c r="Q320" s="54">
        <v>8077200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5">
        <v>0</v>
      </c>
      <c r="AL320" s="55">
        <v>0</v>
      </c>
      <c r="AM320" s="54">
        <v>8077200</v>
      </c>
      <c r="AN320" s="54">
        <v>0</v>
      </c>
      <c r="AO320" s="54">
        <v>8077200</v>
      </c>
      <c r="AP320" s="54">
        <v>0</v>
      </c>
      <c r="AQ320" s="54">
        <v>0</v>
      </c>
      <c r="AR320" s="54">
        <v>0</v>
      </c>
      <c r="AS320" s="54">
        <v>8077200</v>
      </c>
      <c r="AT320" s="56"/>
      <c r="AU320" s="54"/>
      <c r="AV320" s="56"/>
      <c r="AW320" s="56"/>
      <c r="AX320" s="56"/>
      <c r="AY320" s="56"/>
      <c r="AZ320" s="56"/>
      <c r="BX320" s="19"/>
      <c r="BZ320" s="19"/>
      <c r="CD320" s="19"/>
    </row>
    <row r="321" spans="1:82">
      <c r="A321" s="47">
        <v>10</v>
      </c>
      <c r="B321" s="48">
        <v>2020</v>
      </c>
      <c r="C321" s="48">
        <v>8300</v>
      </c>
      <c r="D321" s="47">
        <v>3</v>
      </c>
      <c r="E321" s="47">
        <v>5</v>
      </c>
      <c r="F321" s="49">
        <v>1</v>
      </c>
      <c r="G321" s="50">
        <v>2700</v>
      </c>
      <c r="H321" s="50">
        <v>271</v>
      </c>
      <c r="I321" s="51"/>
      <c r="J321" s="58" t="s">
        <v>97</v>
      </c>
      <c r="K321" s="53">
        <v>8077200</v>
      </c>
      <c r="L321" s="54">
        <v>0</v>
      </c>
      <c r="M321" s="54">
        <v>8077200</v>
      </c>
      <c r="N321" s="54">
        <v>0</v>
      </c>
      <c r="O321" s="54">
        <v>0</v>
      </c>
      <c r="P321" s="54">
        <v>0</v>
      </c>
      <c r="Q321" s="54">
        <v>8077200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5">
        <v>0</v>
      </c>
      <c r="AL321" s="55">
        <v>0</v>
      </c>
      <c r="AM321" s="54">
        <v>8077200</v>
      </c>
      <c r="AN321" s="54">
        <v>0</v>
      </c>
      <c r="AO321" s="54">
        <v>8077200</v>
      </c>
      <c r="AP321" s="54">
        <v>0</v>
      </c>
      <c r="AQ321" s="54">
        <v>0</v>
      </c>
      <c r="AR321" s="54">
        <v>0</v>
      </c>
      <c r="AS321" s="54">
        <v>8077200</v>
      </c>
      <c r="AT321" s="56"/>
      <c r="AU321" s="56"/>
      <c r="AV321" s="56"/>
      <c r="AW321" s="56"/>
      <c r="AX321" s="56"/>
      <c r="AY321" s="56"/>
      <c r="AZ321" s="56"/>
      <c r="BX321" s="19"/>
      <c r="BZ321" s="19"/>
      <c r="CD321" s="19"/>
    </row>
    <row r="322" spans="1:82">
      <c r="A322" s="47">
        <v>10</v>
      </c>
      <c r="B322" s="57">
        <v>2020</v>
      </c>
      <c r="C322" s="57">
        <v>8300</v>
      </c>
      <c r="D322" s="47">
        <v>3</v>
      </c>
      <c r="E322" s="47">
        <v>5</v>
      </c>
      <c r="F322" s="49">
        <v>1</v>
      </c>
      <c r="G322" s="50">
        <v>2700</v>
      </c>
      <c r="H322" s="50">
        <v>271</v>
      </c>
      <c r="I322" s="51">
        <v>4</v>
      </c>
      <c r="J322" s="58" t="s">
        <v>97</v>
      </c>
      <c r="K322" s="53">
        <v>8077200</v>
      </c>
      <c r="L322" s="54">
        <v>0</v>
      </c>
      <c r="M322" s="54">
        <v>8077200</v>
      </c>
      <c r="N322" s="54">
        <v>0</v>
      </c>
      <c r="O322" s="54">
        <v>0</v>
      </c>
      <c r="P322" s="54">
        <v>0</v>
      </c>
      <c r="Q322" s="54">
        <v>8077200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4">
        <v>8077200</v>
      </c>
      <c r="AN322" s="54">
        <v>0</v>
      </c>
      <c r="AO322" s="54">
        <v>8077200</v>
      </c>
      <c r="AP322" s="54">
        <v>0</v>
      </c>
      <c r="AQ322" s="54">
        <v>0</v>
      </c>
      <c r="AR322" s="54">
        <v>0</v>
      </c>
      <c r="AS322" s="54">
        <v>8077200</v>
      </c>
      <c r="AT322" s="56" t="s">
        <v>95</v>
      </c>
      <c r="AU322" s="61">
        <v>6540</v>
      </c>
      <c r="AV322" s="56"/>
      <c r="AW322" s="56">
        <v>0</v>
      </c>
      <c r="AX322" s="56">
        <v>0</v>
      </c>
      <c r="AY322" s="61">
        <v>6540</v>
      </c>
      <c r="AZ322" s="56"/>
      <c r="BX322" s="19"/>
      <c r="BZ322" s="19"/>
      <c r="CD322" s="19"/>
    </row>
    <row r="323" spans="1:82">
      <c r="A323" s="47">
        <v>10</v>
      </c>
      <c r="B323" s="57">
        <v>2020</v>
      </c>
      <c r="C323" s="57">
        <v>8300</v>
      </c>
      <c r="D323" s="47">
        <v>3</v>
      </c>
      <c r="E323" s="47">
        <v>5</v>
      </c>
      <c r="F323" s="49">
        <v>1</v>
      </c>
      <c r="G323" s="50">
        <v>2800</v>
      </c>
      <c r="H323" s="50"/>
      <c r="I323" s="51"/>
      <c r="J323" s="58" t="s">
        <v>117</v>
      </c>
      <c r="K323" s="53">
        <v>4770000</v>
      </c>
      <c r="L323" s="54">
        <v>0</v>
      </c>
      <c r="M323" s="54">
        <v>4770000</v>
      </c>
      <c r="N323" s="54">
        <v>0</v>
      </c>
      <c r="O323" s="54">
        <v>0</v>
      </c>
      <c r="P323" s="54">
        <v>0</v>
      </c>
      <c r="Q323" s="54">
        <v>4770000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5">
        <v>0</v>
      </c>
      <c r="AL323" s="55">
        <v>0</v>
      </c>
      <c r="AM323" s="54">
        <v>4770000</v>
      </c>
      <c r="AN323" s="54">
        <v>0</v>
      </c>
      <c r="AO323" s="54">
        <v>4770000</v>
      </c>
      <c r="AP323" s="54">
        <v>0</v>
      </c>
      <c r="AQ323" s="54">
        <v>0</v>
      </c>
      <c r="AR323" s="54">
        <v>0</v>
      </c>
      <c r="AS323" s="54">
        <v>4770000</v>
      </c>
      <c r="AT323" s="56"/>
      <c r="AU323" s="56"/>
      <c r="AV323" s="56"/>
      <c r="AW323" s="56"/>
      <c r="AX323" s="56"/>
      <c r="AY323" s="56"/>
      <c r="AZ323" s="56"/>
      <c r="BX323" s="19"/>
      <c r="BZ323" s="19"/>
      <c r="CD323" s="19"/>
    </row>
    <row r="324" spans="1:82">
      <c r="A324" s="47">
        <v>10</v>
      </c>
      <c r="B324" s="48">
        <v>2020</v>
      </c>
      <c r="C324" s="48">
        <v>8300</v>
      </c>
      <c r="D324" s="47">
        <v>3</v>
      </c>
      <c r="E324" s="47">
        <v>5</v>
      </c>
      <c r="F324" s="49">
        <v>1</v>
      </c>
      <c r="G324" s="50">
        <v>2800</v>
      </c>
      <c r="H324" s="50">
        <v>283</v>
      </c>
      <c r="I324" s="51"/>
      <c r="J324" s="58" t="s">
        <v>118</v>
      </c>
      <c r="K324" s="53">
        <v>4770000</v>
      </c>
      <c r="L324" s="54">
        <v>0</v>
      </c>
      <c r="M324" s="54">
        <v>4770000</v>
      </c>
      <c r="N324" s="54">
        <v>0</v>
      </c>
      <c r="O324" s="54">
        <v>0</v>
      </c>
      <c r="P324" s="54">
        <v>0</v>
      </c>
      <c r="Q324" s="54">
        <v>4770000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5">
        <v>0</v>
      </c>
      <c r="AL324" s="55">
        <v>0</v>
      </c>
      <c r="AM324" s="54">
        <v>4770000</v>
      </c>
      <c r="AN324" s="54">
        <v>0</v>
      </c>
      <c r="AO324" s="54">
        <v>4770000</v>
      </c>
      <c r="AP324" s="54">
        <v>0</v>
      </c>
      <c r="AQ324" s="54">
        <v>0</v>
      </c>
      <c r="AR324" s="54">
        <v>0</v>
      </c>
      <c r="AS324" s="54">
        <v>4770000</v>
      </c>
      <c r="AT324" s="56"/>
      <c r="AU324" s="56"/>
      <c r="AV324" s="56"/>
      <c r="AW324" s="56"/>
      <c r="AX324" s="56"/>
      <c r="AY324" s="56"/>
      <c r="AZ324" s="56"/>
      <c r="BX324" s="19"/>
      <c r="BZ324" s="19"/>
      <c r="CD324" s="19"/>
    </row>
    <row r="325" spans="1:82">
      <c r="A325" s="47">
        <v>10</v>
      </c>
      <c r="B325" s="48">
        <v>2020</v>
      </c>
      <c r="C325" s="48">
        <v>8300</v>
      </c>
      <c r="D325" s="47">
        <v>3</v>
      </c>
      <c r="E325" s="47">
        <v>5</v>
      </c>
      <c r="F325" s="49">
        <v>1</v>
      </c>
      <c r="G325" s="50">
        <v>2800</v>
      </c>
      <c r="H325" s="50">
        <v>283</v>
      </c>
      <c r="I325" s="51">
        <v>4</v>
      </c>
      <c r="J325" s="58" t="s">
        <v>120</v>
      </c>
      <c r="K325" s="53">
        <v>450000</v>
      </c>
      <c r="L325" s="54">
        <v>0</v>
      </c>
      <c r="M325" s="54">
        <v>450000</v>
      </c>
      <c r="N325" s="54">
        <v>0</v>
      </c>
      <c r="O325" s="54">
        <v>0</v>
      </c>
      <c r="P325" s="54">
        <v>0</v>
      </c>
      <c r="Q325" s="54">
        <v>450000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5">
        <v>0</v>
      </c>
      <c r="AL325" s="55">
        <v>0</v>
      </c>
      <c r="AM325" s="54">
        <v>450000</v>
      </c>
      <c r="AN325" s="54">
        <v>0</v>
      </c>
      <c r="AO325" s="54">
        <v>450000</v>
      </c>
      <c r="AP325" s="54">
        <v>0</v>
      </c>
      <c r="AQ325" s="54">
        <v>0</v>
      </c>
      <c r="AR325" s="54">
        <v>0</v>
      </c>
      <c r="AS325" s="54">
        <v>450000</v>
      </c>
      <c r="AT325" s="56" t="s">
        <v>95</v>
      </c>
      <c r="AU325" s="56">
        <v>30</v>
      </c>
      <c r="AV325" s="56"/>
      <c r="AW325" s="56">
        <v>0</v>
      </c>
      <c r="AX325" s="56">
        <v>0</v>
      </c>
      <c r="AY325" s="56">
        <v>30</v>
      </c>
      <c r="AZ325" s="56"/>
      <c r="BC325" s="19"/>
      <c r="BE325" s="19"/>
      <c r="BI325" s="19"/>
      <c r="BX325" s="19"/>
      <c r="BZ325" s="19"/>
      <c r="CA325" s="19"/>
      <c r="CC325" s="19"/>
      <c r="CD325" s="19"/>
    </row>
    <row r="326" spans="1:82">
      <c r="A326" s="47">
        <v>10</v>
      </c>
      <c r="B326" s="57">
        <v>2020</v>
      </c>
      <c r="C326" s="57">
        <v>8300</v>
      </c>
      <c r="D326" s="47">
        <v>3</v>
      </c>
      <c r="E326" s="47">
        <v>5</v>
      </c>
      <c r="F326" s="49">
        <v>1</v>
      </c>
      <c r="G326" s="50">
        <v>2800</v>
      </c>
      <c r="H326" s="50">
        <v>283</v>
      </c>
      <c r="I326" s="51">
        <v>5</v>
      </c>
      <c r="J326" s="58" t="s">
        <v>292</v>
      </c>
      <c r="K326" s="53">
        <v>3858000</v>
      </c>
      <c r="L326" s="54">
        <v>0</v>
      </c>
      <c r="M326" s="54">
        <v>3858000</v>
      </c>
      <c r="N326" s="54">
        <v>0</v>
      </c>
      <c r="O326" s="54">
        <v>0</v>
      </c>
      <c r="P326" s="54">
        <v>0</v>
      </c>
      <c r="Q326" s="54">
        <v>3858000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5">
        <v>0</v>
      </c>
      <c r="AL326" s="55">
        <v>0</v>
      </c>
      <c r="AM326" s="54">
        <v>3858000</v>
      </c>
      <c r="AN326" s="54">
        <v>0</v>
      </c>
      <c r="AO326" s="54">
        <v>3858000</v>
      </c>
      <c r="AP326" s="54">
        <v>0</v>
      </c>
      <c r="AQ326" s="54">
        <v>0</v>
      </c>
      <c r="AR326" s="54">
        <v>0</v>
      </c>
      <c r="AS326" s="54">
        <v>3858000</v>
      </c>
      <c r="AT326" s="56" t="s">
        <v>95</v>
      </c>
      <c r="AU326" s="61">
        <v>102</v>
      </c>
      <c r="AV326" s="56"/>
      <c r="AW326" s="56">
        <v>0</v>
      </c>
      <c r="AX326" s="56">
        <v>0</v>
      </c>
      <c r="AY326" s="56">
        <v>102</v>
      </c>
      <c r="AZ326" s="56"/>
      <c r="BC326" s="19"/>
      <c r="BE326" s="19"/>
      <c r="BI326" s="19"/>
      <c r="BX326" s="19"/>
      <c r="BZ326" s="19"/>
      <c r="CA326" s="19"/>
      <c r="CC326" s="19"/>
      <c r="CD326" s="19"/>
    </row>
    <row r="327" spans="1:82">
      <c r="A327" s="47">
        <v>10</v>
      </c>
      <c r="B327" s="48">
        <v>2020</v>
      </c>
      <c r="C327" s="48">
        <v>8300</v>
      </c>
      <c r="D327" s="47">
        <v>3</v>
      </c>
      <c r="E327" s="47">
        <v>5</v>
      </c>
      <c r="F327" s="49">
        <v>1</v>
      </c>
      <c r="G327" s="50">
        <v>2800</v>
      </c>
      <c r="H327" s="50">
        <v>283</v>
      </c>
      <c r="I327" s="51">
        <v>8</v>
      </c>
      <c r="J327" s="58" t="s">
        <v>293</v>
      </c>
      <c r="K327" s="53">
        <v>462000</v>
      </c>
      <c r="L327" s="54">
        <v>0</v>
      </c>
      <c r="M327" s="54">
        <v>462000</v>
      </c>
      <c r="N327" s="54">
        <v>0</v>
      </c>
      <c r="O327" s="54">
        <v>0</v>
      </c>
      <c r="P327" s="54">
        <v>0</v>
      </c>
      <c r="Q327" s="54">
        <v>462000</v>
      </c>
      <c r="R327" s="54">
        <v>0</v>
      </c>
      <c r="S327" s="54">
        <v>0</v>
      </c>
      <c r="T327" s="54">
        <v>0</v>
      </c>
      <c r="U327" s="54">
        <v>0</v>
      </c>
      <c r="V327" s="54">
        <v>0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5">
        <v>0</v>
      </c>
      <c r="AG327" s="55">
        <v>0</v>
      </c>
      <c r="AH327" s="55">
        <v>0</v>
      </c>
      <c r="AI327" s="55">
        <v>0</v>
      </c>
      <c r="AJ327" s="55">
        <v>0</v>
      </c>
      <c r="AK327" s="55">
        <v>0</v>
      </c>
      <c r="AL327" s="55">
        <v>0</v>
      </c>
      <c r="AM327" s="54">
        <v>462000</v>
      </c>
      <c r="AN327" s="54">
        <v>0</v>
      </c>
      <c r="AO327" s="54">
        <v>462000</v>
      </c>
      <c r="AP327" s="54">
        <v>0</v>
      </c>
      <c r="AQ327" s="54">
        <v>0</v>
      </c>
      <c r="AR327" s="54">
        <v>0</v>
      </c>
      <c r="AS327" s="54">
        <v>462000</v>
      </c>
      <c r="AT327" s="56" t="s">
        <v>95</v>
      </c>
      <c r="AU327" s="56">
        <v>3</v>
      </c>
      <c r="AV327" s="56"/>
      <c r="AW327" s="56">
        <v>0</v>
      </c>
      <c r="AX327" s="56">
        <v>0</v>
      </c>
      <c r="AY327" s="56">
        <v>3</v>
      </c>
      <c r="AZ327" s="56"/>
      <c r="BC327" s="19"/>
      <c r="BE327" s="19"/>
      <c r="BI327" s="19"/>
      <c r="BX327" s="19"/>
      <c r="BZ327" s="19"/>
      <c r="CA327" s="19"/>
      <c r="CC327" s="19"/>
      <c r="CD327" s="19"/>
    </row>
    <row r="328" spans="1:82">
      <c r="A328" s="47">
        <v>10</v>
      </c>
      <c r="B328" s="48">
        <v>2020</v>
      </c>
      <c r="C328" s="48">
        <v>8300</v>
      </c>
      <c r="D328" s="47">
        <v>3</v>
      </c>
      <c r="E328" s="47">
        <v>5</v>
      </c>
      <c r="F328" s="49">
        <v>1</v>
      </c>
      <c r="G328" s="50"/>
      <c r="H328" s="50"/>
      <c r="I328" s="51"/>
      <c r="J328" s="58" t="s">
        <v>6</v>
      </c>
      <c r="K328" s="53">
        <v>0</v>
      </c>
      <c r="L328" s="54">
        <v>0</v>
      </c>
      <c r="M328" s="54">
        <v>0</v>
      </c>
      <c r="N328" s="54">
        <v>1490000</v>
      </c>
      <c r="O328" s="54">
        <v>0</v>
      </c>
      <c r="P328" s="54">
        <v>1490000</v>
      </c>
      <c r="Q328" s="54">
        <v>1490000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5">
        <v>0</v>
      </c>
      <c r="AL328" s="55">
        <v>0</v>
      </c>
      <c r="AM328" s="54">
        <v>0</v>
      </c>
      <c r="AN328" s="54">
        <v>0</v>
      </c>
      <c r="AO328" s="54">
        <v>0</v>
      </c>
      <c r="AP328" s="54">
        <v>1490000</v>
      </c>
      <c r="AQ328" s="54">
        <v>0</v>
      </c>
      <c r="AR328" s="54">
        <v>1490000</v>
      </c>
      <c r="AS328" s="54">
        <v>1490000</v>
      </c>
      <c r="AT328" s="56"/>
      <c r="AU328" s="56"/>
      <c r="AV328" s="56"/>
      <c r="AW328" s="56"/>
      <c r="AX328" s="56"/>
      <c r="AY328" s="56"/>
      <c r="AZ328" s="56"/>
      <c r="BC328" s="19"/>
      <c r="BE328" s="19"/>
      <c r="BI328" s="19"/>
      <c r="BX328" s="19"/>
      <c r="BZ328" s="19"/>
      <c r="CA328" s="19"/>
      <c r="CC328" s="19"/>
      <c r="CD328" s="19"/>
    </row>
    <row r="329" spans="1:82">
      <c r="A329" s="47">
        <v>10</v>
      </c>
      <c r="B329" s="48">
        <v>2020</v>
      </c>
      <c r="C329" s="48">
        <v>8300</v>
      </c>
      <c r="D329" s="47">
        <v>3</v>
      </c>
      <c r="E329" s="47">
        <v>5</v>
      </c>
      <c r="F329" s="49">
        <v>1</v>
      </c>
      <c r="G329" s="50">
        <v>3500</v>
      </c>
      <c r="H329" s="50"/>
      <c r="I329" s="51"/>
      <c r="J329" s="58" t="s">
        <v>294</v>
      </c>
      <c r="K329" s="53">
        <v>0</v>
      </c>
      <c r="L329" s="54">
        <v>0</v>
      </c>
      <c r="M329" s="54">
        <v>0</v>
      </c>
      <c r="N329" s="54">
        <v>1490000</v>
      </c>
      <c r="O329" s="54">
        <v>0</v>
      </c>
      <c r="P329" s="54">
        <v>1490000</v>
      </c>
      <c r="Q329" s="54">
        <v>1490000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5">
        <v>0</v>
      </c>
      <c r="AL329" s="55">
        <v>0</v>
      </c>
      <c r="AM329" s="54">
        <v>0</v>
      </c>
      <c r="AN329" s="54">
        <v>0</v>
      </c>
      <c r="AO329" s="54">
        <v>0</v>
      </c>
      <c r="AP329" s="54">
        <v>1490000</v>
      </c>
      <c r="AQ329" s="54">
        <v>0</v>
      </c>
      <c r="AR329" s="54">
        <v>1490000</v>
      </c>
      <c r="AS329" s="54">
        <v>1490000</v>
      </c>
      <c r="AT329" s="56"/>
      <c r="AU329" s="56"/>
      <c r="AV329" s="56"/>
      <c r="AW329" s="56"/>
      <c r="AX329" s="56"/>
      <c r="AY329" s="56"/>
      <c r="AZ329" s="56"/>
      <c r="BC329" s="19"/>
      <c r="BE329" s="19"/>
      <c r="BI329" s="19"/>
      <c r="BX329" s="19"/>
      <c r="BZ329" s="19"/>
      <c r="CD329" s="19"/>
    </row>
    <row r="330" spans="1:82" ht="30">
      <c r="A330" s="47">
        <v>10</v>
      </c>
      <c r="B330" s="48">
        <v>2020</v>
      </c>
      <c r="C330" s="48">
        <v>8300</v>
      </c>
      <c r="D330" s="47">
        <v>3</v>
      </c>
      <c r="E330" s="47">
        <v>5</v>
      </c>
      <c r="F330" s="49">
        <v>1</v>
      </c>
      <c r="G330" s="50">
        <v>3500</v>
      </c>
      <c r="H330" s="50">
        <v>353</v>
      </c>
      <c r="I330" s="51"/>
      <c r="J330" s="58" t="s">
        <v>295</v>
      </c>
      <c r="K330" s="53">
        <v>0</v>
      </c>
      <c r="L330" s="54">
        <v>0</v>
      </c>
      <c r="M330" s="54">
        <v>0</v>
      </c>
      <c r="N330" s="54">
        <v>1490000</v>
      </c>
      <c r="O330" s="54">
        <v>0</v>
      </c>
      <c r="P330" s="54">
        <v>1490000</v>
      </c>
      <c r="Q330" s="54">
        <v>1490000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5">
        <v>0</v>
      </c>
      <c r="AL330" s="55">
        <v>0</v>
      </c>
      <c r="AM330" s="54">
        <v>0</v>
      </c>
      <c r="AN330" s="54">
        <v>0</v>
      </c>
      <c r="AO330" s="54">
        <v>0</v>
      </c>
      <c r="AP330" s="54">
        <v>1490000</v>
      </c>
      <c r="AQ330" s="54">
        <v>0</v>
      </c>
      <c r="AR330" s="54">
        <v>1490000</v>
      </c>
      <c r="AS330" s="54">
        <v>1490000</v>
      </c>
      <c r="AT330" s="56"/>
      <c r="AU330" s="56"/>
      <c r="AV330" s="56"/>
      <c r="AW330" s="56"/>
      <c r="AX330" s="56"/>
      <c r="AY330" s="56"/>
      <c r="AZ330" s="56"/>
      <c r="BX330" s="19"/>
      <c r="BZ330" s="19"/>
      <c r="CD330" s="19"/>
    </row>
    <row r="331" spans="1:82">
      <c r="A331" s="47">
        <v>10</v>
      </c>
      <c r="B331" s="57">
        <v>2020</v>
      </c>
      <c r="C331" s="57">
        <v>8300</v>
      </c>
      <c r="D331" s="47">
        <v>3</v>
      </c>
      <c r="E331" s="47">
        <v>5</v>
      </c>
      <c r="F331" s="49">
        <v>1</v>
      </c>
      <c r="G331" s="50">
        <v>3500</v>
      </c>
      <c r="H331" s="50">
        <v>353</v>
      </c>
      <c r="I331" s="51">
        <v>1</v>
      </c>
      <c r="J331" s="58" t="s">
        <v>296</v>
      </c>
      <c r="K331" s="53">
        <v>0</v>
      </c>
      <c r="L331" s="54">
        <v>0</v>
      </c>
      <c r="M331" s="54">
        <v>0</v>
      </c>
      <c r="N331" s="54">
        <v>1490000</v>
      </c>
      <c r="O331" s="54">
        <v>0</v>
      </c>
      <c r="P331" s="54">
        <v>1490000</v>
      </c>
      <c r="Q331" s="54">
        <v>1490000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5">
        <v>0</v>
      </c>
      <c r="AL331" s="55">
        <v>0</v>
      </c>
      <c r="AM331" s="54">
        <v>0</v>
      </c>
      <c r="AN331" s="54">
        <v>0</v>
      </c>
      <c r="AO331" s="54">
        <v>0</v>
      </c>
      <c r="AP331" s="54">
        <v>1490000</v>
      </c>
      <c r="AQ331" s="54">
        <v>0</v>
      </c>
      <c r="AR331" s="54">
        <v>1490000</v>
      </c>
      <c r="AS331" s="54">
        <v>1490000</v>
      </c>
      <c r="AT331" s="56" t="s">
        <v>130</v>
      </c>
      <c r="AU331" s="56">
        <v>2</v>
      </c>
      <c r="AV331" s="56"/>
      <c r="AW331" s="56">
        <v>0</v>
      </c>
      <c r="AX331" s="56">
        <v>0</v>
      </c>
      <c r="AY331" s="56">
        <v>2</v>
      </c>
      <c r="AZ331" s="56"/>
      <c r="BX331" s="19"/>
      <c r="BZ331" s="19"/>
      <c r="CD331" s="19"/>
    </row>
    <row r="332" spans="1:82">
      <c r="A332" s="47">
        <v>10</v>
      </c>
      <c r="B332" s="48">
        <v>2020</v>
      </c>
      <c r="C332" s="48">
        <v>8300</v>
      </c>
      <c r="D332" s="47">
        <v>3</v>
      </c>
      <c r="E332" s="47">
        <v>5</v>
      </c>
      <c r="F332" s="49">
        <v>1</v>
      </c>
      <c r="G332" s="50"/>
      <c r="H332" s="50"/>
      <c r="I332" s="51"/>
      <c r="J332" s="58" t="s">
        <v>4</v>
      </c>
      <c r="K332" s="53">
        <v>18599025</v>
      </c>
      <c r="L332" s="54">
        <v>0</v>
      </c>
      <c r="M332" s="54">
        <v>18599025</v>
      </c>
      <c r="N332" s="54">
        <v>0</v>
      </c>
      <c r="O332" s="54">
        <v>0</v>
      </c>
      <c r="P332" s="54">
        <v>0</v>
      </c>
      <c r="Q332" s="54">
        <v>18599025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5">
        <v>0</v>
      </c>
      <c r="AL332" s="55">
        <v>0</v>
      </c>
      <c r="AM332" s="54">
        <v>18599025</v>
      </c>
      <c r="AN332" s="54">
        <v>0</v>
      </c>
      <c r="AO332" s="54">
        <v>18599025</v>
      </c>
      <c r="AP332" s="54">
        <v>0</v>
      </c>
      <c r="AQ332" s="54">
        <v>0</v>
      </c>
      <c r="AR332" s="54">
        <v>0</v>
      </c>
      <c r="AS332" s="54">
        <v>18599025</v>
      </c>
      <c r="AT332" s="56"/>
      <c r="AU332" s="56"/>
      <c r="AV332" s="56"/>
      <c r="AW332" s="56"/>
      <c r="AX332" s="56"/>
      <c r="AY332" s="56"/>
      <c r="AZ332" s="56"/>
      <c r="BX332" s="19"/>
      <c r="BZ332" s="19"/>
      <c r="CD332" s="19"/>
    </row>
    <row r="333" spans="1:82">
      <c r="A333" s="47">
        <v>10</v>
      </c>
      <c r="B333" s="57">
        <v>2020</v>
      </c>
      <c r="C333" s="57">
        <v>8300</v>
      </c>
      <c r="D333" s="47">
        <v>3</v>
      </c>
      <c r="E333" s="47">
        <v>5</v>
      </c>
      <c r="F333" s="49">
        <v>1</v>
      </c>
      <c r="G333" s="50">
        <v>5100</v>
      </c>
      <c r="H333" s="50"/>
      <c r="I333" s="51"/>
      <c r="J333" s="58" t="s">
        <v>159</v>
      </c>
      <c r="K333" s="53">
        <v>5457000</v>
      </c>
      <c r="L333" s="54">
        <v>0</v>
      </c>
      <c r="M333" s="54">
        <v>5457000</v>
      </c>
      <c r="N333" s="54">
        <v>0</v>
      </c>
      <c r="O333" s="54">
        <v>0</v>
      </c>
      <c r="P333" s="54">
        <v>0</v>
      </c>
      <c r="Q333" s="54">
        <v>5457000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5">
        <v>0</v>
      </c>
      <c r="AL333" s="55">
        <v>0</v>
      </c>
      <c r="AM333" s="54">
        <v>5457000</v>
      </c>
      <c r="AN333" s="54">
        <v>0</v>
      </c>
      <c r="AO333" s="54">
        <v>5457000</v>
      </c>
      <c r="AP333" s="54">
        <v>0</v>
      </c>
      <c r="AQ333" s="54">
        <v>0</v>
      </c>
      <c r="AR333" s="54">
        <v>0</v>
      </c>
      <c r="AS333" s="54">
        <v>5457000</v>
      </c>
      <c r="AT333" s="56"/>
      <c r="AU333" s="56"/>
      <c r="AV333" s="56"/>
      <c r="AW333" s="56"/>
      <c r="AX333" s="56"/>
      <c r="AY333" s="56"/>
      <c r="AZ333" s="56"/>
      <c r="BC333" s="19"/>
      <c r="BE333" s="19"/>
      <c r="BI333" s="19"/>
      <c r="BX333" s="19"/>
      <c r="BZ333" s="19"/>
      <c r="CD333" s="19"/>
    </row>
    <row r="334" spans="1:82">
      <c r="A334" s="47">
        <v>10</v>
      </c>
      <c r="B334" s="57">
        <v>2020</v>
      </c>
      <c r="C334" s="57">
        <v>8300</v>
      </c>
      <c r="D334" s="47">
        <v>3</v>
      </c>
      <c r="E334" s="47">
        <v>5</v>
      </c>
      <c r="F334" s="49">
        <v>1</v>
      </c>
      <c r="G334" s="50">
        <v>5100</v>
      </c>
      <c r="H334" s="50">
        <v>515</v>
      </c>
      <c r="I334" s="51"/>
      <c r="J334" s="58" t="s">
        <v>165</v>
      </c>
      <c r="K334" s="53">
        <v>457000</v>
      </c>
      <c r="L334" s="54">
        <v>0</v>
      </c>
      <c r="M334" s="54">
        <v>457000</v>
      </c>
      <c r="N334" s="54">
        <v>0</v>
      </c>
      <c r="O334" s="54">
        <v>0</v>
      </c>
      <c r="P334" s="54">
        <v>0</v>
      </c>
      <c r="Q334" s="54">
        <v>457000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5">
        <v>0</v>
      </c>
      <c r="AL334" s="55">
        <v>0</v>
      </c>
      <c r="AM334" s="54">
        <v>457000</v>
      </c>
      <c r="AN334" s="54">
        <v>0</v>
      </c>
      <c r="AO334" s="54">
        <v>457000</v>
      </c>
      <c r="AP334" s="54">
        <v>0</v>
      </c>
      <c r="AQ334" s="54">
        <v>0</v>
      </c>
      <c r="AR334" s="54">
        <v>0</v>
      </c>
      <c r="AS334" s="54">
        <v>457000</v>
      </c>
      <c r="AT334" s="56"/>
      <c r="AU334" s="56"/>
      <c r="AV334" s="56"/>
      <c r="AW334" s="56"/>
      <c r="AX334" s="56"/>
      <c r="AY334" s="56"/>
      <c r="AZ334" s="56"/>
      <c r="BC334" s="19"/>
      <c r="BE334" s="19"/>
      <c r="BI334" s="19"/>
      <c r="BX334" s="19"/>
      <c r="BZ334" s="19"/>
      <c r="CD334" s="19"/>
    </row>
    <row r="335" spans="1:82">
      <c r="A335" s="47">
        <v>10</v>
      </c>
      <c r="B335" s="57">
        <v>2020</v>
      </c>
      <c r="C335" s="57">
        <v>8300</v>
      </c>
      <c r="D335" s="47">
        <v>3</v>
      </c>
      <c r="E335" s="47">
        <v>5</v>
      </c>
      <c r="F335" s="49">
        <v>1</v>
      </c>
      <c r="G335" s="50">
        <v>5100</v>
      </c>
      <c r="H335" s="50">
        <v>515</v>
      </c>
      <c r="I335" s="51">
        <v>9</v>
      </c>
      <c r="J335" s="58" t="s">
        <v>225</v>
      </c>
      <c r="K335" s="53">
        <v>85000</v>
      </c>
      <c r="L335" s="54">
        <v>0</v>
      </c>
      <c r="M335" s="54">
        <v>85000</v>
      </c>
      <c r="N335" s="54">
        <v>0</v>
      </c>
      <c r="O335" s="54">
        <v>0</v>
      </c>
      <c r="P335" s="54">
        <v>0</v>
      </c>
      <c r="Q335" s="54">
        <v>85000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5">
        <v>0</v>
      </c>
      <c r="AL335" s="55">
        <v>0</v>
      </c>
      <c r="AM335" s="54">
        <v>85000</v>
      </c>
      <c r="AN335" s="54">
        <v>0</v>
      </c>
      <c r="AO335" s="54">
        <v>85000</v>
      </c>
      <c r="AP335" s="54">
        <v>0</v>
      </c>
      <c r="AQ335" s="54">
        <v>0</v>
      </c>
      <c r="AR335" s="54">
        <v>0</v>
      </c>
      <c r="AS335" s="54">
        <v>85000</v>
      </c>
      <c r="AT335" s="56" t="s">
        <v>95</v>
      </c>
      <c r="AU335" s="56">
        <v>5</v>
      </c>
      <c r="AV335" s="56"/>
      <c r="AW335" s="56">
        <v>0</v>
      </c>
      <c r="AX335" s="56">
        <v>0</v>
      </c>
      <c r="AY335" s="56">
        <v>5</v>
      </c>
      <c r="AZ335" s="56"/>
      <c r="BC335" s="19"/>
      <c r="BE335" s="19"/>
      <c r="BI335" s="19"/>
      <c r="BX335" s="19"/>
      <c r="BZ335" s="19"/>
      <c r="CD335" s="19"/>
    </row>
    <row r="336" spans="1:82">
      <c r="A336" s="47">
        <v>10</v>
      </c>
      <c r="B336" s="57">
        <v>2020</v>
      </c>
      <c r="C336" s="57">
        <v>8300</v>
      </c>
      <c r="D336" s="47">
        <v>3</v>
      </c>
      <c r="E336" s="47">
        <v>5</v>
      </c>
      <c r="F336" s="49">
        <v>1</v>
      </c>
      <c r="G336" s="50">
        <v>5100</v>
      </c>
      <c r="H336" s="50">
        <v>515</v>
      </c>
      <c r="I336" s="51">
        <v>11</v>
      </c>
      <c r="J336" s="58" t="s">
        <v>226</v>
      </c>
      <c r="K336" s="53">
        <v>372000</v>
      </c>
      <c r="L336" s="54">
        <v>0</v>
      </c>
      <c r="M336" s="54">
        <v>372000</v>
      </c>
      <c r="N336" s="54">
        <v>0</v>
      </c>
      <c r="O336" s="54">
        <v>0</v>
      </c>
      <c r="P336" s="54">
        <v>0</v>
      </c>
      <c r="Q336" s="54">
        <v>372000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5">
        <v>0</v>
      </c>
      <c r="AL336" s="55">
        <v>0</v>
      </c>
      <c r="AM336" s="54">
        <v>372000</v>
      </c>
      <c r="AN336" s="54">
        <v>0</v>
      </c>
      <c r="AO336" s="54">
        <v>372000</v>
      </c>
      <c r="AP336" s="54">
        <v>0</v>
      </c>
      <c r="AQ336" s="54">
        <v>0</v>
      </c>
      <c r="AR336" s="54">
        <v>0</v>
      </c>
      <c r="AS336" s="54">
        <v>372000</v>
      </c>
      <c r="AT336" s="56" t="s">
        <v>95</v>
      </c>
      <c r="AU336" s="56">
        <v>2</v>
      </c>
      <c r="AV336" s="56"/>
      <c r="AW336" s="56">
        <v>0</v>
      </c>
      <c r="AX336" s="56">
        <v>0</v>
      </c>
      <c r="AY336" s="56">
        <v>2</v>
      </c>
      <c r="AZ336" s="56"/>
      <c r="BC336" s="19"/>
      <c r="BE336" s="19"/>
      <c r="BI336" s="19"/>
      <c r="BX336" s="19"/>
      <c r="BZ336" s="19"/>
      <c r="CD336" s="19"/>
    </row>
    <row r="337" spans="1:82">
      <c r="A337" s="47">
        <v>10</v>
      </c>
      <c r="B337" s="48">
        <v>2020</v>
      </c>
      <c r="C337" s="48">
        <v>8300</v>
      </c>
      <c r="D337" s="47">
        <v>3</v>
      </c>
      <c r="E337" s="47">
        <v>5</v>
      </c>
      <c r="F337" s="49">
        <v>1</v>
      </c>
      <c r="G337" s="50">
        <v>5100</v>
      </c>
      <c r="H337" s="50">
        <v>519</v>
      </c>
      <c r="I337" s="51"/>
      <c r="J337" s="58" t="s">
        <v>168</v>
      </c>
      <c r="K337" s="53">
        <v>5000000</v>
      </c>
      <c r="L337" s="54">
        <v>0</v>
      </c>
      <c r="M337" s="54">
        <v>5000000</v>
      </c>
      <c r="N337" s="54">
        <v>0</v>
      </c>
      <c r="O337" s="54">
        <v>0</v>
      </c>
      <c r="P337" s="54">
        <v>0</v>
      </c>
      <c r="Q337" s="54">
        <v>5000000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5">
        <v>0</v>
      </c>
      <c r="AL337" s="55">
        <v>0</v>
      </c>
      <c r="AM337" s="54">
        <v>5000000</v>
      </c>
      <c r="AN337" s="54">
        <v>0</v>
      </c>
      <c r="AO337" s="54">
        <v>5000000</v>
      </c>
      <c r="AP337" s="54">
        <v>0</v>
      </c>
      <c r="AQ337" s="54">
        <v>0</v>
      </c>
      <c r="AR337" s="54">
        <v>0</v>
      </c>
      <c r="AS337" s="54">
        <v>5000000</v>
      </c>
      <c r="AT337" s="56"/>
      <c r="AU337" s="56"/>
      <c r="AV337" s="56"/>
      <c r="AW337" s="56"/>
      <c r="AX337" s="56"/>
      <c r="AY337" s="56"/>
      <c r="AZ337" s="56"/>
      <c r="BC337" s="19"/>
      <c r="BE337" s="19"/>
      <c r="BI337" s="19"/>
      <c r="BX337" s="19"/>
      <c r="BZ337" s="19"/>
      <c r="CD337" s="19"/>
    </row>
    <row r="338" spans="1:82">
      <c r="A338" s="47">
        <v>10</v>
      </c>
      <c r="B338" s="48">
        <v>2020</v>
      </c>
      <c r="C338" s="48">
        <v>8300</v>
      </c>
      <c r="D338" s="47">
        <v>3</v>
      </c>
      <c r="E338" s="47">
        <v>5</v>
      </c>
      <c r="F338" s="49">
        <v>1</v>
      </c>
      <c r="G338" s="50">
        <v>5100</v>
      </c>
      <c r="H338" s="50">
        <v>519</v>
      </c>
      <c r="I338" s="51">
        <v>3</v>
      </c>
      <c r="J338" s="52" t="s">
        <v>229</v>
      </c>
      <c r="K338" s="53">
        <v>5000000</v>
      </c>
      <c r="L338" s="54">
        <v>0</v>
      </c>
      <c r="M338" s="54">
        <v>5000000</v>
      </c>
      <c r="N338" s="54">
        <v>0</v>
      </c>
      <c r="O338" s="54">
        <v>0</v>
      </c>
      <c r="P338" s="54">
        <v>0</v>
      </c>
      <c r="Q338" s="54">
        <v>5000000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5">
        <v>0</v>
      </c>
      <c r="AL338" s="55">
        <v>0</v>
      </c>
      <c r="AM338" s="54">
        <v>5000000</v>
      </c>
      <c r="AN338" s="54">
        <v>0</v>
      </c>
      <c r="AO338" s="54">
        <v>5000000</v>
      </c>
      <c r="AP338" s="54">
        <v>0</v>
      </c>
      <c r="AQ338" s="54">
        <v>0</v>
      </c>
      <c r="AR338" s="54">
        <v>0</v>
      </c>
      <c r="AS338" s="54">
        <v>5000000</v>
      </c>
      <c r="AT338" s="56" t="s">
        <v>95</v>
      </c>
      <c r="AU338" s="56">
        <v>1</v>
      </c>
      <c r="AV338" s="56"/>
      <c r="AW338" s="56">
        <v>0</v>
      </c>
      <c r="AX338" s="56">
        <v>0</v>
      </c>
      <c r="AY338" s="56">
        <v>1</v>
      </c>
      <c r="AZ338" s="56"/>
      <c r="BX338" s="19"/>
      <c r="BZ338" s="19"/>
      <c r="CD338" s="19"/>
    </row>
    <row r="339" spans="1:82">
      <c r="A339" s="47">
        <v>10</v>
      </c>
      <c r="B339" s="57">
        <v>2020</v>
      </c>
      <c r="C339" s="57">
        <v>8300</v>
      </c>
      <c r="D339" s="47">
        <v>3</v>
      </c>
      <c r="E339" s="47">
        <v>5</v>
      </c>
      <c r="F339" s="49">
        <v>1</v>
      </c>
      <c r="G339" s="50">
        <v>5200</v>
      </c>
      <c r="H339" s="50"/>
      <c r="I339" s="51"/>
      <c r="J339" s="58" t="s">
        <v>173</v>
      </c>
      <c r="K339" s="53">
        <v>200025</v>
      </c>
      <c r="L339" s="54">
        <v>0</v>
      </c>
      <c r="M339" s="54">
        <v>200025</v>
      </c>
      <c r="N339" s="54">
        <v>0</v>
      </c>
      <c r="O339" s="54">
        <v>0</v>
      </c>
      <c r="P339" s="54">
        <v>0</v>
      </c>
      <c r="Q339" s="54">
        <v>200025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5">
        <v>0</v>
      </c>
      <c r="AL339" s="55">
        <v>0</v>
      </c>
      <c r="AM339" s="54">
        <v>200025</v>
      </c>
      <c r="AN339" s="54">
        <v>0</v>
      </c>
      <c r="AO339" s="54">
        <v>200025</v>
      </c>
      <c r="AP339" s="54">
        <v>0</v>
      </c>
      <c r="AQ339" s="54">
        <v>0</v>
      </c>
      <c r="AR339" s="54">
        <v>0</v>
      </c>
      <c r="AS339" s="54">
        <v>200025</v>
      </c>
      <c r="AT339" s="56"/>
      <c r="AU339" s="56"/>
      <c r="AV339" s="56"/>
      <c r="AW339" s="56"/>
      <c r="AX339" s="56"/>
      <c r="AY339" s="56"/>
      <c r="AZ339" s="56"/>
      <c r="BX339" s="19"/>
      <c r="BZ339" s="19"/>
      <c r="CD339" s="19"/>
    </row>
    <row r="340" spans="1:82">
      <c r="A340" s="47">
        <v>10</v>
      </c>
      <c r="B340" s="57">
        <v>2020</v>
      </c>
      <c r="C340" s="57">
        <v>8300</v>
      </c>
      <c r="D340" s="47">
        <v>3</v>
      </c>
      <c r="E340" s="47">
        <v>5</v>
      </c>
      <c r="F340" s="49">
        <v>1</v>
      </c>
      <c r="G340" s="50">
        <v>5200</v>
      </c>
      <c r="H340" s="50">
        <v>523</v>
      </c>
      <c r="I340" s="51"/>
      <c r="J340" s="58" t="s">
        <v>174</v>
      </c>
      <c r="K340" s="53">
        <v>200025</v>
      </c>
      <c r="L340" s="54">
        <v>0</v>
      </c>
      <c r="M340" s="54">
        <v>200025</v>
      </c>
      <c r="N340" s="54">
        <v>0</v>
      </c>
      <c r="O340" s="54">
        <v>0</v>
      </c>
      <c r="P340" s="54">
        <v>0</v>
      </c>
      <c r="Q340" s="54">
        <v>200025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5">
        <v>0</v>
      </c>
      <c r="AL340" s="55">
        <v>0</v>
      </c>
      <c r="AM340" s="54">
        <v>200025</v>
      </c>
      <c r="AN340" s="54">
        <v>0</v>
      </c>
      <c r="AO340" s="54">
        <v>200025</v>
      </c>
      <c r="AP340" s="54">
        <v>0</v>
      </c>
      <c r="AQ340" s="54">
        <v>0</v>
      </c>
      <c r="AR340" s="54">
        <v>0</v>
      </c>
      <c r="AS340" s="54">
        <v>200025</v>
      </c>
      <c r="AT340" s="56"/>
      <c r="AU340" s="56"/>
      <c r="AV340" s="56"/>
      <c r="AW340" s="56"/>
      <c r="AX340" s="56"/>
      <c r="AY340" s="56"/>
      <c r="AZ340" s="56"/>
      <c r="BX340" s="19"/>
      <c r="BZ340" s="19"/>
      <c r="CD340" s="19"/>
    </row>
    <row r="341" spans="1:82">
      <c r="A341" s="47">
        <v>10</v>
      </c>
      <c r="B341" s="57">
        <v>2020</v>
      </c>
      <c r="C341" s="57">
        <v>8300</v>
      </c>
      <c r="D341" s="47">
        <v>3</v>
      </c>
      <c r="E341" s="47">
        <v>5</v>
      </c>
      <c r="F341" s="49">
        <v>1</v>
      </c>
      <c r="G341" s="50">
        <v>5200</v>
      </c>
      <c r="H341" s="50">
        <v>523</v>
      </c>
      <c r="I341" s="51">
        <v>1</v>
      </c>
      <c r="J341" s="58" t="s">
        <v>233</v>
      </c>
      <c r="K341" s="53">
        <v>200025</v>
      </c>
      <c r="L341" s="54">
        <v>0</v>
      </c>
      <c r="M341" s="54">
        <v>200025</v>
      </c>
      <c r="N341" s="54">
        <v>0</v>
      </c>
      <c r="O341" s="54">
        <v>0</v>
      </c>
      <c r="P341" s="54">
        <v>0</v>
      </c>
      <c r="Q341" s="54">
        <v>200025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5">
        <v>0</v>
      </c>
      <c r="AL341" s="55">
        <v>0</v>
      </c>
      <c r="AM341" s="54">
        <v>200025</v>
      </c>
      <c r="AN341" s="54">
        <v>0</v>
      </c>
      <c r="AO341" s="54">
        <v>200025</v>
      </c>
      <c r="AP341" s="54">
        <v>0</v>
      </c>
      <c r="AQ341" s="54">
        <v>0</v>
      </c>
      <c r="AR341" s="54">
        <v>0</v>
      </c>
      <c r="AS341" s="54">
        <v>200025</v>
      </c>
      <c r="AT341" s="56" t="s">
        <v>95</v>
      </c>
      <c r="AU341" s="56">
        <v>25</v>
      </c>
      <c r="AV341" s="56"/>
      <c r="AW341" s="56">
        <v>0</v>
      </c>
      <c r="AX341" s="56">
        <v>0</v>
      </c>
      <c r="AY341" s="56">
        <v>25</v>
      </c>
      <c r="AZ341" s="56"/>
      <c r="BC341" s="19"/>
      <c r="BE341" s="19"/>
      <c r="BI341" s="19"/>
      <c r="BX341" s="19"/>
      <c r="BZ341" s="19"/>
      <c r="CD341" s="19"/>
    </row>
    <row r="342" spans="1:82">
      <c r="A342" s="47">
        <v>10</v>
      </c>
      <c r="B342" s="57">
        <v>2020</v>
      </c>
      <c r="C342" s="57">
        <v>8300</v>
      </c>
      <c r="D342" s="47">
        <v>3</v>
      </c>
      <c r="E342" s="47">
        <v>5</v>
      </c>
      <c r="F342" s="49">
        <v>1</v>
      </c>
      <c r="G342" s="50">
        <v>5400</v>
      </c>
      <c r="H342" s="50"/>
      <c r="I342" s="51"/>
      <c r="J342" s="58" t="s">
        <v>180</v>
      </c>
      <c r="K342" s="53">
        <v>5942000</v>
      </c>
      <c r="L342" s="54">
        <v>0</v>
      </c>
      <c r="M342" s="54">
        <v>5942000</v>
      </c>
      <c r="N342" s="54">
        <v>0</v>
      </c>
      <c r="O342" s="54">
        <v>0</v>
      </c>
      <c r="P342" s="54">
        <v>0</v>
      </c>
      <c r="Q342" s="54">
        <v>5942000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5">
        <v>0</v>
      </c>
      <c r="AL342" s="55">
        <v>0</v>
      </c>
      <c r="AM342" s="54">
        <v>5942000</v>
      </c>
      <c r="AN342" s="54">
        <v>0</v>
      </c>
      <c r="AO342" s="54">
        <v>5942000</v>
      </c>
      <c r="AP342" s="54">
        <v>0</v>
      </c>
      <c r="AQ342" s="54">
        <v>0</v>
      </c>
      <c r="AR342" s="54">
        <v>0</v>
      </c>
      <c r="AS342" s="54">
        <v>5942000</v>
      </c>
      <c r="AT342" s="56"/>
      <c r="AU342" s="56"/>
      <c r="AV342" s="56"/>
      <c r="AW342" s="56"/>
      <c r="AX342" s="56"/>
      <c r="AY342" s="56"/>
      <c r="AZ342" s="56"/>
      <c r="BX342" s="19"/>
      <c r="BZ342" s="19"/>
      <c r="CD342" s="19"/>
    </row>
    <row r="343" spans="1:82">
      <c r="A343" s="47">
        <v>10</v>
      </c>
      <c r="B343" s="57">
        <v>2020</v>
      </c>
      <c r="C343" s="57">
        <v>8300</v>
      </c>
      <c r="D343" s="47">
        <v>3</v>
      </c>
      <c r="E343" s="47">
        <v>5</v>
      </c>
      <c r="F343" s="49">
        <v>1</v>
      </c>
      <c r="G343" s="50">
        <v>5400</v>
      </c>
      <c r="H343" s="50">
        <v>541</v>
      </c>
      <c r="I343" s="51"/>
      <c r="J343" s="58" t="s">
        <v>181</v>
      </c>
      <c r="K343" s="53">
        <v>5942000</v>
      </c>
      <c r="L343" s="54">
        <v>0</v>
      </c>
      <c r="M343" s="54">
        <v>5942000</v>
      </c>
      <c r="N343" s="54">
        <v>0</v>
      </c>
      <c r="O343" s="54">
        <v>0</v>
      </c>
      <c r="P343" s="54">
        <v>0</v>
      </c>
      <c r="Q343" s="54">
        <v>5942000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5">
        <v>0</v>
      </c>
      <c r="AL343" s="55">
        <v>0</v>
      </c>
      <c r="AM343" s="54">
        <v>5942000</v>
      </c>
      <c r="AN343" s="54">
        <v>0</v>
      </c>
      <c r="AO343" s="54">
        <v>5942000</v>
      </c>
      <c r="AP343" s="54">
        <v>0</v>
      </c>
      <c r="AQ343" s="54">
        <v>0</v>
      </c>
      <c r="AR343" s="54">
        <v>0</v>
      </c>
      <c r="AS343" s="54">
        <v>5942000</v>
      </c>
      <c r="AT343" s="56"/>
      <c r="AU343" s="56"/>
      <c r="AV343" s="56"/>
      <c r="AW343" s="56"/>
      <c r="AX343" s="56"/>
      <c r="AY343" s="56"/>
      <c r="AZ343" s="56"/>
      <c r="BC343" s="19"/>
      <c r="BE343" s="19"/>
      <c r="BI343" s="19"/>
      <c r="BX343" s="19"/>
      <c r="BZ343" s="19"/>
      <c r="CD343" s="19"/>
    </row>
    <row r="344" spans="1:82">
      <c r="A344" s="47">
        <v>10</v>
      </c>
      <c r="B344" s="48">
        <v>2020</v>
      </c>
      <c r="C344" s="48">
        <v>8300</v>
      </c>
      <c r="D344" s="47">
        <v>3</v>
      </c>
      <c r="E344" s="47">
        <v>5</v>
      </c>
      <c r="F344" s="49">
        <v>1</v>
      </c>
      <c r="G344" s="50">
        <v>5400</v>
      </c>
      <c r="H344" s="50">
        <v>541</v>
      </c>
      <c r="I344" s="51">
        <v>3</v>
      </c>
      <c r="J344" s="52" t="s">
        <v>297</v>
      </c>
      <c r="K344" s="53">
        <v>5330000</v>
      </c>
      <c r="L344" s="54">
        <v>0</v>
      </c>
      <c r="M344" s="54">
        <v>5330000</v>
      </c>
      <c r="N344" s="54">
        <v>0</v>
      </c>
      <c r="O344" s="54">
        <v>0</v>
      </c>
      <c r="P344" s="54">
        <v>0</v>
      </c>
      <c r="Q344" s="54">
        <v>5330000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5">
        <v>0</v>
      </c>
      <c r="AL344" s="55">
        <v>0</v>
      </c>
      <c r="AM344" s="54">
        <v>5330000</v>
      </c>
      <c r="AN344" s="54">
        <v>0</v>
      </c>
      <c r="AO344" s="54">
        <v>5330000</v>
      </c>
      <c r="AP344" s="54">
        <v>0</v>
      </c>
      <c r="AQ344" s="54">
        <v>0</v>
      </c>
      <c r="AR344" s="54">
        <v>0</v>
      </c>
      <c r="AS344" s="54">
        <v>5330000</v>
      </c>
      <c r="AT344" s="56" t="s">
        <v>95</v>
      </c>
      <c r="AU344" s="56">
        <v>9</v>
      </c>
      <c r="AV344" s="56"/>
      <c r="AW344" s="56">
        <v>0</v>
      </c>
      <c r="AX344" s="56">
        <v>0</v>
      </c>
      <c r="AY344" s="56">
        <v>9</v>
      </c>
      <c r="AZ344" s="56"/>
      <c r="BC344" s="19"/>
      <c r="BE344" s="19"/>
      <c r="BI344" s="19"/>
      <c r="BX344" s="19"/>
      <c r="BZ344" s="19"/>
      <c r="CD344" s="19"/>
    </row>
    <row r="345" spans="1:82">
      <c r="A345" s="47">
        <v>10</v>
      </c>
      <c r="B345" s="57">
        <v>2020</v>
      </c>
      <c r="C345" s="57">
        <v>8300</v>
      </c>
      <c r="D345" s="47">
        <v>3</v>
      </c>
      <c r="E345" s="47">
        <v>5</v>
      </c>
      <c r="F345" s="49">
        <v>1</v>
      </c>
      <c r="G345" s="50">
        <v>5400</v>
      </c>
      <c r="H345" s="50">
        <v>541</v>
      </c>
      <c r="I345" s="51">
        <v>6</v>
      </c>
      <c r="J345" s="58" t="s">
        <v>183</v>
      </c>
      <c r="K345" s="53">
        <v>612000</v>
      </c>
      <c r="L345" s="54">
        <v>0</v>
      </c>
      <c r="M345" s="54">
        <v>612000</v>
      </c>
      <c r="N345" s="54">
        <v>0</v>
      </c>
      <c r="O345" s="54">
        <v>0</v>
      </c>
      <c r="P345" s="54">
        <v>0</v>
      </c>
      <c r="Q345" s="54">
        <v>612000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5">
        <v>0</v>
      </c>
      <c r="AL345" s="55">
        <v>0</v>
      </c>
      <c r="AM345" s="54">
        <v>612000</v>
      </c>
      <c r="AN345" s="54">
        <v>0</v>
      </c>
      <c r="AO345" s="54">
        <v>612000</v>
      </c>
      <c r="AP345" s="54">
        <v>0</v>
      </c>
      <c r="AQ345" s="54">
        <v>0</v>
      </c>
      <c r="AR345" s="54">
        <v>0</v>
      </c>
      <c r="AS345" s="54">
        <v>612000</v>
      </c>
      <c r="AT345" s="54" t="s">
        <v>95</v>
      </c>
      <c r="AU345" s="54">
        <v>2</v>
      </c>
      <c r="AV345" s="56"/>
      <c r="AW345" s="56">
        <v>0</v>
      </c>
      <c r="AX345" s="56">
        <v>0</v>
      </c>
      <c r="AY345" s="56">
        <v>2</v>
      </c>
      <c r="AZ345" s="56"/>
      <c r="BC345" s="19"/>
      <c r="BE345" s="19"/>
      <c r="BF345" s="19"/>
      <c r="BH345" s="19"/>
      <c r="BI345" s="19"/>
      <c r="BX345" s="19"/>
      <c r="BZ345" s="19"/>
      <c r="CA345" s="19"/>
      <c r="CC345" s="19"/>
      <c r="CD345" s="19"/>
    </row>
    <row r="346" spans="1:82">
      <c r="A346" s="47">
        <v>10</v>
      </c>
      <c r="B346" s="57">
        <v>2020</v>
      </c>
      <c r="C346" s="57">
        <v>8300</v>
      </c>
      <c r="D346" s="47">
        <v>3</v>
      </c>
      <c r="E346" s="47">
        <v>5</v>
      </c>
      <c r="F346" s="49">
        <v>1</v>
      </c>
      <c r="G346" s="50">
        <v>5600</v>
      </c>
      <c r="H346" s="50"/>
      <c r="I346" s="51"/>
      <c r="J346" s="58" t="s">
        <v>234</v>
      </c>
      <c r="K346" s="53">
        <v>7000000</v>
      </c>
      <c r="L346" s="54">
        <v>0</v>
      </c>
      <c r="M346" s="54">
        <v>7000000</v>
      </c>
      <c r="N346" s="54">
        <v>0</v>
      </c>
      <c r="O346" s="54">
        <v>0</v>
      </c>
      <c r="P346" s="54">
        <v>0</v>
      </c>
      <c r="Q346" s="54">
        <v>7000000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5">
        <v>0</v>
      </c>
      <c r="AL346" s="55">
        <v>0</v>
      </c>
      <c r="AM346" s="54">
        <v>7000000</v>
      </c>
      <c r="AN346" s="54">
        <v>0</v>
      </c>
      <c r="AO346" s="54">
        <v>7000000</v>
      </c>
      <c r="AP346" s="54">
        <v>0</v>
      </c>
      <c r="AQ346" s="54">
        <v>0</v>
      </c>
      <c r="AR346" s="54">
        <v>0</v>
      </c>
      <c r="AS346" s="54">
        <v>7000000</v>
      </c>
      <c r="AT346" s="54"/>
      <c r="AU346" s="54"/>
      <c r="AV346" s="56"/>
      <c r="AW346" s="56"/>
      <c r="AX346" s="56"/>
      <c r="AY346" s="56"/>
      <c r="AZ346" s="56"/>
      <c r="BC346" s="19"/>
      <c r="BE346" s="19"/>
      <c r="BF346" s="19"/>
      <c r="BH346" s="19"/>
      <c r="BI346" s="19"/>
      <c r="BX346" s="19"/>
      <c r="BZ346" s="19"/>
      <c r="CA346" s="19"/>
      <c r="CC346" s="19"/>
      <c r="CD346" s="19"/>
    </row>
    <row r="347" spans="1:82">
      <c r="A347" s="47">
        <v>10</v>
      </c>
      <c r="B347" s="57">
        <v>2020</v>
      </c>
      <c r="C347" s="57">
        <v>8300</v>
      </c>
      <c r="D347" s="47">
        <v>3</v>
      </c>
      <c r="E347" s="47">
        <v>5</v>
      </c>
      <c r="F347" s="49">
        <v>1</v>
      </c>
      <c r="G347" s="50">
        <v>5600</v>
      </c>
      <c r="H347" s="50">
        <v>565</v>
      </c>
      <c r="I347" s="51"/>
      <c r="J347" s="58" t="s">
        <v>237</v>
      </c>
      <c r="K347" s="53">
        <v>7000000</v>
      </c>
      <c r="L347" s="54">
        <v>0</v>
      </c>
      <c r="M347" s="54">
        <v>7000000</v>
      </c>
      <c r="N347" s="54">
        <v>0</v>
      </c>
      <c r="O347" s="54">
        <v>0</v>
      </c>
      <c r="P347" s="54">
        <v>0</v>
      </c>
      <c r="Q347" s="54">
        <v>7000000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5">
        <v>0</v>
      </c>
      <c r="AL347" s="55">
        <v>0</v>
      </c>
      <c r="AM347" s="54">
        <v>7000000</v>
      </c>
      <c r="AN347" s="54">
        <v>0</v>
      </c>
      <c r="AO347" s="54">
        <v>7000000</v>
      </c>
      <c r="AP347" s="54">
        <v>0</v>
      </c>
      <c r="AQ347" s="54">
        <v>0</v>
      </c>
      <c r="AR347" s="54">
        <v>0</v>
      </c>
      <c r="AS347" s="54">
        <v>7000000</v>
      </c>
      <c r="AT347" s="56"/>
      <c r="AU347" s="56"/>
      <c r="AV347" s="56"/>
      <c r="AW347" s="56"/>
      <c r="AX347" s="56"/>
      <c r="AY347" s="56"/>
      <c r="AZ347" s="56"/>
      <c r="BC347" s="19"/>
      <c r="BE347" s="19"/>
      <c r="BF347" s="19"/>
      <c r="BH347" s="19"/>
      <c r="BI347" s="19"/>
      <c r="BX347" s="19"/>
      <c r="BZ347" s="19"/>
      <c r="CA347" s="19"/>
      <c r="CC347" s="19"/>
      <c r="CD347" s="19"/>
    </row>
    <row r="348" spans="1:82">
      <c r="A348" s="47">
        <v>10</v>
      </c>
      <c r="B348" s="48">
        <v>2020</v>
      </c>
      <c r="C348" s="48">
        <v>8300</v>
      </c>
      <c r="D348" s="47">
        <v>3</v>
      </c>
      <c r="E348" s="47">
        <v>5</v>
      </c>
      <c r="F348" s="49">
        <v>1</v>
      </c>
      <c r="G348" s="50">
        <v>5600</v>
      </c>
      <c r="H348" s="50">
        <v>565</v>
      </c>
      <c r="I348" s="51">
        <v>17</v>
      </c>
      <c r="J348" s="58" t="s">
        <v>298</v>
      </c>
      <c r="K348" s="53">
        <v>7000000</v>
      </c>
      <c r="L348" s="54">
        <v>0</v>
      </c>
      <c r="M348" s="54">
        <v>7000000</v>
      </c>
      <c r="N348" s="54">
        <v>0</v>
      </c>
      <c r="O348" s="54">
        <v>0</v>
      </c>
      <c r="P348" s="54">
        <v>0</v>
      </c>
      <c r="Q348" s="54">
        <v>7000000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5">
        <v>0</v>
      </c>
      <c r="AL348" s="55">
        <v>0</v>
      </c>
      <c r="AM348" s="54">
        <v>7000000</v>
      </c>
      <c r="AN348" s="54">
        <v>0</v>
      </c>
      <c r="AO348" s="54">
        <v>7000000</v>
      </c>
      <c r="AP348" s="54">
        <v>0</v>
      </c>
      <c r="AQ348" s="54">
        <v>0</v>
      </c>
      <c r="AR348" s="54">
        <v>0</v>
      </c>
      <c r="AS348" s="54">
        <v>7000000</v>
      </c>
      <c r="AT348" s="56" t="s">
        <v>95</v>
      </c>
      <c r="AU348" s="56">
        <v>1</v>
      </c>
      <c r="AV348" s="56"/>
      <c r="AW348" s="56">
        <v>0</v>
      </c>
      <c r="AX348" s="56">
        <v>0</v>
      </c>
      <c r="AY348" s="56">
        <v>1</v>
      </c>
      <c r="AZ348" s="56"/>
      <c r="CA348" s="19"/>
      <c r="CC348" s="19"/>
      <c r="CD348" s="19"/>
    </row>
    <row r="349" spans="1:82" ht="30">
      <c r="A349" s="47">
        <v>10</v>
      </c>
      <c r="B349" s="57">
        <v>2020</v>
      </c>
      <c r="C349" s="57">
        <v>8300</v>
      </c>
      <c r="D349" s="47">
        <v>3</v>
      </c>
      <c r="E349" s="47">
        <v>5</v>
      </c>
      <c r="F349" s="49">
        <v>2</v>
      </c>
      <c r="G349" s="50"/>
      <c r="H349" s="50"/>
      <c r="I349" s="51"/>
      <c r="J349" s="58" t="s">
        <v>32</v>
      </c>
      <c r="K349" s="53">
        <v>3280000</v>
      </c>
      <c r="L349" s="54">
        <v>0</v>
      </c>
      <c r="M349" s="54">
        <v>3280000</v>
      </c>
      <c r="N349" s="54">
        <v>1500000</v>
      </c>
      <c r="O349" s="54">
        <v>0</v>
      </c>
      <c r="P349" s="54">
        <v>1500000</v>
      </c>
      <c r="Q349" s="54">
        <v>4780000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5">
        <v>0</v>
      </c>
      <c r="AL349" s="55">
        <v>0</v>
      </c>
      <c r="AM349" s="54">
        <v>3280000</v>
      </c>
      <c r="AN349" s="54">
        <v>0</v>
      </c>
      <c r="AO349" s="54">
        <v>3280000</v>
      </c>
      <c r="AP349" s="54">
        <v>1500000</v>
      </c>
      <c r="AQ349" s="54">
        <v>0</v>
      </c>
      <c r="AR349" s="54">
        <v>1500000</v>
      </c>
      <c r="AS349" s="54">
        <v>4780000</v>
      </c>
      <c r="AT349" s="56"/>
      <c r="AU349" s="56"/>
      <c r="AV349" s="56"/>
      <c r="AW349" s="56"/>
      <c r="AX349" s="56"/>
      <c r="AY349" s="56"/>
      <c r="AZ349" s="56"/>
      <c r="CA349" s="19"/>
      <c r="CC349" s="19"/>
      <c r="CD349" s="19"/>
    </row>
    <row r="350" spans="1:82">
      <c r="A350" s="47">
        <v>10</v>
      </c>
      <c r="B350" s="48">
        <v>2020</v>
      </c>
      <c r="C350" s="48">
        <v>8300</v>
      </c>
      <c r="D350" s="47">
        <v>3</v>
      </c>
      <c r="E350" s="47">
        <v>5</v>
      </c>
      <c r="F350" s="49">
        <v>2</v>
      </c>
      <c r="G350" s="50"/>
      <c r="H350" s="50"/>
      <c r="I350" s="51"/>
      <c r="J350" s="58" t="s">
        <v>5</v>
      </c>
      <c r="K350" s="53">
        <v>1657500</v>
      </c>
      <c r="L350" s="54">
        <v>0</v>
      </c>
      <c r="M350" s="54">
        <v>1657500</v>
      </c>
      <c r="N350" s="54">
        <v>0</v>
      </c>
      <c r="O350" s="54">
        <v>0</v>
      </c>
      <c r="P350" s="54">
        <v>0</v>
      </c>
      <c r="Q350" s="54">
        <v>1657500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5">
        <v>0</v>
      </c>
      <c r="AL350" s="55">
        <v>0</v>
      </c>
      <c r="AM350" s="54">
        <v>1657500</v>
      </c>
      <c r="AN350" s="54">
        <v>0</v>
      </c>
      <c r="AO350" s="54">
        <v>1657500</v>
      </c>
      <c r="AP350" s="54">
        <v>0</v>
      </c>
      <c r="AQ350" s="54">
        <v>0</v>
      </c>
      <c r="AR350" s="54">
        <v>0</v>
      </c>
      <c r="AS350" s="54">
        <v>1657500</v>
      </c>
      <c r="AT350" s="56"/>
      <c r="AU350" s="56"/>
      <c r="AV350" s="56"/>
      <c r="AW350" s="56"/>
      <c r="AX350" s="56"/>
      <c r="AY350" s="56"/>
      <c r="AZ350" s="56"/>
      <c r="CA350" s="19"/>
      <c r="CC350" s="19"/>
      <c r="CD350" s="19"/>
    </row>
    <row r="351" spans="1:82">
      <c r="A351" s="47">
        <v>10</v>
      </c>
      <c r="B351" s="57">
        <v>2020</v>
      </c>
      <c r="C351" s="57">
        <v>8300</v>
      </c>
      <c r="D351" s="47">
        <v>3</v>
      </c>
      <c r="E351" s="47">
        <v>5</v>
      </c>
      <c r="F351" s="49">
        <v>2</v>
      </c>
      <c r="G351" s="50">
        <v>2700</v>
      </c>
      <c r="H351" s="50"/>
      <c r="I351" s="51"/>
      <c r="J351" s="58" t="s">
        <v>96</v>
      </c>
      <c r="K351" s="53">
        <v>916500</v>
      </c>
      <c r="L351" s="54">
        <v>0</v>
      </c>
      <c r="M351" s="54">
        <v>916500</v>
      </c>
      <c r="N351" s="54">
        <v>0</v>
      </c>
      <c r="O351" s="54">
        <v>0</v>
      </c>
      <c r="P351" s="54">
        <v>0</v>
      </c>
      <c r="Q351" s="54">
        <v>916500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5">
        <v>0</v>
      </c>
      <c r="AL351" s="55">
        <v>0</v>
      </c>
      <c r="AM351" s="54">
        <v>916500</v>
      </c>
      <c r="AN351" s="54">
        <v>0</v>
      </c>
      <c r="AO351" s="54">
        <v>916500</v>
      </c>
      <c r="AP351" s="54">
        <v>0</v>
      </c>
      <c r="AQ351" s="54">
        <v>0</v>
      </c>
      <c r="AR351" s="54">
        <v>0</v>
      </c>
      <c r="AS351" s="54">
        <v>916500</v>
      </c>
      <c r="AT351" s="56"/>
      <c r="AU351" s="56"/>
      <c r="AV351" s="56"/>
      <c r="AW351" s="56"/>
      <c r="AX351" s="56"/>
      <c r="AY351" s="56"/>
      <c r="AZ351" s="56"/>
      <c r="CA351" s="19"/>
      <c r="CC351" s="19"/>
      <c r="CD351" s="19"/>
    </row>
    <row r="352" spans="1:82">
      <c r="A352" s="47">
        <v>10</v>
      </c>
      <c r="B352" s="57">
        <v>2020</v>
      </c>
      <c r="C352" s="57">
        <v>8300</v>
      </c>
      <c r="D352" s="47">
        <v>3</v>
      </c>
      <c r="E352" s="47">
        <v>5</v>
      </c>
      <c r="F352" s="49">
        <v>2</v>
      </c>
      <c r="G352" s="50">
        <v>2700</v>
      </c>
      <c r="H352" s="50">
        <v>271</v>
      </c>
      <c r="I352" s="51"/>
      <c r="J352" s="58" t="s">
        <v>97</v>
      </c>
      <c r="K352" s="53">
        <v>808000</v>
      </c>
      <c r="L352" s="54">
        <v>0</v>
      </c>
      <c r="M352" s="54">
        <v>808000</v>
      </c>
      <c r="N352" s="54">
        <v>0</v>
      </c>
      <c r="O352" s="54">
        <v>0</v>
      </c>
      <c r="P352" s="54">
        <v>0</v>
      </c>
      <c r="Q352" s="54">
        <v>808000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5">
        <v>0</v>
      </c>
      <c r="AL352" s="55">
        <v>0</v>
      </c>
      <c r="AM352" s="54">
        <v>808000</v>
      </c>
      <c r="AN352" s="54">
        <v>0</v>
      </c>
      <c r="AO352" s="54">
        <v>808000</v>
      </c>
      <c r="AP352" s="54">
        <v>0</v>
      </c>
      <c r="AQ352" s="54">
        <v>0</v>
      </c>
      <c r="AR352" s="54">
        <v>0</v>
      </c>
      <c r="AS352" s="54">
        <v>808000</v>
      </c>
      <c r="AT352" s="56"/>
      <c r="AU352" s="56"/>
      <c r="AV352" s="56"/>
      <c r="AW352" s="56"/>
      <c r="AX352" s="56"/>
      <c r="AY352" s="56"/>
      <c r="AZ352" s="56"/>
      <c r="BC352" s="19"/>
      <c r="BE352" s="19"/>
      <c r="BF352" s="19"/>
      <c r="BH352" s="19"/>
      <c r="BI352" s="19"/>
      <c r="CA352" s="19"/>
      <c r="CC352" s="19"/>
      <c r="CD352" s="19"/>
    </row>
    <row r="353" spans="1:82">
      <c r="A353" s="47">
        <v>10</v>
      </c>
      <c r="B353" s="48">
        <v>2020</v>
      </c>
      <c r="C353" s="48">
        <v>8300</v>
      </c>
      <c r="D353" s="47">
        <v>3</v>
      </c>
      <c r="E353" s="47">
        <v>5</v>
      </c>
      <c r="F353" s="49">
        <v>2</v>
      </c>
      <c r="G353" s="50">
        <v>2700</v>
      </c>
      <c r="H353" s="50">
        <v>271</v>
      </c>
      <c r="I353" s="51">
        <v>1</v>
      </c>
      <c r="J353" s="58" t="s">
        <v>97</v>
      </c>
      <c r="K353" s="53">
        <v>718000</v>
      </c>
      <c r="L353" s="54">
        <v>0</v>
      </c>
      <c r="M353" s="54">
        <v>718000</v>
      </c>
      <c r="N353" s="54">
        <v>0</v>
      </c>
      <c r="O353" s="54">
        <v>0</v>
      </c>
      <c r="P353" s="54">
        <v>0</v>
      </c>
      <c r="Q353" s="54">
        <v>718000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5">
        <v>0</v>
      </c>
      <c r="AL353" s="55">
        <v>0</v>
      </c>
      <c r="AM353" s="54">
        <v>718000</v>
      </c>
      <c r="AN353" s="54">
        <v>0</v>
      </c>
      <c r="AO353" s="54">
        <v>718000</v>
      </c>
      <c r="AP353" s="54">
        <v>0</v>
      </c>
      <c r="AQ353" s="54">
        <v>0</v>
      </c>
      <c r="AR353" s="54">
        <v>0</v>
      </c>
      <c r="AS353" s="54">
        <v>718000</v>
      </c>
      <c r="AT353" s="56" t="s">
        <v>299</v>
      </c>
      <c r="AU353" s="61">
        <v>1366</v>
      </c>
      <c r="AV353" s="56"/>
      <c r="AW353" s="56">
        <v>0</v>
      </c>
      <c r="AX353" s="56">
        <v>0</v>
      </c>
      <c r="AY353" s="61">
        <v>1366</v>
      </c>
      <c r="AZ353" s="56"/>
      <c r="BF353" s="19"/>
      <c r="BH353" s="19"/>
      <c r="BI353" s="19"/>
      <c r="CA353" s="19"/>
      <c r="CC353" s="19"/>
      <c r="CD353" s="19"/>
    </row>
    <row r="354" spans="1:82">
      <c r="A354" s="47">
        <v>10</v>
      </c>
      <c r="B354" s="48">
        <v>2020</v>
      </c>
      <c r="C354" s="48">
        <v>8300</v>
      </c>
      <c r="D354" s="47">
        <v>3</v>
      </c>
      <c r="E354" s="47">
        <v>5</v>
      </c>
      <c r="F354" s="49">
        <v>2</v>
      </c>
      <c r="G354" s="50">
        <v>2700</v>
      </c>
      <c r="H354" s="50">
        <v>271</v>
      </c>
      <c r="I354" s="51">
        <v>4</v>
      </c>
      <c r="J354" s="58" t="s">
        <v>189</v>
      </c>
      <c r="K354" s="53">
        <v>90000</v>
      </c>
      <c r="L354" s="54">
        <v>0</v>
      </c>
      <c r="M354" s="54">
        <v>90000</v>
      </c>
      <c r="N354" s="54">
        <v>0</v>
      </c>
      <c r="O354" s="54">
        <v>0</v>
      </c>
      <c r="P354" s="54">
        <v>0</v>
      </c>
      <c r="Q354" s="54">
        <v>90000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5">
        <v>0</v>
      </c>
      <c r="AL354" s="55">
        <v>0</v>
      </c>
      <c r="AM354" s="54">
        <v>90000</v>
      </c>
      <c r="AN354" s="54">
        <v>0</v>
      </c>
      <c r="AO354" s="54">
        <v>90000</v>
      </c>
      <c r="AP354" s="54">
        <v>0</v>
      </c>
      <c r="AQ354" s="54">
        <v>0</v>
      </c>
      <c r="AR354" s="54">
        <v>0</v>
      </c>
      <c r="AS354" s="54">
        <v>90000</v>
      </c>
      <c r="AT354" s="56" t="s">
        <v>95</v>
      </c>
      <c r="AU354" s="56">
        <v>90</v>
      </c>
      <c r="AV354" s="56"/>
      <c r="AW354" s="56">
        <v>0</v>
      </c>
      <c r="AX354" s="56">
        <v>0</v>
      </c>
      <c r="AY354" s="56">
        <v>90</v>
      </c>
      <c r="AZ354" s="56"/>
      <c r="BF354" s="19"/>
      <c r="BH354" s="19"/>
      <c r="BI354" s="19"/>
      <c r="CA354" s="19"/>
      <c r="CC354" s="19"/>
      <c r="CD354" s="19"/>
    </row>
    <row r="355" spans="1:82">
      <c r="A355" s="47">
        <v>10</v>
      </c>
      <c r="B355" s="48">
        <v>2020</v>
      </c>
      <c r="C355" s="48">
        <v>8300</v>
      </c>
      <c r="D355" s="47">
        <v>3</v>
      </c>
      <c r="E355" s="47">
        <v>5</v>
      </c>
      <c r="F355" s="49">
        <v>2</v>
      </c>
      <c r="G355" s="50">
        <v>2700</v>
      </c>
      <c r="H355" s="50">
        <v>272</v>
      </c>
      <c r="I355" s="51"/>
      <c r="J355" s="58" t="s">
        <v>249</v>
      </c>
      <c r="K355" s="53">
        <v>108500</v>
      </c>
      <c r="L355" s="54">
        <v>0</v>
      </c>
      <c r="M355" s="54">
        <v>108500</v>
      </c>
      <c r="N355" s="54">
        <v>0</v>
      </c>
      <c r="O355" s="54">
        <v>0</v>
      </c>
      <c r="P355" s="54">
        <v>0</v>
      </c>
      <c r="Q355" s="54">
        <v>108500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5">
        <v>0</v>
      </c>
      <c r="AL355" s="55">
        <v>0</v>
      </c>
      <c r="AM355" s="54">
        <v>108500</v>
      </c>
      <c r="AN355" s="54">
        <v>0</v>
      </c>
      <c r="AO355" s="54">
        <v>108500</v>
      </c>
      <c r="AP355" s="54">
        <v>0</v>
      </c>
      <c r="AQ355" s="54">
        <v>0</v>
      </c>
      <c r="AR355" s="54">
        <v>0</v>
      </c>
      <c r="AS355" s="54">
        <v>108500</v>
      </c>
      <c r="AT355" s="56"/>
      <c r="AU355" s="56"/>
      <c r="AV355" s="56"/>
      <c r="AW355" s="56"/>
      <c r="AX355" s="56"/>
      <c r="AY355" s="56"/>
      <c r="AZ355" s="56"/>
      <c r="BF355" s="19"/>
      <c r="BH355" s="19"/>
      <c r="BI355" s="19"/>
      <c r="CA355" s="19"/>
      <c r="CC355" s="19"/>
      <c r="CD355" s="19"/>
    </row>
    <row r="356" spans="1:82">
      <c r="A356" s="47">
        <v>10</v>
      </c>
      <c r="B356" s="48">
        <v>2020</v>
      </c>
      <c r="C356" s="48">
        <v>8300</v>
      </c>
      <c r="D356" s="47">
        <v>3</v>
      </c>
      <c r="E356" s="47">
        <v>5</v>
      </c>
      <c r="F356" s="49">
        <v>2</v>
      </c>
      <c r="G356" s="50">
        <v>2700</v>
      </c>
      <c r="H356" s="50">
        <v>272</v>
      </c>
      <c r="I356" s="51">
        <v>1</v>
      </c>
      <c r="J356" s="58" t="s">
        <v>300</v>
      </c>
      <c r="K356" s="53">
        <v>108500</v>
      </c>
      <c r="L356" s="54">
        <v>0</v>
      </c>
      <c r="M356" s="54">
        <v>108500</v>
      </c>
      <c r="N356" s="54">
        <v>0</v>
      </c>
      <c r="O356" s="54">
        <v>0</v>
      </c>
      <c r="P356" s="54">
        <v>0</v>
      </c>
      <c r="Q356" s="54">
        <v>108500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5">
        <v>0</v>
      </c>
      <c r="AL356" s="55">
        <v>0</v>
      </c>
      <c r="AM356" s="54">
        <v>108500</v>
      </c>
      <c r="AN356" s="54">
        <v>0</v>
      </c>
      <c r="AO356" s="54">
        <v>108500</v>
      </c>
      <c r="AP356" s="54">
        <v>0</v>
      </c>
      <c r="AQ356" s="54">
        <v>0</v>
      </c>
      <c r="AR356" s="54">
        <v>0</v>
      </c>
      <c r="AS356" s="54">
        <v>108500</v>
      </c>
      <c r="AT356" s="56" t="s">
        <v>95</v>
      </c>
      <c r="AU356" s="56">
        <v>62</v>
      </c>
      <c r="AV356" s="56"/>
      <c r="AW356" s="56">
        <v>0</v>
      </c>
      <c r="AX356" s="56">
        <v>0</v>
      </c>
      <c r="AY356" s="56">
        <v>62</v>
      </c>
      <c r="AZ356" s="56"/>
      <c r="BC356" s="19"/>
      <c r="BE356" s="19"/>
      <c r="BI356" s="19"/>
      <c r="CA356" s="19"/>
      <c r="CC356" s="19"/>
      <c r="CD356" s="19"/>
    </row>
    <row r="357" spans="1:82">
      <c r="A357" s="47">
        <v>10</v>
      </c>
      <c r="B357" s="48">
        <v>2020</v>
      </c>
      <c r="C357" s="48">
        <v>8300</v>
      </c>
      <c r="D357" s="47">
        <v>3</v>
      </c>
      <c r="E357" s="47">
        <v>5</v>
      </c>
      <c r="F357" s="49">
        <v>2</v>
      </c>
      <c r="G357" s="50">
        <v>2800</v>
      </c>
      <c r="H357" s="50"/>
      <c r="I357" s="51"/>
      <c r="J357" s="58" t="s">
        <v>117</v>
      </c>
      <c r="K357" s="53">
        <v>741000</v>
      </c>
      <c r="L357" s="54">
        <v>0</v>
      </c>
      <c r="M357" s="54">
        <v>741000</v>
      </c>
      <c r="N357" s="54">
        <v>0</v>
      </c>
      <c r="O357" s="54">
        <v>0</v>
      </c>
      <c r="P357" s="54">
        <v>0</v>
      </c>
      <c r="Q357" s="54">
        <v>741000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5">
        <v>0</v>
      </c>
      <c r="AL357" s="55">
        <v>0</v>
      </c>
      <c r="AM357" s="54">
        <v>741000</v>
      </c>
      <c r="AN357" s="54">
        <v>0</v>
      </c>
      <c r="AO357" s="54">
        <v>741000</v>
      </c>
      <c r="AP357" s="54">
        <v>0</v>
      </c>
      <c r="AQ357" s="54">
        <v>0</v>
      </c>
      <c r="AR357" s="54">
        <v>0</v>
      </c>
      <c r="AS357" s="54">
        <v>741000</v>
      </c>
      <c r="AT357" s="56"/>
      <c r="AU357" s="56"/>
      <c r="AV357" s="56"/>
      <c r="AW357" s="56"/>
      <c r="AX357" s="56"/>
      <c r="AY357" s="56"/>
      <c r="AZ357" s="56"/>
      <c r="CA357" s="19"/>
      <c r="CC357" s="19"/>
      <c r="CD357" s="19"/>
    </row>
    <row r="358" spans="1:82">
      <c r="A358" s="47">
        <v>10</v>
      </c>
      <c r="B358" s="48">
        <v>2020</v>
      </c>
      <c r="C358" s="48">
        <v>8300</v>
      </c>
      <c r="D358" s="47">
        <v>3</v>
      </c>
      <c r="E358" s="47">
        <v>5</v>
      </c>
      <c r="F358" s="49">
        <v>2</v>
      </c>
      <c r="G358" s="50">
        <v>2800</v>
      </c>
      <c r="H358" s="50">
        <v>283</v>
      </c>
      <c r="I358" s="51"/>
      <c r="J358" s="58" t="s">
        <v>118</v>
      </c>
      <c r="K358" s="53">
        <v>741000</v>
      </c>
      <c r="L358" s="54">
        <v>0</v>
      </c>
      <c r="M358" s="54">
        <v>741000</v>
      </c>
      <c r="N358" s="54">
        <v>0</v>
      </c>
      <c r="O358" s="54">
        <v>0</v>
      </c>
      <c r="P358" s="54">
        <v>0</v>
      </c>
      <c r="Q358" s="54">
        <v>741000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5">
        <v>0</v>
      </c>
      <c r="AL358" s="55">
        <v>0</v>
      </c>
      <c r="AM358" s="54">
        <v>741000</v>
      </c>
      <c r="AN358" s="54">
        <v>0</v>
      </c>
      <c r="AO358" s="54">
        <v>741000</v>
      </c>
      <c r="AP358" s="54">
        <v>0</v>
      </c>
      <c r="AQ358" s="54">
        <v>0</v>
      </c>
      <c r="AR358" s="54">
        <v>0</v>
      </c>
      <c r="AS358" s="54">
        <v>741000</v>
      </c>
      <c r="AT358" s="56"/>
      <c r="AU358" s="56"/>
      <c r="AV358" s="56"/>
      <c r="AW358" s="56"/>
      <c r="AX358" s="56"/>
      <c r="AY358" s="56"/>
      <c r="AZ358" s="56"/>
      <c r="CA358" s="19"/>
      <c r="CC358" s="19"/>
      <c r="CD358" s="19"/>
    </row>
    <row r="359" spans="1:82">
      <c r="A359" s="47">
        <v>10</v>
      </c>
      <c r="B359" s="48">
        <v>2020</v>
      </c>
      <c r="C359" s="48">
        <v>8300</v>
      </c>
      <c r="D359" s="47">
        <v>3</v>
      </c>
      <c r="E359" s="47">
        <v>5</v>
      </c>
      <c r="F359" s="49">
        <v>2</v>
      </c>
      <c r="G359" s="50">
        <v>2800</v>
      </c>
      <c r="H359" s="50">
        <v>283</v>
      </c>
      <c r="I359" s="51">
        <v>3</v>
      </c>
      <c r="J359" s="58" t="s">
        <v>301</v>
      </c>
      <c r="K359" s="53">
        <v>741000</v>
      </c>
      <c r="L359" s="54">
        <v>0</v>
      </c>
      <c r="M359" s="54">
        <v>741000</v>
      </c>
      <c r="N359" s="54">
        <v>0</v>
      </c>
      <c r="O359" s="54">
        <v>0</v>
      </c>
      <c r="P359" s="54">
        <v>0</v>
      </c>
      <c r="Q359" s="54">
        <v>741000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5">
        <v>0</v>
      </c>
      <c r="AL359" s="55">
        <v>0</v>
      </c>
      <c r="AM359" s="54">
        <v>741000</v>
      </c>
      <c r="AN359" s="54">
        <v>0</v>
      </c>
      <c r="AO359" s="54">
        <v>741000</v>
      </c>
      <c r="AP359" s="54">
        <v>0</v>
      </c>
      <c r="AQ359" s="54">
        <v>0</v>
      </c>
      <c r="AR359" s="54">
        <v>0</v>
      </c>
      <c r="AS359" s="54">
        <v>741000</v>
      </c>
      <c r="AT359" s="56" t="s">
        <v>302</v>
      </c>
      <c r="AU359" s="56">
        <v>38</v>
      </c>
      <c r="AV359" s="56"/>
      <c r="AW359" s="56">
        <v>0</v>
      </c>
      <c r="AX359" s="56">
        <v>0</v>
      </c>
      <c r="AY359" s="56">
        <v>38</v>
      </c>
      <c r="AZ359" s="56"/>
      <c r="BC359" s="19"/>
      <c r="BE359" s="19"/>
      <c r="BI359" s="19"/>
    </row>
    <row r="360" spans="1:82">
      <c r="A360" s="47">
        <v>10</v>
      </c>
      <c r="B360" s="57">
        <v>2020</v>
      </c>
      <c r="C360" s="57">
        <v>8300</v>
      </c>
      <c r="D360" s="47">
        <v>3</v>
      </c>
      <c r="E360" s="47">
        <v>5</v>
      </c>
      <c r="F360" s="49">
        <v>2</v>
      </c>
      <c r="G360" s="50"/>
      <c r="H360" s="50"/>
      <c r="I360" s="51"/>
      <c r="J360" s="58" t="s">
        <v>6</v>
      </c>
      <c r="K360" s="53">
        <v>0</v>
      </c>
      <c r="L360" s="54">
        <v>0</v>
      </c>
      <c r="M360" s="54">
        <v>0</v>
      </c>
      <c r="N360" s="54">
        <v>1500000</v>
      </c>
      <c r="O360" s="54">
        <v>0</v>
      </c>
      <c r="P360" s="54">
        <v>1500000</v>
      </c>
      <c r="Q360" s="54">
        <v>1500000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5">
        <v>0</v>
      </c>
      <c r="AL360" s="55">
        <v>0</v>
      </c>
      <c r="AM360" s="54">
        <v>0</v>
      </c>
      <c r="AN360" s="54">
        <v>0</v>
      </c>
      <c r="AO360" s="54">
        <v>0</v>
      </c>
      <c r="AP360" s="54">
        <v>1500000</v>
      </c>
      <c r="AQ360" s="54">
        <v>0</v>
      </c>
      <c r="AR360" s="54">
        <v>1500000</v>
      </c>
      <c r="AS360" s="54">
        <v>1500000</v>
      </c>
      <c r="AT360" s="56"/>
      <c r="AU360" s="56"/>
      <c r="AV360" s="56"/>
      <c r="AW360" s="56"/>
      <c r="AX360" s="56"/>
      <c r="AY360" s="56"/>
      <c r="AZ360" s="56"/>
      <c r="BC360" s="19"/>
      <c r="BE360" s="19"/>
      <c r="BI360" s="19"/>
    </row>
    <row r="361" spans="1:82">
      <c r="A361" s="47">
        <v>10</v>
      </c>
      <c r="B361" s="57">
        <v>2020</v>
      </c>
      <c r="C361" s="57">
        <v>8300</v>
      </c>
      <c r="D361" s="47">
        <v>3</v>
      </c>
      <c r="E361" s="47">
        <v>5</v>
      </c>
      <c r="F361" s="49">
        <v>2</v>
      </c>
      <c r="G361" s="50">
        <v>3500</v>
      </c>
      <c r="H361" s="50"/>
      <c r="I361" s="51"/>
      <c r="J361" s="58" t="s">
        <v>294</v>
      </c>
      <c r="K361" s="53">
        <v>0</v>
      </c>
      <c r="L361" s="54">
        <v>0</v>
      </c>
      <c r="M361" s="54">
        <v>0</v>
      </c>
      <c r="N361" s="54">
        <v>1500000</v>
      </c>
      <c r="O361" s="54">
        <v>0</v>
      </c>
      <c r="P361" s="54">
        <v>1500000</v>
      </c>
      <c r="Q361" s="54">
        <v>1500000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5">
        <v>0</v>
      </c>
      <c r="AL361" s="55">
        <v>0</v>
      </c>
      <c r="AM361" s="54">
        <v>0</v>
      </c>
      <c r="AN361" s="54">
        <v>0</v>
      </c>
      <c r="AO361" s="54">
        <v>0</v>
      </c>
      <c r="AP361" s="54">
        <v>1500000</v>
      </c>
      <c r="AQ361" s="54">
        <v>0</v>
      </c>
      <c r="AR361" s="54">
        <v>1500000</v>
      </c>
      <c r="AS361" s="54">
        <v>1500000</v>
      </c>
      <c r="AT361" s="56"/>
      <c r="AU361" s="56"/>
      <c r="AV361" s="56"/>
      <c r="AW361" s="56"/>
      <c r="AX361" s="56"/>
      <c r="AY361" s="56"/>
      <c r="AZ361" s="56"/>
      <c r="BC361" s="19"/>
      <c r="BE361" s="19"/>
      <c r="BF361" s="19"/>
      <c r="BH361" s="19"/>
      <c r="BI361" s="19"/>
      <c r="BX361" s="19"/>
      <c r="BZ361" s="19"/>
      <c r="CA361" s="19"/>
      <c r="CC361" s="19"/>
      <c r="CD361" s="19"/>
    </row>
    <row r="362" spans="1:82" ht="30">
      <c r="A362" s="47">
        <v>10</v>
      </c>
      <c r="B362" s="57">
        <v>2020</v>
      </c>
      <c r="C362" s="57">
        <v>8300</v>
      </c>
      <c r="D362" s="47">
        <v>3</v>
      </c>
      <c r="E362" s="47">
        <v>5</v>
      </c>
      <c r="F362" s="49">
        <v>2</v>
      </c>
      <c r="G362" s="50">
        <v>3500</v>
      </c>
      <c r="H362" s="50">
        <v>353</v>
      </c>
      <c r="I362" s="51"/>
      <c r="J362" s="58" t="s">
        <v>295</v>
      </c>
      <c r="K362" s="53">
        <v>0</v>
      </c>
      <c r="L362" s="54">
        <v>0</v>
      </c>
      <c r="M362" s="54">
        <v>0</v>
      </c>
      <c r="N362" s="54">
        <v>1500000</v>
      </c>
      <c r="O362" s="54">
        <v>0</v>
      </c>
      <c r="P362" s="54">
        <v>1500000</v>
      </c>
      <c r="Q362" s="54">
        <v>1500000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5">
        <v>0</v>
      </c>
      <c r="AL362" s="55">
        <v>0</v>
      </c>
      <c r="AM362" s="54">
        <v>0</v>
      </c>
      <c r="AN362" s="54">
        <v>0</v>
      </c>
      <c r="AO362" s="54">
        <v>0</v>
      </c>
      <c r="AP362" s="54">
        <v>1500000</v>
      </c>
      <c r="AQ362" s="54">
        <v>0</v>
      </c>
      <c r="AR362" s="54">
        <v>1500000</v>
      </c>
      <c r="AS362" s="54">
        <v>1500000</v>
      </c>
      <c r="AT362" s="56"/>
      <c r="AU362" s="56"/>
      <c r="AV362" s="56"/>
      <c r="AW362" s="56"/>
      <c r="AX362" s="56"/>
      <c r="AY362" s="56"/>
      <c r="AZ362" s="56"/>
      <c r="BC362" s="19"/>
      <c r="BE362" s="19"/>
      <c r="BF362" s="19"/>
      <c r="BH362" s="19"/>
      <c r="BI362" s="19"/>
      <c r="BX362" s="19"/>
      <c r="BZ362" s="19"/>
      <c r="CA362" s="19"/>
      <c r="CC362" s="19"/>
      <c r="CD362" s="19"/>
    </row>
    <row r="363" spans="1:82">
      <c r="A363" s="47">
        <v>10</v>
      </c>
      <c r="B363" s="48">
        <v>2020</v>
      </c>
      <c r="C363" s="48">
        <v>8300</v>
      </c>
      <c r="D363" s="47">
        <v>3</v>
      </c>
      <c r="E363" s="47">
        <v>5</v>
      </c>
      <c r="F363" s="49">
        <v>2</v>
      </c>
      <c r="G363" s="50">
        <v>3500</v>
      </c>
      <c r="H363" s="50">
        <v>353</v>
      </c>
      <c r="I363" s="51">
        <v>1</v>
      </c>
      <c r="J363" s="58" t="s">
        <v>296</v>
      </c>
      <c r="K363" s="53">
        <v>0</v>
      </c>
      <c r="L363" s="54">
        <v>0</v>
      </c>
      <c r="M363" s="54">
        <v>0</v>
      </c>
      <c r="N363" s="54">
        <v>1500000</v>
      </c>
      <c r="O363" s="54">
        <v>0</v>
      </c>
      <c r="P363" s="54">
        <v>1500000</v>
      </c>
      <c r="Q363" s="54">
        <v>1500000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5">
        <v>0</v>
      </c>
      <c r="AL363" s="55">
        <v>0</v>
      </c>
      <c r="AM363" s="54">
        <v>0</v>
      </c>
      <c r="AN363" s="54">
        <v>0</v>
      </c>
      <c r="AO363" s="54">
        <v>0</v>
      </c>
      <c r="AP363" s="54">
        <v>1500000</v>
      </c>
      <c r="AQ363" s="54">
        <v>0</v>
      </c>
      <c r="AR363" s="54">
        <v>1500000</v>
      </c>
      <c r="AS363" s="54">
        <v>1500000</v>
      </c>
      <c r="AT363" s="56" t="s">
        <v>130</v>
      </c>
      <c r="AU363" s="56">
        <v>1</v>
      </c>
      <c r="AV363" s="56"/>
      <c r="AW363" s="56">
        <v>0</v>
      </c>
      <c r="AX363" s="56">
        <v>0</v>
      </c>
      <c r="AY363" s="56">
        <v>1</v>
      </c>
      <c r="AZ363" s="56"/>
      <c r="BC363" s="19"/>
      <c r="BE363" s="19"/>
      <c r="BF363" s="19"/>
      <c r="BH363" s="19"/>
      <c r="BI363" s="19"/>
      <c r="BX363" s="19"/>
      <c r="BZ363" s="19"/>
      <c r="CA363" s="19"/>
      <c r="CC363" s="19"/>
      <c r="CD363" s="19"/>
    </row>
    <row r="364" spans="1:82">
      <c r="A364" s="47">
        <v>10</v>
      </c>
      <c r="B364" s="57">
        <v>2020</v>
      </c>
      <c r="C364" s="57">
        <v>8300</v>
      </c>
      <c r="D364" s="47">
        <v>3</v>
      </c>
      <c r="E364" s="47">
        <v>5</v>
      </c>
      <c r="F364" s="49">
        <v>2</v>
      </c>
      <c r="G364" s="50"/>
      <c r="H364" s="50"/>
      <c r="I364" s="51"/>
      <c r="J364" s="58" t="s">
        <v>4</v>
      </c>
      <c r="K364" s="53">
        <v>1622500</v>
      </c>
      <c r="L364" s="54">
        <v>0</v>
      </c>
      <c r="M364" s="54">
        <v>1622500</v>
      </c>
      <c r="N364" s="54">
        <v>0</v>
      </c>
      <c r="O364" s="54">
        <v>0</v>
      </c>
      <c r="P364" s="54">
        <v>0</v>
      </c>
      <c r="Q364" s="54">
        <v>1622500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5">
        <v>0</v>
      </c>
      <c r="AL364" s="55">
        <v>0</v>
      </c>
      <c r="AM364" s="54">
        <v>1622500</v>
      </c>
      <c r="AN364" s="54">
        <v>0</v>
      </c>
      <c r="AO364" s="54">
        <v>1622500</v>
      </c>
      <c r="AP364" s="54">
        <v>0</v>
      </c>
      <c r="AQ364" s="54">
        <v>0</v>
      </c>
      <c r="AR364" s="54">
        <v>0</v>
      </c>
      <c r="AS364" s="54">
        <v>1622500</v>
      </c>
      <c r="AT364" s="56"/>
      <c r="AU364" s="56"/>
      <c r="AV364" s="56"/>
      <c r="AW364" s="56"/>
      <c r="AX364" s="56"/>
      <c r="AY364" s="56"/>
      <c r="AZ364" s="56"/>
      <c r="BC364" s="19"/>
      <c r="BE364" s="19"/>
      <c r="BI364" s="19"/>
      <c r="BX364" s="19"/>
      <c r="BZ364" s="19"/>
      <c r="CD364" s="19"/>
    </row>
    <row r="365" spans="1:82">
      <c r="A365" s="47">
        <v>10</v>
      </c>
      <c r="B365" s="57">
        <v>2020</v>
      </c>
      <c r="C365" s="57">
        <v>8300</v>
      </c>
      <c r="D365" s="47">
        <v>3</v>
      </c>
      <c r="E365" s="47">
        <v>5</v>
      </c>
      <c r="F365" s="49">
        <v>2</v>
      </c>
      <c r="G365" s="50">
        <v>5100</v>
      </c>
      <c r="H365" s="50"/>
      <c r="I365" s="51"/>
      <c r="J365" s="58" t="s">
        <v>159</v>
      </c>
      <c r="K365" s="53">
        <v>100000</v>
      </c>
      <c r="L365" s="54">
        <v>0</v>
      </c>
      <c r="M365" s="54">
        <v>100000</v>
      </c>
      <c r="N365" s="54">
        <v>0</v>
      </c>
      <c r="O365" s="54">
        <v>0</v>
      </c>
      <c r="P365" s="54">
        <v>0</v>
      </c>
      <c r="Q365" s="54">
        <v>100000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5">
        <v>0</v>
      </c>
      <c r="AL365" s="55">
        <v>0</v>
      </c>
      <c r="AM365" s="54">
        <v>100000</v>
      </c>
      <c r="AN365" s="54">
        <v>0</v>
      </c>
      <c r="AO365" s="54">
        <v>100000</v>
      </c>
      <c r="AP365" s="54">
        <v>0</v>
      </c>
      <c r="AQ365" s="54">
        <v>0</v>
      </c>
      <c r="AR365" s="54">
        <v>0</v>
      </c>
      <c r="AS365" s="54">
        <v>100000</v>
      </c>
      <c r="AT365" s="56"/>
      <c r="AU365" s="56"/>
      <c r="AV365" s="56"/>
      <c r="AW365" s="56"/>
      <c r="AX365" s="56"/>
      <c r="AY365" s="56"/>
      <c r="AZ365" s="56"/>
      <c r="BC365" s="19"/>
      <c r="BE365" s="19"/>
      <c r="BI365" s="19"/>
      <c r="BX365" s="19"/>
      <c r="BZ365" s="19"/>
      <c r="CD365" s="19"/>
    </row>
    <row r="366" spans="1:82">
      <c r="A366" s="47">
        <v>10</v>
      </c>
      <c r="B366" s="57">
        <v>2020</v>
      </c>
      <c r="C366" s="57">
        <v>8300</v>
      </c>
      <c r="D366" s="47">
        <v>3</v>
      </c>
      <c r="E366" s="47">
        <v>5</v>
      </c>
      <c r="F366" s="49">
        <v>2</v>
      </c>
      <c r="G366" s="50">
        <v>5100</v>
      </c>
      <c r="H366" s="50">
        <v>515</v>
      </c>
      <c r="I366" s="51"/>
      <c r="J366" s="58" t="s">
        <v>165</v>
      </c>
      <c r="K366" s="53">
        <v>100000</v>
      </c>
      <c r="L366" s="54">
        <v>0</v>
      </c>
      <c r="M366" s="54">
        <v>100000</v>
      </c>
      <c r="N366" s="54">
        <v>0</v>
      </c>
      <c r="O366" s="54">
        <v>0</v>
      </c>
      <c r="P366" s="54">
        <v>0</v>
      </c>
      <c r="Q366" s="54">
        <v>100000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5">
        <v>0</v>
      </c>
      <c r="AL366" s="55">
        <v>0</v>
      </c>
      <c r="AM366" s="54">
        <v>100000</v>
      </c>
      <c r="AN366" s="54">
        <v>0</v>
      </c>
      <c r="AO366" s="54">
        <v>100000</v>
      </c>
      <c r="AP366" s="54">
        <v>0</v>
      </c>
      <c r="AQ366" s="54">
        <v>0</v>
      </c>
      <c r="AR366" s="54">
        <v>0</v>
      </c>
      <c r="AS366" s="54">
        <v>100000</v>
      </c>
      <c r="AT366" s="56"/>
      <c r="AU366" s="56"/>
      <c r="AV366" s="56"/>
      <c r="AW366" s="56"/>
      <c r="AX366" s="56"/>
      <c r="AY366" s="56"/>
      <c r="AZ366" s="56"/>
      <c r="BF366" s="19"/>
      <c r="BH366" s="19"/>
      <c r="BI366" s="19"/>
      <c r="CA366" s="19"/>
      <c r="CC366" s="19"/>
      <c r="CD366" s="19"/>
    </row>
    <row r="367" spans="1:82">
      <c r="A367" s="47">
        <v>10</v>
      </c>
      <c r="B367" s="48">
        <v>2020</v>
      </c>
      <c r="C367" s="48">
        <v>8300</v>
      </c>
      <c r="D367" s="47">
        <v>3</v>
      </c>
      <c r="E367" s="47">
        <v>5</v>
      </c>
      <c r="F367" s="49">
        <v>2</v>
      </c>
      <c r="G367" s="50">
        <v>5100</v>
      </c>
      <c r="H367" s="50">
        <v>515</v>
      </c>
      <c r="I367" s="51">
        <v>2</v>
      </c>
      <c r="J367" s="58" t="s">
        <v>303</v>
      </c>
      <c r="K367" s="53">
        <v>100000</v>
      </c>
      <c r="L367" s="54">
        <v>0</v>
      </c>
      <c r="M367" s="54">
        <v>100000</v>
      </c>
      <c r="N367" s="54">
        <v>0</v>
      </c>
      <c r="O367" s="54">
        <v>0</v>
      </c>
      <c r="P367" s="54">
        <v>0</v>
      </c>
      <c r="Q367" s="54">
        <v>100000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5">
        <v>0</v>
      </c>
      <c r="AL367" s="55">
        <v>0</v>
      </c>
      <c r="AM367" s="54">
        <v>100000</v>
      </c>
      <c r="AN367" s="54">
        <v>0</v>
      </c>
      <c r="AO367" s="54">
        <v>100000</v>
      </c>
      <c r="AP367" s="54">
        <v>0</v>
      </c>
      <c r="AQ367" s="54">
        <v>0</v>
      </c>
      <c r="AR367" s="54">
        <v>0</v>
      </c>
      <c r="AS367" s="54">
        <v>100000</v>
      </c>
      <c r="AT367" s="56" t="s">
        <v>95</v>
      </c>
      <c r="AU367" s="56">
        <v>5</v>
      </c>
      <c r="AV367" s="56"/>
      <c r="AW367" s="56">
        <v>0</v>
      </c>
      <c r="AX367" s="56">
        <v>0</v>
      </c>
      <c r="AY367" s="56">
        <v>5</v>
      </c>
      <c r="AZ367" s="56"/>
      <c r="BX367" s="19"/>
      <c r="BZ367" s="19"/>
      <c r="CA367" s="19"/>
      <c r="CC367" s="19"/>
      <c r="CD367" s="19"/>
    </row>
    <row r="368" spans="1:82">
      <c r="A368" s="47">
        <v>10</v>
      </c>
      <c r="B368" s="57">
        <v>2020</v>
      </c>
      <c r="C368" s="57">
        <v>8300</v>
      </c>
      <c r="D368" s="47">
        <v>3</v>
      </c>
      <c r="E368" s="47">
        <v>5</v>
      </c>
      <c r="F368" s="49">
        <v>2</v>
      </c>
      <c r="G368" s="50">
        <v>5400</v>
      </c>
      <c r="H368" s="50"/>
      <c r="I368" s="51"/>
      <c r="J368" s="58" t="s">
        <v>180</v>
      </c>
      <c r="K368" s="53">
        <v>1320000</v>
      </c>
      <c r="L368" s="54">
        <v>0</v>
      </c>
      <c r="M368" s="54">
        <v>1320000</v>
      </c>
      <c r="N368" s="54">
        <v>0</v>
      </c>
      <c r="O368" s="54">
        <v>0</v>
      </c>
      <c r="P368" s="54">
        <v>0</v>
      </c>
      <c r="Q368" s="54">
        <v>1320000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5">
        <v>0</v>
      </c>
      <c r="AL368" s="55">
        <v>0</v>
      </c>
      <c r="AM368" s="54">
        <v>1320000</v>
      </c>
      <c r="AN368" s="54">
        <v>0</v>
      </c>
      <c r="AO368" s="54">
        <v>1320000</v>
      </c>
      <c r="AP368" s="54">
        <v>0</v>
      </c>
      <c r="AQ368" s="54">
        <v>0</v>
      </c>
      <c r="AR368" s="54">
        <v>0</v>
      </c>
      <c r="AS368" s="54">
        <v>1320000</v>
      </c>
      <c r="AT368" s="56"/>
      <c r="AU368" s="56"/>
      <c r="AV368" s="56"/>
      <c r="AW368" s="56"/>
      <c r="AX368" s="56"/>
      <c r="AY368" s="56"/>
      <c r="AZ368" s="56"/>
      <c r="BX368" s="19"/>
      <c r="BZ368" s="19"/>
      <c r="CD368" s="19"/>
    </row>
    <row r="369" spans="1:82">
      <c r="A369" s="47">
        <v>10</v>
      </c>
      <c r="B369" s="57">
        <v>2020</v>
      </c>
      <c r="C369" s="57">
        <v>8300</v>
      </c>
      <c r="D369" s="47">
        <v>3</v>
      </c>
      <c r="E369" s="47">
        <v>5</v>
      </c>
      <c r="F369" s="49">
        <v>2</v>
      </c>
      <c r="G369" s="50">
        <v>5400</v>
      </c>
      <c r="H369" s="50">
        <v>541</v>
      </c>
      <c r="I369" s="51"/>
      <c r="J369" s="58" t="s">
        <v>181</v>
      </c>
      <c r="K369" s="53">
        <v>1320000</v>
      </c>
      <c r="L369" s="54">
        <v>0</v>
      </c>
      <c r="M369" s="54">
        <v>1320000</v>
      </c>
      <c r="N369" s="54">
        <v>0</v>
      </c>
      <c r="O369" s="54">
        <v>0</v>
      </c>
      <c r="P369" s="54">
        <v>0</v>
      </c>
      <c r="Q369" s="54">
        <v>1320000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5">
        <v>0</v>
      </c>
      <c r="AL369" s="55">
        <v>0</v>
      </c>
      <c r="AM369" s="54">
        <v>1320000</v>
      </c>
      <c r="AN369" s="54">
        <v>0</v>
      </c>
      <c r="AO369" s="54">
        <v>1320000</v>
      </c>
      <c r="AP369" s="54">
        <v>0</v>
      </c>
      <c r="AQ369" s="54">
        <v>0</v>
      </c>
      <c r="AR369" s="54">
        <v>0</v>
      </c>
      <c r="AS369" s="54">
        <v>1320000</v>
      </c>
      <c r="AT369" s="56"/>
      <c r="AU369" s="56"/>
      <c r="AV369" s="56"/>
      <c r="AW369" s="56"/>
      <c r="AX369" s="56"/>
      <c r="AY369" s="56"/>
      <c r="AZ369" s="56"/>
      <c r="BX369" s="19"/>
      <c r="BZ369" s="19"/>
      <c r="CD369" s="19"/>
    </row>
    <row r="370" spans="1:82">
      <c r="A370" s="47">
        <v>10</v>
      </c>
      <c r="B370" s="48">
        <v>2020</v>
      </c>
      <c r="C370" s="48">
        <v>8300</v>
      </c>
      <c r="D370" s="47">
        <v>3</v>
      </c>
      <c r="E370" s="47">
        <v>5</v>
      </c>
      <c r="F370" s="49">
        <v>2</v>
      </c>
      <c r="G370" s="50">
        <v>5400</v>
      </c>
      <c r="H370" s="50">
        <v>541</v>
      </c>
      <c r="I370" s="51">
        <v>6</v>
      </c>
      <c r="J370" s="58" t="s">
        <v>183</v>
      </c>
      <c r="K370" s="53">
        <v>1320000</v>
      </c>
      <c r="L370" s="54">
        <v>0</v>
      </c>
      <c r="M370" s="54">
        <v>1320000</v>
      </c>
      <c r="N370" s="54">
        <v>0</v>
      </c>
      <c r="O370" s="54">
        <v>0</v>
      </c>
      <c r="P370" s="54">
        <v>0</v>
      </c>
      <c r="Q370" s="54">
        <v>1320000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5">
        <v>0</v>
      </c>
      <c r="AL370" s="55">
        <v>0</v>
      </c>
      <c r="AM370" s="54">
        <v>1320000</v>
      </c>
      <c r="AN370" s="54">
        <v>0</v>
      </c>
      <c r="AO370" s="54">
        <v>1320000</v>
      </c>
      <c r="AP370" s="54">
        <v>0</v>
      </c>
      <c r="AQ370" s="54">
        <v>0</v>
      </c>
      <c r="AR370" s="54">
        <v>0</v>
      </c>
      <c r="AS370" s="54">
        <v>1320000</v>
      </c>
      <c r="AT370" s="56" t="s">
        <v>95</v>
      </c>
      <c r="AU370" s="56">
        <v>4</v>
      </c>
      <c r="AV370" s="56"/>
      <c r="AW370" s="56">
        <v>0</v>
      </c>
      <c r="AX370" s="56">
        <v>0</v>
      </c>
      <c r="AY370" s="56">
        <v>4</v>
      </c>
      <c r="AZ370" s="56"/>
      <c r="BX370" s="19"/>
      <c r="BZ370" s="19"/>
      <c r="CD370" s="19"/>
    </row>
    <row r="371" spans="1:82">
      <c r="A371" s="47">
        <v>10</v>
      </c>
      <c r="B371" s="57">
        <v>2020</v>
      </c>
      <c r="C371" s="57">
        <v>8300</v>
      </c>
      <c r="D371" s="47">
        <v>3</v>
      </c>
      <c r="E371" s="47">
        <v>5</v>
      </c>
      <c r="F371" s="49">
        <v>2</v>
      </c>
      <c r="G371" s="50">
        <v>5900</v>
      </c>
      <c r="H371" s="50"/>
      <c r="I371" s="51"/>
      <c r="J371" s="58" t="s">
        <v>255</v>
      </c>
      <c r="K371" s="53">
        <v>202500</v>
      </c>
      <c r="L371" s="54">
        <v>0</v>
      </c>
      <c r="M371" s="54">
        <v>202500</v>
      </c>
      <c r="N371" s="54">
        <v>0</v>
      </c>
      <c r="O371" s="54">
        <v>0</v>
      </c>
      <c r="P371" s="54">
        <v>0</v>
      </c>
      <c r="Q371" s="54">
        <v>202500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5">
        <v>0</v>
      </c>
      <c r="AL371" s="55">
        <v>0</v>
      </c>
      <c r="AM371" s="54">
        <v>202500</v>
      </c>
      <c r="AN371" s="54">
        <v>0</v>
      </c>
      <c r="AO371" s="54">
        <v>202500</v>
      </c>
      <c r="AP371" s="54">
        <v>0</v>
      </c>
      <c r="AQ371" s="54">
        <v>0</v>
      </c>
      <c r="AR371" s="54">
        <v>0</v>
      </c>
      <c r="AS371" s="54">
        <v>202500</v>
      </c>
      <c r="AT371" s="56"/>
      <c r="AU371" s="56"/>
      <c r="AV371" s="56"/>
      <c r="AW371" s="56"/>
      <c r="AX371" s="56"/>
      <c r="AY371" s="56"/>
      <c r="AZ371" s="56"/>
      <c r="BC371" s="19"/>
      <c r="BE371" s="19"/>
      <c r="BI371" s="19"/>
      <c r="BX371" s="19"/>
      <c r="BZ371" s="19"/>
      <c r="CD371" s="19"/>
    </row>
    <row r="372" spans="1:82">
      <c r="A372" s="47">
        <v>10</v>
      </c>
      <c r="B372" s="57">
        <v>2020</v>
      </c>
      <c r="C372" s="57">
        <v>8300</v>
      </c>
      <c r="D372" s="47">
        <v>3</v>
      </c>
      <c r="E372" s="47">
        <v>5</v>
      </c>
      <c r="F372" s="49">
        <v>2</v>
      </c>
      <c r="G372" s="50">
        <v>5900</v>
      </c>
      <c r="H372" s="50">
        <v>597</v>
      </c>
      <c r="I372" s="51"/>
      <c r="J372" s="58" t="s">
        <v>256</v>
      </c>
      <c r="K372" s="53">
        <v>202500</v>
      </c>
      <c r="L372" s="54">
        <v>0</v>
      </c>
      <c r="M372" s="54">
        <v>202500</v>
      </c>
      <c r="N372" s="54">
        <v>0</v>
      </c>
      <c r="O372" s="54">
        <v>0</v>
      </c>
      <c r="P372" s="54">
        <v>0</v>
      </c>
      <c r="Q372" s="54">
        <v>202500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5">
        <v>0</v>
      </c>
      <c r="AL372" s="55">
        <v>0</v>
      </c>
      <c r="AM372" s="54">
        <v>202500</v>
      </c>
      <c r="AN372" s="54">
        <v>0</v>
      </c>
      <c r="AO372" s="54">
        <v>202500</v>
      </c>
      <c r="AP372" s="54">
        <v>0</v>
      </c>
      <c r="AQ372" s="54">
        <v>0</v>
      </c>
      <c r="AR372" s="54">
        <v>0</v>
      </c>
      <c r="AS372" s="54">
        <v>202500</v>
      </c>
      <c r="AT372" s="56" t="s">
        <v>184</v>
      </c>
      <c r="AU372" s="56"/>
      <c r="AV372" s="56"/>
      <c r="AW372" s="56"/>
      <c r="AX372" s="56"/>
      <c r="AY372" s="56"/>
      <c r="AZ372" s="56"/>
      <c r="BC372" s="19"/>
      <c r="BE372" s="19"/>
      <c r="BI372" s="19"/>
      <c r="BX372" s="19"/>
      <c r="BZ372" s="19"/>
      <c r="CD372" s="19"/>
    </row>
    <row r="373" spans="1:82">
      <c r="A373" s="47">
        <v>10</v>
      </c>
      <c r="B373" s="48">
        <v>2020</v>
      </c>
      <c r="C373" s="48">
        <v>8300</v>
      </c>
      <c r="D373" s="47">
        <v>3</v>
      </c>
      <c r="E373" s="47">
        <v>5</v>
      </c>
      <c r="F373" s="49">
        <v>2</v>
      </c>
      <c r="G373" s="50">
        <v>5900</v>
      </c>
      <c r="H373" s="50">
        <v>597</v>
      </c>
      <c r="I373" s="51">
        <v>1</v>
      </c>
      <c r="J373" s="58" t="s">
        <v>257</v>
      </c>
      <c r="K373" s="53">
        <v>202500</v>
      </c>
      <c r="L373" s="54">
        <v>0</v>
      </c>
      <c r="M373" s="54">
        <v>202500</v>
      </c>
      <c r="N373" s="54">
        <v>0</v>
      </c>
      <c r="O373" s="54">
        <v>0</v>
      </c>
      <c r="P373" s="54">
        <v>0</v>
      </c>
      <c r="Q373" s="54">
        <v>202500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5">
        <v>0</v>
      </c>
      <c r="AL373" s="55">
        <v>0</v>
      </c>
      <c r="AM373" s="54">
        <v>202500</v>
      </c>
      <c r="AN373" s="54">
        <v>0</v>
      </c>
      <c r="AO373" s="54">
        <v>202500</v>
      </c>
      <c r="AP373" s="54">
        <v>0</v>
      </c>
      <c r="AQ373" s="54">
        <v>0</v>
      </c>
      <c r="AR373" s="54">
        <v>0</v>
      </c>
      <c r="AS373" s="54">
        <v>202500</v>
      </c>
      <c r="AT373" s="56" t="s">
        <v>258</v>
      </c>
      <c r="AU373" s="56">
        <v>25</v>
      </c>
      <c r="AV373" s="56"/>
      <c r="AW373" s="56">
        <v>0</v>
      </c>
      <c r="AX373" s="56">
        <v>0</v>
      </c>
      <c r="AY373" s="56">
        <v>25</v>
      </c>
      <c r="AZ373" s="56"/>
      <c r="BC373" s="19"/>
      <c r="BE373" s="19"/>
      <c r="BI373" s="19"/>
      <c r="BX373" s="19"/>
      <c r="BZ373" s="19"/>
      <c r="CD373" s="19"/>
    </row>
    <row r="374" spans="1:82" ht="60">
      <c r="A374" s="47">
        <v>14</v>
      </c>
      <c r="B374" s="48">
        <v>2020</v>
      </c>
      <c r="C374" s="48">
        <v>8300</v>
      </c>
      <c r="D374" s="47">
        <v>4</v>
      </c>
      <c r="E374" s="47" t="s">
        <v>141</v>
      </c>
      <c r="F374" s="49"/>
      <c r="G374" s="50"/>
      <c r="H374" s="50"/>
      <c r="I374" s="51"/>
      <c r="J374" s="58" t="s">
        <v>304</v>
      </c>
      <c r="K374" s="53">
        <v>18466420.760000002</v>
      </c>
      <c r="L374" s="54">
        <v>0</v>
      </c>
      <c r="M374" s="54">
        <v>18466420.760000002</v>
      </c>
      <c r="N374" s="54">
        <v>10220200.24</v>
      </c>
      <c r="O374" s="54">
        <v>0</v>
      </c>
      <c r="P374" s="54">
        <v>10220200.24</v>
      </c>
      <c r="Q374" s="54">
        <v>28686621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5">
        <v>0</v>
      </c>
      <c r="AL374" s="55">
        <v>0</v>
      </c>
      <c r="AM374" s="54">
        <v>18466420.760000002</v>
      </c>
      <c r="AN374" s="54">
        <v>0</v>
      </c>
      <c r="AO374" s="54">
        <v>18466420.760000002</v>
      </c>
      <c r="AP374" s="54">
        <v>10220200.24</v>
      </c>
      <c r="AQ374" s="54">
        <v>0</v>
      </c>
      <c r="AR374" s="54">
        <v>10220200.24</v>
      </c>
      <c r="AS374" s="54">
        <v>28686621</v>
      </c>
      <c r="AT374" s="56"/>
      <c r="AU374" s="56"/>
      <c r="AV374" s="56"/>
      <c r="AW374" s="56"/>
      <c r="AX374" s="56"/>
      <c r="AY374" s="56"/>
      <c r="AZ374" s="56"/>
      <c r="BC374" s="19"/>
      <c r="BE374" s="19"/>
      <c r="BI374" s="19"/>
      <c r="BX374" s="19"/>
      <c r="BZ374" s="19"/>
      <c r="CD374" s="19"/>
    </row>
    <row r="375" spans="1:82">
      <c r="A375" s="47">
        <v>14</v>
      </c>
      <c r="B375" s="48">
        <v>2020</v>
      </c>
      <c r="C375" s="48">
        <v>8300</v>
      </c>
      <c r="D375" s="47">
        <v>4</v>
      </c>
      <c r="E375" s="47">
        <v>6</v>
      </c>
      <c r="F375" s="49"/>
      <c r="G375" s="50"/>
      <c r="H375" s="50"/>
      <c r="I375" s="51"/>
      <c r="J375" s="58" t="s">
        <v>50</v>
      </c>
      <c r="K375" s="53">
        <v>18466420.760000002</v>
      </c>
      <c r="L375" s="54">
        <v>0</v>
      </c>
      <c r="M375" s="54">
        <v>18466420.760000002</v>
      </c>
      <c r="N375" s="54">
        <v>7720200.2400000002</v>
      </c>
      <c r="O375" s="54">
        <v>0</v>
      </c>
      <c r="P375" s="54">
        <v>7720200.2400000002</v>
      </c>
      <c r="Q375" s="54">
        <v>26186621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5">
        <v>0</v>
      </c>
      <c r="AL375" s="55">
        <v>0</v>
      </c>
      <c r="AM375" s="54">
        <v>18466420.760000002</v>
      </c>
      <c r="AN375" s="54">
        <v>0</v>
      </c>
      <c r="AO375" s="54">
        <v>18466420.760000002</v>
      </c>
      <c r="AP375" s="54">
        <v>7720200.2400000002</v>
      </c>
      <c r="AQ375" s="54">
        <v>0</v>
      </c>
      <c r="AR375" s="54">
        <v>7720200.2400000002</v>
      </c>
      <c r="AS375" s="54">
        <v>26186621</v>
      </c>
      <c r="AT375" s="56"/>
      <c r="AU375" s="56"/>
      <c r="AV375" s="56"/>
      <c r="AW375" s="56"/>
      <c r="AX375" s="56"/>
      <c r="AY375" s="56"/>
      <c r="AZ375" s="56"/>
      <c r="BC375" s="19"/>
      <c r="BE375" s="19"/>
      <c r="BI375" s="19"/>
      <c r="BX375" s="19"/>
      <c r="BZ375" s="19"/>
      <c r="CD375" s="19"/>
    </row>
    <row r="376" spans="1:82">
      <c r="A376" s="47">
        <v>11</v>
      </c>
      <c r="B376" s="48">
        <v>2020</v>
      </c>
      <c r="C376" s="48">
        <v>8300</v>
      </c>
      <c r="D376" s="47">
        <v>4</v>
      </c>
      <c r="E376" s="47">
        <v>6</v>
      </c>
      <c r="F376" s="49">
        <v>1</v>
      </c>
      <c r="G376" s="50"/>
      <c r="H376" s="50"/>
      <c r="I376" s="51"/>
      <c r="J376" s="58" t="s">
        <v>49</v>
      </c>
      <c r="K376" s="53">
        <v>17776420.760000002</v>
      </c>
      <c r="L376" s="54">
        <v>0</v>
      </c>
      <c r="M376" s="54">
        <v>17776420.760000002</v>
      </c>
      <c r="N376" s="54">
        <v>7720200.2400000002</v>
      </c>
      <c r="O376" s="54">
        <v>0</v>
      </c>
      <c r="P376" s="54">
        <v>7720200.2400000002</v>
      </c>
      <c r="Q376" s="54">
        <v>25496621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5">
        <v>0</v>
      </c>
      <c r="AL376" s="55">
        <v>0</v>
      </c>
      <c r="AM376" s="54">
        <v>17776420.760000002</v>
      </c>
      <c r="AN376" s="54">
        <v>0</v>
      </c>
      <c r="AO376" s="54">
        <v>17776420.760000002</v>
      </c>
      <c r="AP376" s="54">
        <v>7720200.2400000002</v>
      </c>
      <c r="AQ376" s="54">
        <v>0</v>
      </c>
      <c r="AR376" s="54">
        <v>7720200.2400000002</v>
      </c>
      <c r="AS376" s="54">
        <v>25496621</v>
      </c>
      <c r="AT376" s="56" t="s">
        <v>184</v>
      </c>
      <c r="AU376" s="56"/>
      <c r="AV376" s="56"/>
      <c r="AW376" s="56"/>
      <c r="AX376" s="56"/>
      <c r="AY376" s="56"/>
      <c r="AZ376" s="56"/>
      <c r="BC376" s="19"/>
      <c r="BE376" s="19"/>
      <c r="BI376" s="19"/>
      <c r="BX376" s="19"/>
      <c r="BZ376" s="19"/>
      <c r="CD376" s="19"/>
    </row>
    <row r="377" spans="1:82">
      <c r="A377" s="47">
        <v>11</v>
      </c>
      <c r="B377" s="48">
        <v>2020</v>
      </c>
      <c r="C377" s="48">
        <v>8300</v>
      </c>
      <c r="D377" s="47">
        <v>4</v>
      </c>
      <c r="E377" s="47">
        <v>6</v>
      </c>
      <c r="F377" s="49">
        <v>1</v>
      </c>
      <c r="G377" s="50"/>
      <c r="H377" s="50"/>
      <c r="I377" s="51"/>
      <c r="J377" s="58" t="s">
        <v>5</v>
      </c>
      <c r="K377" s="53">
        <v>0</v>
      </c>
      <c r="L377" s="54">
        <v>0</v>
      </c>
      <c r="M377" s="54">
        <v>0</v>
      </c>
      <c r="N377" s="54">
        <v>106000</v>
      </c>
      <c r="O377" s="54">
        <v>0</v>
      </c>
      <c r="P377" s="54">
        <v>106000</v>
      </c>
      <c r="Q377" s="54">
        <v>106000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5">
        <v>0</v>
      </c>
      <c r="AL377" s="55">
        <v>0</v>
      </c>
      <c r="AM377" s="54">
        <v>0</v>
      </c>
      <c r="AN377" s="54">
        <v>0</v>
      </c>
      <c r="AO377" s="54">
        <v>0</v>
      </c>
      <c r="AP377" s="54">
        <v>106000</v>
      </c>
      <c r="AQ377" s="54">
        <v>0</v>
      </c>
      <c r="AR377" s="54">
        <v>106000</v>
      </c>
      <c r="AS377" s="54">
        <v>106000</v>
      </c>
      <c r="AT377" s="56"/>
      <c r="AU377" s="56"/>
      <c r="AV377" s="56"/>
      <c r="AW377" s="56"/>
      <c r="AX377" s="56"/>
      <c r="AY377" s="56"/>
      <c r="AZ377" s="56"/>
      <c r="BX377" s="19"/>
      <c r="BZ377" s="19"/>
      <c r="CD377" s="19"/>
    </row>
    <row r="378" spans="1:82">
      <c r="A378" s="47">
        <v>11</v>
      </c>
      <c r="B378" s="48">
        <v>2020</v>
      </c>
      <c r="C378" s="48">
        <v>8300</v>
      </c>
      <c r="D378" s="47">
        <v>4</v>
      </c>
      <c r="E378" s="47">
        <v>6</v>
      </c>
      <c r="F378" s="49">
        <v>1</v>
      </c>
      <c r="G378" s="50">
        <v>2900</v>
      </c>
      <c r="H378" s="50"/>
      <c r="I378" s="51"/>
      <c r="J378" s="58" t="s">
        <v>206</v>
      </c>
      <c r="K378" s="53">
        <v>0</v>
      </c>
      <c r="L378" s="54">
        <v>0</v>
      </c>
      <c r="M378" s="54">
        <v>0</v>
      </c>
      <c r="N378" s="54">
        <v>106000</v>
      </c>
      <c r="O378" s="54">
        <v>0</v>
      </c>
      <c r="P378" s="54">
        <v>106000</v>
      </c>
      <c r="Q378" s="54">
        <v>106000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5">
        <v>0</v>
      </c>
      <c r="AL378" s="55">
        <v>0</v>
      </c>
      <c r="AM378" s="54">
        <v>0</v>
      </c>
      <c r="AN378" s="54">
        <v>0</v>
      </c>
      <c r="AO378" s="54">
        <v>0</v>
      </c>
      <c r="AP378" s="54">
        <v>106000</v>
      </c>
      <c r="AQ378" s="54">
        <v>0</v>
      </c>
      <c r="AR378" s="54">
        <v>106000</v>
      </c>
      <c r="AS378" s="54">
        <v>106000</v>
      </c>
      <c r="AT378" s="56"/>
      <c r="AU378" s="56"/>
      <c r="AV378" s="56"/>
      <c r="AW378" s="56"/>
      <c r="AX378" s="56"/>
      <c r="AY378" s="56"/>
      <c r="AZ378" s="56"/>
      <c r="BX378" s="19"/>
      <c r="BZ378" s="19"/>
      <c r="CD378" s="19"/>
    </row>
    <row r="379" spans="1:82" ht="30">
      <c r="A379" s="47">
        <v>11</v>
      </c>
      <c r="B379" s="48">
        <v>2020</v>
      </c>
      <c r="C379" s="48">
        <v>8300</v>
      </c>
      <c r="D379" s="47">
        <v>4</v>
      </c>
      <c r="E379" s="47">
        <v>6</v>
      </c>
      <c r="F379" s="49">
        <v>1</v>
      </c>
      <c r="G379" s="50">
        <v>2900</v>
      </c>
      <c r="H379" s="50">
        <v>294</v>
      </c>
      <c r="I379" s="51"/>
      <c r="J379" s="58" t="s">
        <v>305</v>
      </c>
      <c r="K379" s="53">
        <v>0</v>
      </c>
      <c r="L379" s="54">
        <v>0</v>
      </c>
      <c r="M379" s="54">
        <v>0</v>
      </c>
      <c r="N379" s="54">
        <v>106000</v>
      </c>
      <c r="O379" s="54">
        <v>0</v>
      </c>
      <c r="P379" s="54">
        <v>106000</v>
      </c>
      <c r="Q379" s="54">
        <v>106000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5">
        <v>0</v>
      </c>
      <c r="AL379" s="55">
        <v>0</v>
      </c>
      <c r="AM379" s="54">
        <v>0</v>
      </c>
      <c r="AN379" s="54">
        <v>0</v>
      </c>
      <c r="AO379" s="54">
        <v>0</v>
      </c>
      <c r="AP379" s="54">
        <v>106000</v>
      </c>
      <c r="AQ379" s="54">
        <v>0</v>
      </c>
      <c r="AR379" s="54">
        <v>106000</v>
      </c>
      <c r="AS379" s="54">
        <v>106000</v>
      </c>
      <c r="AT379" s="56"/>
      <c r="AU379" s="56"/>
      <c r="AV379" s="56"/>
      <c r="AW379" s="56"/>
      <c r="AX379" s="56"/>
      <c r="AY379" s="56"/>
      <c r="AZ379" s="56"/>
      <c r="BC379" s="19"/>
      <c r="BE379" s="19"/>
      <c r="BI379" s="19"/>
      <c r="BX379" s="19"/>
      <c r="BZ379" s="19"/>
      <c r="CD379" s="19"/>
    </row>
    <row r="380" spans="1:82" ht="30">
      <c r="A380" s="47">
        <v>11</v>
      </c>
      <c r="B380" s="48">
        <v>2020</v>
      </c>
      <c r="C380" s="48">
        <v>8300</v>
      </c>
      <c r="D380" s="47">
        <v>4</v>
      </c>
      <c r="E380" s="47">
        <v>6</v>
      </c>
      <c r="F380" s="49">
        <v>1</v>
      </c>
      <c r="G380" s="50">
        <v>2900</v>
      </c>
      <c r="H380" s="50">
        <v>294</v>
      </c>
      <c r="I380" s="51">
        <v>1</v>
      </c>
      <c r="J380" s="58" t="s">
        <v>305</v>
      </c>
      <c r="K380" s="53">
        <v>0</v>
      </c>
      <c r="L380" s="54">
        <v>0</v>
      </c>
      <c r="M380" s="54">
        <v>0</v>
      </c>
      <c r="N380" s="54">
        <v>106000</v>
      </c>
      <c r="O380" s="54">
        <v>0</v>
      </c>
      <c r="P380" s="54">
        <v>106000</v>
      </c>
      <c r="Q380" s="54">
        <v>106000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5">
        <v>0</v>
      </c>
      <c r="AL380" s="55">
        <v>0</v>
      </c>
      <c r="AM380" s="54">
        <v>0</v>
      </c>
      <c r="AN380" s="54">
        <v>0</v>
      </c>
      <c r="AO380" s="54">
        <v>0</v>
      </c>
      <c r="AP380" s="54">
        <v>106000</v>
      </c>
      <c r="AQ380" s="54">
        <v>0</v>
      </c>
      <c r="AR380" s="54">
        <v>106000</v>
      </c>
      <c r="AS380" s="54">
        <v>106000</v>
      </c>
      <c r="AT380" s="56" t="s">
        <v>83</v>
      </c>
      <c r="AU380" s="56">
        <v>3</v>
      </c>
      <c r="AV380" s="56" t="s">
        <v>84</v>
      </c>
      <c r="AW380" s="56">
        <v>0</v>
      </c>
      <c r="AX380" s="56">
        <v>0</v>
      </c>
      <c r="AY380" s="56">
        <v>3</v>
      </c>
      <c r="AZ380" s="56" t="s">
        <v>84</v>
      </c>
      <c r="BC380" s="19"/>
      <c r="BE380" s="19"/>
      <c r="BI380" s="19"/>
      <c r="BX380" s="19"/>
      <c r="BZ380" s="19"/>
      <c r="CD380" s="19"/>
    </row>
    <row r="381" spans="1:82">
      <c r="A381" s="47">
        <v>11</v>
      </c>
      <c r="B381" s="48">
        <v>2020</v>
      </c>
      <c r="C381" s="48">
        <v>8300</v>
      </c>
      <c r="D381" s="47">
        <v>4</v>
      </c>
      <c r="E381" s="47">
        <v>6</v>
      </c>
      <c r="F381" s="49">
        <v>1</v>
      </c>
      <c r="G381" s="50"/>
      <c r="H381" s="50"/>
      <c r="I381" s="51"/>
      <c r="J381" s="58" t="s">
        <v>4</v>
      </c>
      <c r="K381" s="53">
        <v>17776420.760000002</v>
      </c>
      <c r="L381" s="54">
        <v>0</v>
      </c>
      <c r="M381" s="54">
        <v>17776420.760000002</v>
      </c>
      <c r="N381" s="54">
        <v>7614200.2400000002</v>
      </c>
      <c r="O381" s="54">
        <v>0</v>
      </c>
      <c r="P381" s="54">
        <v>7614200.2400000002</v>
      </c>
      <c r="Q381" s="54">
        <v>25390621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5">
        <v>0</v>
      </c>
      <c r="AL381" s="55">
        <v>0</v>
      </c>
      <c r="AM381" s="54">
        <v>17776420.760000002</v>
      </c>
      <c r="AN381" s="54">
        <v>0</v>
      </c>
      <c r="AO381" s="54">
        <v>17776420.760000002</v>
      </c>
      <c r="AP381" s="54">
        <v>7614200.2400000002</v>
      </c>
      <c r="AQ381" s="54">
        <v>0</v>
      </c>
      <c r="AR381" s="54">
        <v>7614200.2400000002</v>
      </c>
      <c r="AS381" s="54">
        <v>25390621</v>
      </c>
      <c r="AT381" s="56"/>
      <c r="AU381" s="56"/>
      <c r="AV381" s="56"/>
      <c r="AW381" s="56"/>
      <c r="AX381" s="56"/>
      <c r="AY381" s="56"/>
      <c r="AZ381" s="56"/>
      <c r="BC381" s="19"/>
      <c r="BE381" s="19"/>
      <c r="BI381" s="19"/>
      <c r="BX381" s="19"/>
      <c r="BZ381" s="19"/>
      <c r="CD381" s="19"/>
    </row>
    <row r="382" spans="1:82">
      <c r="A382" s="47">
        <v>11</v>
      </c>
      <c r="B382" s="48">
        <v>2020</v>
      </c>
      <c r="C382" s="48">
        <v>8300</v>
      </c>
      <c r="D382" s="47">
        <v>4</v>
      </c>
      <c r="E382" s="47">
        <v>6</v>
      </c>
      <c r="F382" s="49">
        <v>1</v>
      </c>
      <c r="G382" s="50">
        <v>5100</v>
      </c>
      <c r="H382" s="50"/>
      <c r="I382" s="51"/>
      <c r="J382" s="58" t="s">
        <v>159</v>
      </c>
      <c r="K382" s="53">
        <v>12638621</v>
      </c>
      <c r="L382" s="54">
        <v>0</v>
      </c>
      <c r="M382" s="54">
        <v>12638621</v>
      </c>
      <c r="N382" s="54">
        <v>84000</v>
      </c>
      <c r="O382" s="54">
        <v>0</v>
      </c>
      <c r="P382" s="54">
        <v>84000</v>
      </c>
      <c r="Q382" s="54">
        <v>12722621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5">
        <v>0</v>
      </c>
      <c r="AL382" s="55">
        <v>0</v>
      </c>
      <c r="AM382" s="54">
        <v>12638621</v>
      </c>
      <c r="AN382" s="54">
        <v>0</v>
      </c>
      <c r="AO382" s="54">
        <v>12638621</v>
      </c>
      <c r="AP382" s="54">
        <v>84000</v>
      </c>
      <c r="AQ382" s="54">
        <v>0</v>
      </c>
      <c r="AR382" s="54">
        <v>84000</v>
      </c>
      <c r="AS382" s="54">
        <v>12722621</v>
      </c>
      <c r="AT382" s="54"/>
      <c r="AU382" s="54"/>
      <c r="AV382" s="56"/>
      <c r="AW382" s="56"/>
      <c r="AX382" s="56"/>
      <c r="AY382" s="56"/>
      <c r="AZ382" s="56"/>
      <c r="BF382" s="19"/>
      <c r="BH382" s="19"/>
      <c r="BI382" s="19"/>
      <c r="BX382" s="19"/>
      <c r="BZ382" s="19"/>
      <c r="CA382" s="19"/>
      <c r="CC382" s="19"/>
      <c r="CD382" s="19"/>
    </row>
    <row r="383" spans="1:82">
      <c r="A383" s="47">
        <v>11</v>
      </c>
      <c r="B383" s="48">
        <v>2020</v>
      </c>
      <c r="C383" s="48">
        <v>8300</v>
      </c>
      <c r="D383" s="47">
        <v>4</v>
      </c>
      <c r="E383" s="47">
        <v>6</v>
      </c>
      <c r="F383" s="49">
        <v>1</v>
      </c>
      <c r="G383" s="50">
        <v>5100</v>
      </c>
      <c r="H383" s="50">
        <v>515</v>
      </c>
      <c r="I383" s="51"/>
      <c r="J383" s="58" t="s">
        <v>165</v>
      </c>
      <c r="K383" s="53">
        <v>12638621</v>
      </c>
      <c r="L383" s="54">
        <v>0</v>
      </c>
      <c r="M383" s="54">
        <v>12638621</v>
      </c>
      <c r="N383" s="54">
        <v>84000</v>
      </c>
      <c r="O383" s="54">
        <v>0</v>
      </c>
      <c r="P383" s="54">
        <v>84000</v>
      </c>
      <c r="Q383" s="54">
        <v>12722621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5">
        <v>0</v>
      </c>
      <c r="AL383" s="55">
        <v>0</v>
      </c>
      <c r="AM383" s="54">
        <v>12638621</v>
      </c>
      <c r="AN383" s="54">
        <v>0</v>
      </c>
      <c r="AO383" s="54">
        <v>12638621</v>
      </c>
      <c r="AP383" s="54">
        <v>84000</v>
      </c>
      <c r="AQ383" s="54">
        <v>0</v>
      </c>
      <c r="AR383" s="54">
        <v>84000</v>
      </c>
      <c r="AS383" s="54">
        <v>12722621</v>
      </c>
      <c r="AT383" s="54"/>
      <c r="AU383" s="54"/>
      <c r="AV383" s="56"/>
      <c r="AW383" s="56"/>
      <c r="AX383" s="56"/>
      <c r="AY383" s="56"/>
      <c r="AZ383" s="56"/>
      <c r="CA383" s="19"/>
      <c r="CC383" s="19"/>
      <c r="CD383" s="19"/>
    </row>
    <row r="384" spans="1:82">
      <c r="A384" s="47">
        <v>11</v>
      </c>
      <c r="B384" s="48">
        <v>2020</v>
      </c>
      <c r="C384" s="48">
        <v>8300</v>
      </c>
      <c r="D384" s="47">
        <v>4</v>
      </c>
      <c r="E384" s="47">
        <v>6</v>
      </c>
      <c r="F384" s="49">
        <v>1</v>
      </c>
      <c r="G384" s="50">
        <v>5100</v>
      </c>
      <c r="H384" s="50">
        <v>515</v>
      </c>
      <c r="I384" s="51">
        <v>3</v>
      </c>
      <c r="J384" s="58" t="s">
        <v>306</v>
      </c>
      <c r="K384" s="53">
        <v>1150000</v>
      </c>
      <c r="L384" s="54">
        <v>0</v>
      </c>
      <c r="M384" s="54">
        <v>1150000</v>
      </c>
      <c r="N384" s="54">
        <v>0</v>
      </c>
      <c r="O384" s="54">
        <v>0</v>
      </c>
      <c r="P384" s="54">
        <v>0</v>
      </c>
      <c r="Q384" s="54">
        <v>1150000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5">
        <v>0</v>
      </c>
      <c r="AL384" s="55">
        <v>0</v>
      </c>
      <c r="AM384" s="54">
        <v>1150000</v>
      </c>
      <c r="AN384" s="54">
        <v>0</v>
      </c>
      <c r="AO384" s="54">
        <v>1150000</v>
      </c>
      <c r="AP384" s="54">
        <v>0</v>
      </c>
      <c r="AQ384" s="54">
        <v>0</v>
      </c>
      <c r="AR384" s="54">
        <v>0</v>
      </c>
      <c r="AS384" s="54">
        <v>1150000</v>
      </c>
      <c r="AT384" s="54" t="s">
        <v>95</v>
      </c>
      <c r="AU384" s="54">
        <v>10</v>
      </c>
      <c r="AV384" s="56" t="s">
        <v>84</v>
      </c>
      <c r="AW384" s="56">
        <v>0</v>
      </c>
      <c r="AX384" s="56">
        <v>0</v>
      </c>
      <c r="AY384" s="56">
        <v>10</v>
      </c>
      <c r="AZ384" s="56" t="s">
        <v>84</v>
      </c>
      <c r="CA384" s="19"/>
      <c r="CC384" s="19"/>
      <c r="CD384" s="19"/>
    </row>
    <row r="385" spans="1:89">
      <c r="A385" s="47">
        <v>11</v>
      </c>
      <c r="B385" s="48">
        <v>2020</v>
      </c>
      <c r="C385" s="48">
        <v>8300</v>
      </c>
      <c r="D385" s="47">
        <v>4</v>
      </c>
      <c r="E385" s="47">
        <v>6</v>
      </c>
      <c r="F385" s="49">
        <v>1</v>
      </c>
      <c r="G385" s="50">
        <v>5100</v>
      </c>
      <c r="H385" s="50">
        <v>515</v>
      </c>
      <c r="I385" s="51">
        <v>4</v>
      </c>
      <c r="J385" s="58" t="s">
        <v>307</v>
      </c>
      <c r="K385" s="53">
        <v>225000</v>
      </c>
      <c r="L385" s="54">
        <v>0</v>
      </c>
      <c r="M385" s="54">
        <v>225000</v>
      </c>
      <c r="N385" s="54">
        <v>0</v>
      </c>
      <c r="O385" s="54">
        <v>0</v>
      </c>
      <c r="P385" s="54">
        <v>0</v>
      </c>
      <c r="Q385" s="54">
        <v>225000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5">
        <v>0</v>
      </c>
      <c r="AL385" s="55">
        <v>0</v>
      </c>
      <c r="AM385" s="54">
        <v>225000</v>
      </c>
      <c r="AN385" s="54">
        <v>0</v>
      </c>
      <c r="AO385" s="54">
        <v>225000</v>
      </c>
      <c r="AP385" s="54">
        <v>0</v>
      </c>
      <c r="AQ385" s="54">
        <v>0</v>
      </c>
      <c r="AR385" s="54">
        <v>0</v>
      </c>
      <c r="AS385" s="54">
        <v>225000</v>
      </c>
      <c r="AT385" s="54" t="s">
        <v>95</v>
      </c>
      <c r="AU385" s="54">
        <v>9</v>
      </c>
      <c r="AV385" s="56" t="s">
        <v>84</v>
      </c>
      <c r="AW385" s="56">
        <v>0</v>
      </c>
      <c r="AX385" s="56">
        <v>0</v>
      </c>
      <c r="AY385" s="56">
        <v>9</v>
      </c>
      <c r="AZ385" s="56" t="s">
        <v>84</v>
      </c>
      <c r="CA385" s="19"/>
      <c r="CC385" s="19"/>
      <c r="CD385" s="19"/>
    </row>
    <row r="386" spans="1:89">
      <c r="A386" s="47">
        <v>11</v>
      </c>
      <c r="B386" s="48">
        <v>2020</v>
      </c>
      <c r="C386" s="48">
        <v>8300</v>
      </c>
      <c r="D386" s="47">
        <v>4</v>
      </c>
      <c r="E386" s="47">
        <v>6</v>
      </c>
      <c r="F386" s="49">
        <v>1</v>
      </c>
      <c r="G386" s="50">
        <v>5100</v>
      </c>
      <c r="H386" s="50">
        <v>515</v>
      </c>
      <c r="I386" s="51">
        <v>9</v>
      </c>
      <c r="J386" s="58" t="s">
        <v>308</v>
      </c>
      <c r="K386" s="53">
        <v>6743621</v>
      </c>
      <c r="L386" s="54">
        <v>0</v>
      </c>
      <c r="M386" s="54">
        <v>6743621</v>
      </c>
      <c r="N386" s="54">
        <v>0</v>
      </c>
      <c r="O386" s="54">
        <v>0</v>
      </c>
      <c r="P386" s="54">
        <v>0</v>
      </c>
      <c r="Q386" s="54">
        <v>6743621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5">
        <v>0</v>
      </c>
      <c r="AL386" s="55">
        <v>0</v>
      </c>
      <c r="AM386" s="54">
        <v>6743621</v>
      </c>
      <c r="AN386" s="54">
        <v>0</v>
      </c>
      <c r="AO386" s="54">
        <v>6743621</v>
      </c>
      <c r="AP386" s="54">
        <v>0</v>
      </c>
      <c r="AQ386" s="54">
        <v>0</v>
      </c>
      <c r="AR386" s="54">
        <v>0</v>
      </c>
      <c r="AS386" s="54">
        <v>6743621</v>
      </c>
      <c r="AT386" s="54" t="s">
        <v>95</v>
      </c>
      <c r="AU386" s="54">
        <v>6</v>
      </c>
      <c r="AV386" s="56" t="s">
        <v>84</v>
      </c>
      <c r="AW386" s="56">
        <v>0</v>
      </c>
      <c r="AX386" s="56">
        <v>0</v>
      </c>
      <c r="AY386" s="56">
        <v>6</v>
      </c>
      <c r="AZ386" s="56" t="s">
        <v>84</v>
      </c>
      <c r="CA386" s="19"/>
      <c r="CC386" s="19"/>
      <c r="CD386" s="19"/>
    </row>
    <row r="387" spans="1:89">
      <c r="A387" s="47">
        <v>11</v>
      </c>
      <c r="B387" s="48">
        <v>2020</v>
      </c>
      <c r="C387" s="48">
        <v>8300</v>
      </c>
      <c r="D387" s="47">
        <v>4</v>
      </c>
      <c r="E387" s="47">
        <v>6</v>
      </c>
      <c r="F387" s="49">
        <v>1</v>
      </c>
      <c r="G387" s="50">
        <v>5100</v>
      </c>
      <c r="H387" s="50">
        <v>515</v>
      </c>
      <c r="I387" s="51">
        <v>10</v>
      </c>
      <c r="J387" s="58" t="s">
        <v>309</v>
      </c>
      <c r="K387" s="53">
        <v>2250000</v>
      </c>
      <c r="L387" s="54">
        <v>0</v>
      </c>
      <c r="M387" s="54">
        <v>2250000</v>
      </c>
      <c r="N387" s="54">
        <v>0</v>
      </c>
      <c r="O387" s="54">
        <v>0</v>
      </c>
      <c r="P387" s="54">
        <v>0</v>
      </c>
      <c r="Q387" s="54">
        <v>2250000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5">
        <v>0</v>
      </c>
      <c r="AL387" s="55">
        <v>0</v>
      </c>
      <c r="AM387" s="54">
        <v>2250000</v>
      </c>
      <c r="AN387" s="54">
        <v>0</v>
      </c>
      <c r="AO387" s="54">
        <v>2250000</v>
      </c>
      <c r="AP387" s="54">
        <v>0</v>
      </c>
      <c r="AQ387" s="54">
        <v>0</v>
      </c>
      <c r="AR387" s="54">
        <v>0</v>
      </c>
      <c r="AS387" s="54">
        <v>2250000</v>
      </c>
      <c r="AT387" s="54" t="s">
        <v>95</v>
      </c>
      <c r="AU387" s="54">
        <v>3</v>
      </c>
      <c r="AV387" s="56" t="s">
        <v>84</v>
      </c>
      <c r="AW387" s="56">
        <v>0</v>
      </c>
      <c r="AX387" s="56">
        <v>0</v>
      </c>
      <c r="AY387" s="56">
        <v>3</v>
      </c>
      <c r="AZ387" s="56" t="s">
        <v>84</v>
      </c>
      <c r="BF387" s="19"/>
      <c r="BH387" s="19"/>
      <c r="BI387" s="19"/>
      <c r="CA387" s="19"/>
      <c r="CC387" s="19"/>
      <c r="CD387" s="19"/>
    </row>
    <row r="388" spans="1:89">
      <c r="A388" s="47">
        <v>11</v>
      </c>
      <c r="B388" s="48">
        <v>2020</v>
      </c>
      <c r="C388" s="48">
        <v>8300</v>
      </c>
      <c r="D388" s="47">
        <v>4</v>
      </c>
      <c r="E388" s="47">
        <v>6</v>
      </c>
      <c r="F388" s="49">
        <v>1</v>
      </c>
      <c r="G388" s="50">
        <v>5100</v>
      </c>
      <c r="H388" s="50">
        <v>515</v>
      </c>
      <c r="I388" s="51">
        <v>12</v>
      </c>
      <c r="J388" s="58" t="s">
        <v>167</v>
      </c>
      <c r="K388" s="53">
        <v>1500000</v>
      </c>
      <c r="L388" s="54">
        <v>0</v>
      </c>
      <c r="M388" s="54">
        <v>1500000</v>
      </c>
      <c r="N388" s="54">
        <v>0</v>
      </c>
      <c r="O388" s="54">
        <v>0</v>
      </c>
      <c r="P388" s="54">
        <v>0</v>
      </c>
      <c r="Q388" s="54">
        <v>1500000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5">
        <v>0</v>
      </c>
      <c r="AL388" s="55">
        <v>0</v>
      </c>
      <c r="AM388" s="54">
        <v>1500000</v>
      </c>
      <c r="AN388" s="54">
        <v>0</v>
      </c>
      <c r="AO388" s="54">
        <v>1500000</v>
      </c>
      <c r="AP388" s="54">
        <v>0</v>
      </c>
      <c r="AQ388" s="54">
        <v>0</v>
      </c>
      <c r="AR388" s="54">
        <v>0</v>
      </c>
      <c r="AS388" s="54">
        <v>1500000</v>
      </c>
      <c r="AT388" s="56" t="s">
        <v>95</v>
      </c>
      <c r="AU388" s="56">
        <v>500</v>
      </c>
      <c r="AV388" s="56" t="s">
        <v>84</v>
      </c>
      <c r="AW388" s="56">
        <v>0</v>
      </c>
      <c r="AX388" s="56">
        <v>0</v>
      </c>
      <c r="AY388" s="56">
        <v>500</v>
      </c>
      <c r="AZ388" s="56" t="s">
        <v>84</v>
      </c>
      <c r="BF388" s="19"/>
      <c r="BH388" s="19"/>
      <c r="BI388" s="19"/>
      <c r="CA388" s="19"/>
      <c r="CC388" s="19"/>
      <c r="CD388" s="19"/>
    </row>
    <row r="389" spans="1:89">
      <c r="A389" s="47">
        <v>11</v>
      </c>
      <c r="B389" s="48">
        <v>2020</v>
      </c>
      <c r="C389" s="48">
        <v>8300</v>
      </c>
      <c r="D389" s="47">
        <v>4</v>
      </c>
      <c r="E389" s="47">
        <v>6</v>
      </c>
      <c r="F389" s="49">
        <v>1</v>
      </c>
      <c r="G389" s="50">
        <v>5100</v>
      </c>
      <c r="H389" s="50">
        <v>515</v>
      </c>
      <c r="I389" s="51">
        <v>15</v>
      </c>
      <c r="J389" s="58" t="s">
        <v>310</v>
      </c>
      <c r="K389" s="53">
        <v>370000</v>
      </c>
      <c r="L389" s="54">
        <v>0</v>
      </c>
      <c r="M389" s="54">
        <v>370000</v>
      </c>
      <c r="N389" s="54">
        <v>0</v>
      </c>
      <c r="O389" s="54">
        <v>0</v>
      </c>
      <c r="P389" s="54">
        <v>0</v>
      </c>
      <c r="Q389" s="54">
        <v>370000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4">
        <v>370000</v>
      </c>
      <c r="AN389" s="54">
        <v>0</v>
      </c>
      <c r="AO389" s="54">
        <v>370000</v>
      </c>
      <c r="AP389" s="54">
        <v>0</v>
      </c>
      <c r="AQ389" s="54">
        <v>0</v>
      </c>
      <c r="AR389" s="54">
        <v>0</v>
      </c>
      <c r="AS389" s="54">
        <v>370000</v>
      </c>
      <c r="AT389" s="56" t="s">
        <v>95</v>
      </c>
      <c r="AU389" s="56">
        <v>20</v>
      </c>
      <c r="AV389" s="56" t="s">
        <v>84</v>
      </c>
      <c r="AW389" s="56">
        <v>0</v>
      </c>
      <c r="AX389" s="56">
        <v>0</v>
      </c>
      <c r="AY389" s="56">
        <v>20</v>
      </c>
      <c r="AZ389" s="56" t="s">
        <v>84</v>
      </c>
      <c r="CA389" s="19"/>
      <c r="CC389" s="19"/>
      <c r="CD389" s="19"/>
    </row>
    <row r="390" spans="1:89">
      <c r="A390" s="47">
        <v>11</v>
      </c>
      <c r="B390" s="48">
        <v>2020</v>
      </c>
      <c r="C390" s="48">
        <v>8300</v>
      </c>
      <c r="D390" s="47">
        <v>4</v>
      </c>
      <c r="E390" s="47">
        <v>6</v>
      </c>
      <c r="F390" s="49">
        <v>1</v>
      </c>
      <c r="G390" s="50">
        <v>5100</v>
      </c>
      <c r="H390" s="50">
        <v>515</v>
      </c>
      <c r="I390" s="51">
        <v>20</v>
      </c>
      <c r="J390" s="58" t="s">
        <v>311</v>
      </c>
      <c r="K390" s="53">
        <v>400000</v>
      </c>
      <c r="L390" s="54">
        <v>0</v>
      </c>
      <c r="M390" s="54">
        <v>400000</v>
      </c>
      <c r="N390" s="54">
        <v>0</v>
      </c>
      <c r="O390" s="54">
        <v>0</v>
      </c>
      <c r="P390" s="54">
        <v>0</v>
      </c>
      <c r="Q390" s="54">
        <v>400000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5">
        <v>0</v>
      </c>
      <c r="AL390" s="55">
        <v>0</v>
      </c>
      <c r="AM390" s="54">
        <v>400000</v>
      </c>
      <c r="AN390" s="54">
        <v>0</v>
      </c>
      <c r="AO390" s="54">
        <v>400000</v>
      </c>
      <c r="AP390" s="54">
        <v>0</v>
      </c>
      <c r="AQ390" s="54">
        <v>0</v>
      </c>
      <c r="AR390" s="54">
        <v>0</v>
      </c>
      <c r="AS390" s="54">
        <v>400000</v>
      </c>
      <c r="AT390" s="56" t="s">
        <v>95</v>
      </c>
      <c r="AU390" s="56">
        <v>50</v>
      </c>
      <c r="AV390" s="56" t="s">
        <v>84</v>
      </c>
      <c r="AW390" s="56">
        <v>0</v>
      </c>
      <c r="AX390" s="56">
        <v>0</v>
      </c>
      <c r="AY390" s="56">
        <v>50</v>
      </c>
      <c r="AZ390" s="56" t="s">
        <v>84</v>
      </c>
      <c r="CA390" s="19"/>
      <c r="CC390" s="19"/>
      <c r="CD390" s="19"/>
    </row>
    <row r="391" spans="1:89">
      <c r="A391" s="47">
        <v>11</v>
      </c>
      <c r="B391" s="48">
        <v>2020</v>
      </c>
      <c r="C391" s="48">
        <v>8300</v>
      </c>
      <c r="D391" s="47">
        <v>4</v>
      </c>
      <c r="E391" s="47">
        <v>6</v>
      </c>
      <c r="F391" s="49">
        <v>1</v>
      </c>
      <c r="G391" s="50">
        <v>5100</v>
      </c>
      <c r="H391" s="50">
        <v>515</v>
      </c>
      <c r="I391" s="51">
        <v>18</v>
      </c>
      <c r="J391" s="58" t="s">
        <v>312</v>
      </c>
      <c r="K391" s="53">
        <v>0</v>
      </c>
      <c r="L391" s="54">
        <v>0</v>
      </c>
      <c r="M391" s="54">
        <v>0</v>
      </c>
      <c r="N391" s="54">
        <v>84000</v>
      </c>
      <c r="O391" s="54">
        <v>0</v>
      </c>
      <c r="P391" s="54">
        <v>84000</v>
      </c>
      <c r="Q391" s="54">
        <v>84000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5">
        <v>0</v>
      </c>
      <c r="AL391" s="55">
        <v>0</v>
      </c>
      <c r="AM391" s="54">
        <v>0</v>
      </c>
      <c r="AN391" s="54">
        <v>0</v>
      </c>
      <c r="AO391" s="54">
        <v>0</v>
      </c>
      <c r="AP391" s="54">
        <v>84000</v>
      </c>
      <c r="AQ391" s="54">
        <v>0</v>
      </c>
      <c r="AR391" s="54">
        <v>84000</v>
      </c>
      <c r="AS391" s="54">
        <v>84000</v>
      </c>
      <c r="AT391" s="56" t="s">
        <v>95</v>
      </c>
      <c r="AU391" s="56">
        <v>4</v>
      </c>
      <c r="AV391" s="56" t="s">
        <v>84</v>
      </c>
      <c r="AW391" s="56">
        <v>0</v>
      </c>
      <c r="AX391" s="56">
        <v>0</v>
      </c>
      <c r="AY391" s="56">
        <v>4</v>
      </c>
      <c r="AZ391" s="56" t="s">
        <v>84</v>
      </c>
      <c r="BF391" s="19"/>
      <c r="BH391" s="19"/>
      <c r="BI391" s="19"/>
      <c r="CA391" s="19"/>
      <c r="CC391" s="19"/>
      <c r="CD391" s="19"/>
    </row>
    <row r="392" spans="1:89">
      <c r="A392" s="47">
        <v>11</v>
      </c>
      <c r="B392" s="48">
        <v>2020</v>
      </c>
      <c r="C392" s="48">
        <v>8300</v>
      </c>
      <c r="D392" s="47">
        <v>4</v>
      </c>
      <c r="E392" s="47">
        <v>6</v>
      </c>
      <c r="F392" s="49">
        <v>1</v>
      </c>
      <c r="G392" s="50">
        <v>5600</v>
      </c>
      <c r="H392" s="50"/>
      <c r="I392" s="51"/>
      <c r="J392" s="58" t="s">
        <v>234</v>
      </c>
      <c r="K392" s="53">
        <v>500000</v>
      </c>
      <c r="L392" s="54">
        <v>0</v>
      </c>
      <c r="M392" s="54">
        <v>500000</v>
      </c>
      <c r="N392" s="54">
        <v>0</v>
      </c>
      <c r="O392" s="54">
        <v>0</v>
      </c>
      <c r="P392" s="54">
        <v>0</v>
      </c>
      <c r="Q392" s="54">
        <v>500000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5">
        <v>0</v>
      </c>
      <c r="AL392" s="55">
        <v>0</v>
      </c>
      <c r="AM392" s="54">
        <v>500000</v>
      </c>
      <c r="AN392" s="54">
        <v>0</v>
      </c>
      <c r="AO392" s="54">
        <v>500000</v>
      </c>
      <c r="AP392" s="54">
        <v>0</v>
      </c>
      <c r="AQ392" s="54">
        <v>0</v>
      </c>
      <c r="AR392" s="54">
        <v>0</v>
      </c>
      <c r="AS392" s="54">
        <v>500000</v>
      </c>
      <c r="AT392" s="56"/>
      <c r="AU392" s="56"/>
      <c r="AV392" s="56"/>
      <c r="AW392" s="56"/>
      <c r="AX392" s="56"/>
      <c r="AY392" s="56"/>
      <c r="AZ392" s="56"/>
      <c r="BF392" s="19"/>
      <c r="BH392" s="19"/>
      <c r="BI392" s="19"/>
      <c r="CA392" s="19"/>
      <c r="CC392" s="19"/>
      <c r="CD392" s="19"/>
    </row>
    <row r="393" spans="1:89">
      <c r="A393" s="47">
        <v>11</v>
      </c>
      <c r="B393" s="48">
        <v>2020</v>
      </c>
      <c r="C393" s="48">
        <v>8300</v>
      </c>
      <c r="D393" s="47">
        <v>4</v>
      </c>
      <c r="E393" s="47">
        <v>6</v>
      </c>
      <c r="F393" s="49">
        <v>1</v>
      </c>
      <c r="G393" s="50">
        <v>5600</v>
      </c>
      <c r="H393" s="50">
        <v>565</v>
      </c>
      <c r="I393" s="51"/>
      <c r="J393" s="58" t="s">
        <v>237</v>
      </c>
      <c r="K393" s="53">
        <v>500000</v>
      </c>
      <c r="L393" s="54">
        <v>0</v>
      </c>
      <c r="M393" s="54">
        <v>500000</v>
      </c>
      <c r="N393" s="54">
        <v>0</v>
      </c>
      <c r="O393" s="54">
        <v>0</v>
      </c>
      <c r="P393" s="54">
        <v>0</v>
      </c>
      <c r="Q393" s="54">
        <v>500000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5">
        <v>0</v>
      </c>
      <c r="AL393" s="55">
        <v>0</v>
      </c>
      <c r="AM393" s="54">
        <v>500000</v>
      </c>
      <c r="AN393" s="54">
        <v>0</v>
      </c>
      <c r="AO393" s="54">
        <v>500000</v>
      </c>
      <c r="AP393" s="54">
        <v>0</v>
      </c>
      <c r="AQ393" s="54">
        <v>0</v>
      </c>
      <c r="AR393" s="54">
        <v>0</v>
      </c>
      <c r="AS393" s="54">
        <v>500000</v>
      </c>
      <c r="AT393" s="56"/>
      <c r="AU393" s="56"/>
      <c r="AV393" s="56"/>
      <c r="AW393" s="56"/>
      <c r="AX393" s="56"/>
      <c r="AY393" s="56"/>
      <c r="AZ393" s="56"/>
      <c r="CA393" s="19"/>
      <c r="CC393" s="19"/>
      <c r="CD393" s="19"/>
    </row>
    <row r="394" spans="1:89">
      <c r="A394" s="47">
        <v>11</v>
      </c>
      <c r="B394" s="57">
        <v>2020</v>
      </c>
      <c r="C394" s="57">
        <v>8300</v>
      </c>
      <c r="D394" s="47">
        <v>4</v>
      </c>
      <c r="E394" s="47">
        <v>6</v>
      </c>
      <c r="F394" s="49">
        <v>1</v>
      </c>
      <c r="G394" s="50">
        <v>5600</v>
      </c>
      <c r="H394" s="50">
        <v>565</v>
      </c>
      <c r="I394" s="51">
        <v>1</v>
      </c>
      <c r="J394" s="58" t="s">
        <v>313</v>
      </c>
      <c r="K394" s="53">
        <v>500000</v>
      </c>
      <c r="L394" s="54">
        <v>0</v>
      </c>
      <c r="M394" s="54">
        <v>500000</v>
      </c>
      <c r="N394" s="54">
        <v>0</v>
      </c>
      <c r="O394" s="54">
        <v>0</v>
      </c>
      <c r="P394" s="54">
        <v>0</v>
      </c>
      <c r="Q394" s="54">
        <v>500000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5">
        <v>0</v>
      </c>
      <c r="AL394" s="55">
        <v>0</v>
      </c>
      <c r="AM394" s="54">
        <v>500000</v>
      </c>
      <c r="AN394" s="54">
        <v>0</v>
      </c>
      <c r="AO394" s="54">
        <v>500000</v>
      </c>
      <c r="AP394" s="54">
        <v>0</v>
      </c>
      <c r="AQ394" s="54">
        <v>0</v>
      </c>
      <c r="AR394" s="54">
        <v>0</v>
      </c>
      <c r="AS394" s="54">
        <v>500000</v>
      </c>
      <c r="AT394" s="56" t="s">
        <v>95</v>
      </c>
      <c r="AU394" s="56">
        <v>2</v>
      </c>
      <c r="AV394" s="56" t="s">
        <v>84</v>
      </c>
      <c r="AW394" s="56">
        <v>0</v>
      </c>
      <c r="AX394" s="56">
        <v>0</v>
      </c>
      <c r="AY394" s="56">
        <v>2</v>
      </c>
      <c r="AZ394" s="56" t="s">
        <v>84</v>
      </c>
      <c r="CA394" s="19"/>
      <c r="CC394" s="19"/>
      <c r="CD394" s="19"/>
    </row>
    <row r="395" spans="1:89">
      <c r="A395" s="47">
        <v>11</v>
      </c>
      <c r="B395" s="57">
        <v>2020</v>
      </c>
      <c r="C395" s="57">
        <v>8300</v>
      </c>
      <c r="D395" s="47">
        <v>4</v>
      </c>
      <c r="E395" s="47">
        <v>6</v>
      </c>
      <c r="F395" s="49">
        <v>1</v>
      </c>
      <c r="G395" s="50">
        <v>5900</v>
      </c>
      <c r="H395" s="50"/>
      <c r="I395" s="51"/>
      <c r="J395" s="58" t="s">
        <v>255</v>
      </c>
      <c r="K395" s="53">
        <v>4637799.76</v>
      </c>
      <c r="L395" s="54">
        <v>0</v>
      </c>
      <c r="M395" s="54">
        <v>4637799.76</v>
      </c>
      <c r="N395" s="54">
        <v>7530200.2400000002</v>
      </c>
      <c r="O395" s="54">
        <v>0</v>
      </c>
      <c r="P395" s="54">
        <v>7530200.2400000002</v>
      </c>
      <c r="Q395" s="54">
        <v>12168000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5">
        <v>0</v>
      </c>
      <c r="AL395" s="55">
        <v>0</v>
      </c>
      <c r="AM395" s="54">
        <v>4637799.76</v>
      </c>
      <c r="AN395" s="54">
        <v>0</v>
      </c>
      <c r="AO395" s="54">
        <v>4637799.76</v>
      </c>
      <c r="AP395" s="54">
        <v>7530200.2400000002</v>
      </c>
      <c r="AQ395" s="54">
        <v>0</v>
      </c>
      <c r="AR395" s="54">
        <v>7530200.2400000002</v>
      </c>
      <c r="AS395" s="54">
        <v>12168000</v>
      </c>
      <c r="AT395" s="56"/>
      <c r="AU395" s="56"/>
      <c r="AV395" s="56"/>
      <c r="AW395" s="56"/>
      <c r="AX395" s="56"/>
      <c r="AY395" s="56"/>
      <c r="AZ395" s="56"/>
      <c r="CA395" s="19"/>
      <c r="CC395" s="19"/>
      <c r="CD395" s="19"/>
    </row>
    <row r="396" spans="1:89">
      <c r="A396" s="47">
        <v>11</v>
      </c>
      <c r="B396" s="57">
        <v>2020</v>
      </c>
      <c r="C396" s="57">
        <v>8300</v>
      </c>
      <c r="D396" s="47">
        <v>4</v>
      </c>
      <c r="E396" s="47">
        <v>6</v>
      </c>
      <c r="F396" s="49">
        <v>1</v>
      </c>
      <c r="G396" s="50">
        <v>5900</v>
      </c>
      <c r="H396" s="50">
        <v>597</v>
      </c>
      <c r="I396" s="51"/>
      <c r="J396" s="58" t="s">
        <v>256</v>
      </c>
      <c r="K396" s="53">
        <v>4637799.76</v>
      </c>
      <c r="L396" s="54">
        <v>0</v>
      </c>
      <c r="M396" s="54">
        <v>4637799.76</v>
      </c>
      <c r="N396" s="54">
        <v>7530200.2400000002</v>
      </c>
      <c r="O396" s="54">
        <v>0</v>
      </c>
      <c r="P396" s="54">
        <v>7530200.2400000002</v>
      </c>
      <c r="Q396" s="54">
        <v>12168000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5">
        <v>0</v>
      </c>
      <c r="AL396" s="55">
        <v>0</v>
      </c>
      <c r="AM396" s="54">
        <v>4637799.76</v>
      </c>
      <c r="AN396" s="54">
        <v>0</v>
      </c>
      <c r="AO396" s="54">
        <v>4637799.76</v>
      </c>
      <c r="AP396" s="54">
        <v>7530200.2400000002</v>
      </c>
      <c r="AQ396" s="54">
        <v>0</v>
      </c>
      <c r="AR396" s="54">
        <v>7530200.2400000002</v>
      </c>
      <c r="AS396" s="54">
        <v>12168000</v>
      </c>
      <c r="AT396" s="54"/>
      <c r="AU396" s="54"/>
      <c r="AV396" s="56"/>
      <c r="AW396" s="56"/>
      <c r="AX396" s="56"/>
      <c r="AY396" s="56"/>
      <c r="AZ396" s="56"/>
      <c r="CA396" s="19"/>
      <c r="CC396" s="19"/>
      <c r="CD396" s="19"/>
    </row>
    <row r="397" spans="1:89">
      <c r="A397" s="47">
        <v>11</v>
      </c>
      <c r="B397" s="48">
        <v>2020</v>
      </c>
      <c r="C397" s="48">
        <v>8300</v>
      </c>
      <c r="D397" s="47">
        <v>4</v>
      </c>
      <c r="E397" s="47">
        <v>6</v>
      </c>
      <c r="F397" s="49">
        <v>1</v>
      </c>
      <c r="G397" s="50">
        <v>5900</v>
      </c>
      <c r="H397" s="50">
        <v>597</v>
      </c>
      <c r="I397" s="51">
        <v>1</v>
      </c>
      <c r="J397" s="52" t="s">
        <v>257</v>
      </c>
      <c r="K397" s="53">
        <v>4637799.76</v>
      </c>
      <c r="L397" s="54">
        <v>0</v>
      </c>
      <c r="M397" s="54">
        <v>4637799.76</v>
      </c>
      <c r="N397" s="54">
        <v>7530200.2400000002</v>
      </c>
      <c r="O397" s="54">
        <v>0</v>
      </c>
      <c r="P397" s="54">
        <v>7530200.2400000002</v>
      </c>
      <c r="Q397" s="54">
        <v>12168000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5">
        <v>0</v>
      </c>
      <c r="AL397" s="55">
        <v>0</v>
      </c>
      <c r="AM397" s="54">
        <v>4637799.76</v>
      </c>
      <c r="AN397" s="54">
        <v>0</v>
      </c>
      <c r="AO397" s="54">
        <v>4637799.76</v>
      </c>
      <c r="AP397" s="54">
        <v>7530200.2400000002</v>
      </c>
      <c r="AQ397" s="54">
        <v>0</v>
      </c>
      <c r="AR397" s="54">
        <v>7530200.2400000002</v>
      </c>
      <c r="AS397" s="54">
        <v>12168000</v>
      </c>
      <c r="AT397" s="54" t="s">
        <v>258</v>
      </c>
      <c r="AU397" s="54">
        <v>1311</v>
      </c>
      <c r="AV397" s="56" t="s">
        <v>84</v>
      </c>
      <c r="AW397" s="56">
        <v>0</v>
      </c>
      <c r="AX397" s="56">
        <v>0</v>
      </c>
      <c r="AY397" s="61">
        <v>1311</v>
      </c>
      <c r="AZ397" s="56" t="s">
        <v>84</v>
      </c>
      <c r="CA397" s="19"/>
      <c r="CC397" s="19"/>
      <c r="CD397" s="19"/>
    </row>
    <row r="398" spans="1:89" ht="30">
      <c r="A398" s="47">
        <v>11</v>
      </c>
      <c r="B398" s="57">
        <v>2020</v>
      </c>
      <c r="C398" s="57">
        <v>8300</v>
      </c>
      <c r="D398" s="47">
        <v>4</v>
      </c>
      <c r="E398" s="47">
        <v>6</v>
      </c>
      <c r="F398" s="49">
        <v>2</v>
      </c>
      <c r="G398" s="50"/>
      <c r="H398" s="50"/>
      <c r="I398" s="51"/>
      <c r="J398" s="52" t="s">
        <v>15</v>
      </c>
      <c r="K398" s="53">
        <v>690000</v>
      </c>
      <c r="L398" s="54">
        <v>0</v>
      </c>
      <c r="M398" s="54">
        <v>690000</v>
      </c>
      <c r="N398" s="54">
        <v>0</v>
      </c>
      <c r="O398" s="54">
        <v>0</v>
      </c>
      <c r="P398" s="54">
        <v>0</v>
      </c>
      <c r="Q398" s="54">
        <v>690000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5">
        <v>0</v>
      </c>
      <c r="AL398" s="55">
        <v>0</v>
      </c>
      <c r="AM398" s="54">
        <v>690000</v>
      </c>
      <c r="AN398" s="54">
        <v>0</v>
      </c>
      <c r="AO398" s="54">
        <v>690000</v>
      </c>
      <c r="AP398" s="54">
        <v>0</v>
      </c>
      <c r="AQ398" s="54">
        <v>0</v>
      </c>
      <c r="AR398" s="54">
        <v>0</v>
      </c>
      <c r="AS398" s="54">
        <v>690000</v>
      </c>
      <c r="AT398" s="54" t="s">
        <v>184</v>
      </c>
      <c r="AU398" s="54"/>
      <c r="AV398" s="56"/>
      <c r="AW398" s="61"/>
      <c r="AX398" s="56"/>
      <c r="AY398" s="61"/>
      <c r="AZ398" s="56"/>
      <c r="CA398" s="19"/>
      <c r="CC398" s="19"/>
      <c r="CD398" s="19"/>
      <c r="CE398" s="65"/>
      <c r="CG398" s="65"/>
      <c r="CK398" s="65"/>
    </row>
    <row r="399" spans="1:89">
      <c r="A399" s="47">
        <v>11</v>
      </c>
      <c r="B399" s="57">
        <v>2020</v>
      </c>
      <c r="C399" s="57">
        <v>8300</v>
      </c>
      <c r="D399" s="47">
        <v>4</v>
      </c>
      <c r="E399" s="47">
        <v>6</v>
      </c>
      <c r="F399" s="49">
        <v>2</v>
      </c>
      <c r="G399" s="50"/>
      <c r="H399" s="50"/>
      <c r="I399" s="51"/>
      <c r="J399" s="52" t="s">
        <v>4</v>
      </c>
      <c r="K399" s="53">
        <v>690000</v>
      </c>
      <c r="L399" s="54">
        <v>0</v>
      </c>
      <c r="M399" s="54">
        <v>690000</v>
      </c>
      <c r="N399" s="54">
        <v>0</v>
      </c>
      <c r="O399" s="54">
        <v>0</v>
      </c>
      <c r="P399" s="54">
        <v>0</v>
      </c>
      <c r="Q399" s="54">
        <v>690000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5">
        <v>0</v>
      </c>
      <c r="AL399" s="55">
        <v>0</v>
      </c>
      <c r="AM399" s="54">
        <v>690000</v>
      </c>
      <c r="AN399" s="54">
        <v>0</v>
      </c>
      <c r="AO399" s="54">
        <v>690000</v>
      </c>
      <c r="AP399" s="54">
        <v>0</v>
      </c>
      <c r="AQ399" s="54">
        <v>0</v>
      </c>
      <c r="AR399" s="54">
        <v>0</v>
      </c>
      <c r="AS399" s="54">
        <v>690000</v>
      </c>
      <c r="AT399" s="56"/>
      <c r="AU399" s="56"/>
      <c r="AV399" s="56"/>
      <c r="AW399" s="56"/>
      <c r="AX399" s="56"/>
      <c r="AY399" s="56"/>
      <c r="AZ399" s="56"/>
      <c r="CA399" s="19"/>
      <c r="CC399" s="19"/>
      <c r="CD399" s="19"/>
    </row>
    <row r="400" spans="1:89">
      <c r="A400" s="47">
        <v>11</v>
      </c>
      <c r="B400" s="57">
        <v>2020</v>
      </c>
      <c r="C400" s="57">
        <v>8300</v>
      </c>
      <c r="D400" s="47">
        <v>4</v>
      </c>
      <c r="E400" s="47">
        <v>6</v>
      </c>
      <c r="F400" s="49">
        <v>2</v>
      </c>
      <c r="G400" s="50">
        <v>5100</v>
      </c>
      <c r="H400" s="50"/>
      <c r="I400" s="51"/>
      <c r="J400" s="58" t="s">
        <v>159</v>
      </c>
      <c r="K400" s="53">
        <v>690000</v>
      </c>
      <c r="L400" s="54">
        <v>0</v>
      </c>
      <c r="M400" s="54">
        <v>690000</v>
      </c>
      <c r="N400" s="54">
        <v>0</v>
      </c>
      <c r="O400" s="54">
        <v>0</v>
      </c>
      <c r="P400" s="54">
        <v>0</v>
      </c>
      <c r="Q400" s="54">
        <v>690000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5">
        <v>0</v>
      </c>
      <c r="AL400" s="55">
        <v>0</v>
      </c>
      <c r="AM400" s="54">
        <v>690000</v>
      </c>
      <c r="AN400" s="54">
        <v>0</v>
      </c>
      <c r="AO400" s="54">
        <v>690000</v>
      </c>
      <c r="AP400" s="54">
        <v>0</v>
      </c>
      <c r="AQ400" s="54">
        <v>0</v>
      </c>
      <c r="AR400" s="54">
        <v>0</v>
      </c>
      <c r="AS400" s="54">
        <v>690000</v>
      </c>
      <c r="AT400" s="56"/>
      <c r="AU400" s="56"/>
      <c r="AV400" s="56"/>
      <c r="AW400" s="56"/>
      <c r="AX400" s="56"/>
      <c r="AY400" s="56"/>
      <c r="AZ400" s="56"/>
      <c r="CA400" s="19"/>
      <c r="CC400" s="19"/>
      <c r="CD400" s="19"/>
    </row>
    <row r="401" spans="1:82">
      <c r="A401" s="47">
        <v>11</v>
      </c>
      <c r="B401" s="57">
        <v>2020</v>
      </c>
      <c r="C401" s="57">
        <v>8300</v>
      </c>
      <c r="D401" s="47">
        <v>4</v>
      </c>
      <c r="E401" s="47">
        <v>6</v>
      </c>
      <c r="F401" s="49">
        <v>2</v>
      </c>
      <c r="G401" s="50">
        <v>5100</v>
      </c>
      <c r="H401" s="50">
        <v>515</v>
      </c>
      <c r="I401" s="51"/>
      <c r="J401" s="58" t="s">
        <v>165</v>
      </c>
      <c r="K401" s="53">
        <v>690000</v>
      </c>
      <c r="L401" s="54">
        <v>0</v>
      </c>
      <c r="M401" s="54">
        <v>690000</v>
      </c>
      <c r="N401" s="54">
        <v>0</v>
      </c>
      <c r="O401" s="54">
        <v>0</v>
      </c>
      <c r="P401" s="54">
        <v>0</v>
      </c>
      <c r="Q401" s="54">
        <v>690000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5">
        <v>0</v>
      </c>
      <c r="AL401" s="55">
        <v>0</v>
      </c>
      <c r="AM401" s="54">
        <v>690000</v>
      </c>
      <c r="AN401" s="54">
        <v>0</v>
      </c>
      <c r="AO401" s="54">
        <v>690000</v>
      </c>
      <c r="AP401" s="54">
        <v>0</v>
      </c>
      <c r="AQ401" s="54">
        <v>0</v>
      </c>
      <c r="AR401" s="54">
        <v>0</v>
      </c>
      <c r="AS401" s="54">
        <v>690000</v>
      </c>
      <c r="AT401" s="56"/>
      <c r="AU401" s="56"/>
      <c r="AV401" s="56"/>
      <c r="AW401" s="56"/>
      <c r="AX401" s="56"/>
      <c r="AY401" s="56"/>
      <c r="AZ401" s="56"/>
      <c r="CA401" s="19"/>
      <c r="CC401" s="19"/>
      <c r="CD401" s="19"/>
    </row>
    <row r="402" spans="1:82">
      <c r="A402" s="47">
        <v>11</v>
      </c>
      <c r="B402" s="57">
        <v>2020</v>
      </c>
      <c r="C402" s="57">
        <v>8300</v>
      </c>
      <c r="D402" s="47">
        <v>4</v>
      </c>
      <c r="E402" s="47">
        <v>6</v>
      </c>
      <c r="F402" s="49">
        <v>2</v>
      </c>
      <c r="G402" s="50">
        <v>5100</v>
      </c>
      <c r="H402" s="50">
        <v>515</v>
      </c>
      <c r="I402" s="51">
        <v>6</v>
      </c>
      <c r="J402" s="58" t="s">
        <v>309</v>
      </c>
      <c r="K402" s="53">
        <v>690000</v>
      </c>
      <c r="L402" s="54">
        <v>0</v>
      </c>
      <c r="M402" s="54">
        <v>690000</v>
      </c>
      <c r="N402" s="54">
        <v>0</v>
      </c>
      <c r="O402" s="54">
        <v>0</v>
      </c>
      <c r="P402" s="54">
        <v>0</v>
      </c>
      <c r="Q402" s="54">
        <v>690000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5">
        <v>0</v>
      </c>
      <c r="AL402" s="55">
        <v>0</v>
      </c>
      <c r="AM402" s="54">
        <v>690000</v>
      </c>
      <c r="AN402" s="54">
        <v>0</v>
      </c>
      <c r="AO402" s="54">
        <v>690000</v>
      </c>
      <c r="AP402" s="54">
        <v>0</v>
      </c>
      <c r="AQ402" s="54">
        <v>0</v>
      </c>
      <c r="AR402" s="54">
        <v>0</v>
      </c>
      <c r="AS402" s="54">
        <v>690000</v>
      </c>
      <c r="AT402" s="56" t="s">
        <v>95</v>
      </c>
      <c r="AU402" s="56">
        <v>1</v>
      </c>
      <c r="AV402" s="56"/>
      <c r="AW402" s="56">
        <v>0</v>
      </c>
      <c r="AX402" s="56">
        <v>0</v>
      </c>
      <c r="AY402" s="56">
        <v>1</v>
      </c>
      <c r="AZ402" s="56"/>
      <c r="CA402" s="19"/>
      <c r="CC402" s="19"/>
      <c r="CD402" s="19"/>
    </row>
    <row r="403" spans="1:82">
      <c r="A403" s="47">
        <v>14</v>
      </c>
      <c r="B403" s="48">
        <v>2020</v>
      </c>
      <c r="C403" s="48">
        <v>8300</v>
      </c>
      <c r="D403" s="47">
        <v>4</v>
      </c>
      <c r="E403" s="47">
        <v>7</v>
      </c>
      <c r="F403" s="49"/>
      <c r="G403" s="50"/>
      <c r="H403" s="50"/>
      <c r="I403" s="51"/>
      <c r="J403" s="58" t="s">
        <v>314</v>
      </c>
      <c r="K403" s="53">
        <v>0</v>
      </c>
      <c r="L403" s="54">
        <v>0</v>
      </c>
      <c r="M403" s="54">
        <v>0</v>
      </c>
      <c r="N403" s="54">
        <v>2500000</v>
      </c>
      <c r="O403" s="54">
        <v>0</v>
      </c>
      <c r="P403" s="54">
        <v>2500000</v>
      </c>
      <c r="Q403" s="54">
        <v>2500000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5">
        <v>0</v>
      </c>
      <c r="AL403" s="55">
        <v>0</v>
      </c>
      <c r="AM403" s="54">
        <v>0</v>
      </c>
      <c r="AN403" s="54">
        <v>0</v>
      </c>
      <c r="AO403" s="54">
        <v>0</v>
      </c>
      <c r="AP403" s="54">
        <v>2500000</v>
      </c>
      <c r="AQ403" s="54">
        <v>0</v>
      </c>
      <c r="AR403" s="54">
        <v>2500000</v>
      </c>
      <c r="AS403" s="54">
        <v>2500000</v>
      </c>
      <c r="AT403" s="56"/>
      <c r="AU403" s="56"/>
      <c r="AV403" s="56"/>
      <c r="AW403" s="56"/>
      <c r="AX403" s="56"/>
      <c r="AY403" s="56"/>
      <c r="AZ403" s="56"/>
      <c r="CA403" s="19"/>
      <c r="CC403" s="19"/>
      <c r="CD403" s="19"/>
    </row>
    <row r="404" spans="1:82">
      <c r="A404" s="47">
        <v>12</v>
      </c>
      <c r="B404" s="57">
        <v>2020</v>
      </c>
      <c r="C404" s="57">
        <v>8300</v>
      </c>
      <c r="D404" s="47">
        <v>4</v>
      </c>
      <c r="E404" s="47">
        <v>7</v>
      </c>
      <c r="F404" s="49">
        <v>1</v>
      </c>
      <c r="G404" s="50"/>
      <c r="H404" s="50"/>
      <c r="I404" s="51"/>
      <c r="J404" s="58" t="s">
        <v>28</v>
      </c>
      <c r="K404" s="53">
        <v>0</v>
      </c>
      <c r="L404" s="54">
        <v>0</v>
      </c>
      <c r="M404" s="54">
        <v>0</v>
      </c>
      <c r="N404" s="54">
        <v>2500000</v>
      </c>
      <c r="O404" s="54">
        <v>0</v>
      </c>
      <c r="P404" s="54">
        <v>2500000</v>
      </c>
      <c r="Q404" s="54">
        <v>2500000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5">
        <v>0</v>
      </c>
      <c r="AL404" s="55">
        <v>0</v>
      </c>
      <c r="AM404" s="54">
        <v>0</v>
      </c>
      <c r="AN404" s="54">
        <v>0</v>
      </c>
      <c r="AO404" s="54">
        <v>0</v>
      </c>
      <c r="AP404" s="54">
        <v>2500000</v>
      </c>
      <c r="AQ404" s="54">
        <v>0</v>
      </c>
      <c r="AR404" s="54">
        <v>2500000</v>
      </c>
      <c r="AS404" s="54">
        <v>2500000</v>
      </c>
      <c r="AT404" s="56"/>
      <c r="AU404" s="56"/>
      <c r="AV404" s="56"/>
      <c r="AW404" s="56"/>
      <c r="AX404" s="56"/>
      <c r="AY404" s="56"/>
      <c r="AZ404" s="56"/>
      <c r="CA404" s="19"/>
      <c r="CC404" s="19"/>
      <c r="CD404" s="19"/>
    </row>
    <row r="405" spans="1:82">
      <c r="A405" s="47">
        <v>12</v>
      </c>
      <c r="B405" s="48">
        <v>2020</v>
      </c>
      <c r="C405" s="48">
        <v>8300</v>
      </c>
      <c r="D405" s="47">
        <v>4</v>
      </c>
      <c r="E405" s="47">
        <v>7</v>
      </c>
      <c r="F405" s="49">
        <v>1</v>
      </c>
      <c r="G405" s="50"/>
      <c r="H405" s="50"/>
      <c r="I405" s="51"/>
      <c r="J405" s="58" t="s">
        <v>9</v>
      </c>
      <c r="K405" s="53">
        <v>0</v>
      </c>
      <c r="L405" s="54">
        <v>0</v>
      </c>
      <c r="M405" s="54">
        <v>0</v>
      </c>
      <c r="N405" s="54">
        <v>1707990.84</v>
      </c>
      <c r="O405" s="54">
        <v>0</v>
      </c>
      <c r="P405" s="54">
        <v>1707990.84</v>
      </c>
      <c r="Q405" s="54">
        <v>1707990.84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5">
        <v>0</v>
      </c>
      <c r="AL405" s="55">
        <v>0</v>
      </c>
      <c r="AM405" s="54">
        <v>0</v>
      </c>
      <c r="AN405" s="54">
        <v>0</v>
      </c>
      <c r="AO405" s="54">
        <v>0</v>
      </c>
      <c r="AP405" s="54">
        <v>1707990.84</v>
      </c>
      <c r="AQ405" s="54">
        <v>0</v>
      </c>
      <c r="AR405" s="54">
        <v>1707990.84</v>
      </c>
      <c r="AS405" s="54">
        <v>1707990.84</v>
      </c>
      <c r="AT405" s="56"/>
      <c r="AU405" s="56"/>
      <c r="AV405" s="56"/>
      <c r="AW405" s="56"/>
      <c r="AX405" s="56"/>
      <c r="AY405" s="56"/>
      <c r="AZ405" s="56"/>
      <c r="CA405" s="19"/>
      <c r="CC405" s="19"/>
      <c r="CD405" s="19"/>
    </row>
    <row r="406" spans="1:82">
      <c r="A406" s="47">
        <v>12</v>
      </c>
      <c r="B406" s="57">
        <v>2020</v>
      </c>
      <c r="C406" s="57">
        <v>8300</v>
      </c>
      <c r="D406" s="47">
        <v>4</v>
      </c>
      <c r="E406" s="47">
        <v>7</v>
      </c>
      <c r="F406" s="49">
        <v>1</v>
      </c>
      <c r="G406" s="50">
        <v>1200</v>
      </c>
      <c r="H406" s="50"/>
      <c r="I406" s="51"/>
      <c r="J406" s="58" t="s">
        <v>315</v>
      </c>
      <c r="K406" s="53">
        <v>0</v>
      </c>
      <c r="L406" s="54">
        <v>0</v>
      </c>
      <c r="M406" s="54">
        <v>0</v>
      </c>
      <c r="N406" s="54">
        <v>1707990.84</v>
      </c>
      <c r="O406" s="54">
        <v>0</v>
      </c>
      <c r="P406" s="54">
        <v>1707990.84</v>
      </c>
      <c r="Q406" s="54">
        <v>1707990.84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5">
        <v>0</v>
      </c>
      <c r="AL406" s="55">
        <v>0</v>
      </c>
      <c r="AM406" s="54">
        <v>0</v>
      </c>
      <c r="AN406" s="54">
        <v>0</v>
      </c>
      <c r="AO406" s="54">
        <v>0</v>
      </c>
      <c r="AP406" s="54">
        <v>1707990.84</v>
      </c>
      <c r="AQ406" s="54">
        <v>0</v>
      </c>
      <c r="AR406" s="54">
        <v>1707990.84</v>
      </c>
      <c r="AS406" s="54">
        <v>1707990.84</v>
      </c>
      <c r="AT406" s="56"/>
      <c r="AU406" s="56"/>
      <c r="AV406" s="56"/>
      <c r="AW406" s="56"/>
      <c r="AX406" s="56"/>
      <c r="AY406" s="56"/>
      <c r="AZ406" s="56"/>
      <c r="CA406" s="19"/>
      <c r="CC406" s="19"/>
      <c r="CD406" s="19"/>
    </row>
    <row r="407" spans="1:82">
      <c r="A407" s="47">
        <v>12</v>
      </c>
      <c r="B407" s="57">
        <v>2020</v>
      </c>
      <c r="C407" s="57">
        <v>8300</v>
      </c>
      <c r="D407" s="47">
        <v>4</v>
      </c>
      <c r="E407" s="47">
        <v>7</v>
      </c>
      <c r="F407" s="49">
        <v>1</v>
      </c>
      <c r="G407" s="50">
        <v>1200</v>
      </c>
      <c r="H407" s="50">
        <v>121</v>
      </c>
      <c r="I407" s="51"/>
      <c r="J407" s="58" t="s">
        <v>316</v>
      </c>
      <c r="K407" s="53">
        <v>0</v>
      </c>
      <c r="L407" s="54">
        <v>0</v>
      </c>
      <c r="M407" s="54">
        <v>0</v>
      </c>
      <c r="N407" s="54">
        <v>1707990.84</v>
      </c>
      <c r="O407" s="54">
        <v>0</v>
      </c>
      <c r="P407" s="54">
        <v>1707990.84</v>
      </c>
      <c r="Q407" s="54">
        <v>1707990.84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5">
        <v>0</v>
      </c>
      <c r="AL407" s="55">
        <v>0</v>
      </c>
      <c r="AM407" s="54">
        <v>0</v>
      </c>
      <c r="AN407" s="54">
        <v>0</v>
      </c>
      <c r="AO407" s="54">
        <v>0</v>
      </c>
      <c r="AP407" s="54">
        <v>1707990.84</v>
      </c>
      <c r="AQ407" s="54">
        <v>0</v>
      </c>
      <c r="AR407" s="54">
        <v>1707990.84</v>
      </c>
      <c r="AS407" s="54">
        <v>1707990.84</v>
      </c>
      <c r="AT407" s="56"/>
      <c r="AU407" s="56"/>
      <c r="AV407" s="56"/>
      <c r="AW407" s="56"/>
      <c r="AX407" s="56"/>
      <c r="AY407" s="56"/>
      <c r="AZ407" s="56"/>
      <c r="CA407" s="19"/>
      <c r="CC407" s="19"/>
      <c r="CD407" s="19"/>
    </row>
    <row r="408" spans="1:82">
      <c r="A408" s="47">
        <v>12</v>
      </c>
      <c r="B408" s="57">
        <v>2020</v>
      </c>
      <c r="C408" s="57">
        <v>8300</v>
      </c>
      <c r="D408" s="47">
        <v>4</v>
      </c>
      <c r="E408" s="47">
        <v>7</v>
      </c>
      <c r="F408" s="49">
        <v>1</v>
      </c>
      <c r="G408" s="50">
        <v>1200</v>
      </c>
      <c r="H408" s="50">
        <v>121</v>
      </c>
      <c r="I408" s="51">
        <v>1</v>
      </c>
      <c r="J408" s="58" t="s">
        <v>317</v>
      </c>
      <c r="K408" s="53">
        <v>0</v>
      </c>
      <c r="L408" s="54">
        <v>0</v>
      </c>
      <c r="M408" s="54">
        <v>0</v>
      </c>
      <c r="N408" s="54">
        <v>1707990.84</v>
      </c>
      <c r="O408" s="54">
        <v>0</v>
      </c>
      <c r="P408" s="54">
        <v>1707990.84</v>
      </c>
      <c r="Q408" s="54">
        <v>1707990.84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5">
        <v>0</v>
      </c>
      <c r="AL408" s="55">
        <v>0</v>
      </c>
      <c r="AM408" s="54">
        <v>0</v>
      </c>
      <c r="AN408" s="54">
        <v>0</v>
      </c>
      <c r="AO408" s="54">
        <v>0</v>
      </c>
      <c r="AP408" s="54">
        <v>1707990.84</v>
      </c>
      <c r="AQ408" s="54">
        <v>0</v>
      </c>
      <c r="AR408" s="54">
        <v>1707990.84</v>
      </c>
      <c r="AS408" s="54">
        <v>1707990.84</v>
      </c>
      <c r="AT408" s="56" t="s">
        <v>318</v>
      </c>
      <c r="AU408" s="56"/>
      <c r="AV408" s="56">
        <v>15</v>
      </c>
      <c r="AW408" s="56">
        <v>0</v>
      </c>
      <c r="AX408" s="56">
        <v>0</v>
      </c>
      <c r="AY408" s="56"/>
      <c r="AZ408" s="56">
        <v>15</v>
      </c>
      <c r="CA408" s="19"/>
      <c r="CC408" s="19"/>
      <c r="CD408" s="19"/>
    </row>
    <row r="409" spans="1:82">
      <c r="A409" s="47">
        <v>12</v>
      </c>
      <c r="B409" s="48">
        <v>2020</v>
      </c>
      <c r="C409" s="48">
        <v>8300</v>
      </c>
      <c r="D409" s="47">
        <v>4</v>
      </c>
      <c r="E409" s="47">
        <v>7</v>
      </c>
      <c r="F409" s="49">
        <v>1</v>
      </c>
      <c r="G409" s="50"/>
      <c r="H409" s="50"/>
      <c r="I409" s="51"/>
      <c r="J409" s="58" t="s">
        <v>5</v>
      </c>
      <c r="K409" s="53">
        <v>0</v>
      </c>
      <c r="L409" s="54">
        <v>0</v>
      </c>
      <c r="M409" s="54">
        <v>0</v>
      </c>
      <c r="N409" s="54">
        <v>542009.16</v>
      </c>
      <c r="O409" s="54">
        <v>0</v>
      </c>
      <c r="P409" s="54">
        <v>542009.16</v>
      </c>
      <c r="Q409" s="54">
        <v>542009.16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5">
        <v>0</v>
      </c>
      <c r="AL409" s="55">
        <v>0</v>
      </c>
      <c r="AM409" s="54">
        <v>0</v>
      </c>
      <c r="AN409" s="54">
        <v>0</v>
      </c>
      <c r="AO409" s="54">
        <v>0</v>
      </c>
      <c r="AP409" s="54">
        <v>542009.16</v>
      </c>
      <c r="AQ409" s="54">
        <v>0</v>
      </c>
      <c r="AR409" s="54">
        <v>542009.16</v>
      </c>
      <c r="AS409" s="54">
        <v>542009.16</v>
      </c>
      <c r="AT409" s="54"/>
      <c r="AU409" s="54"/>
      <c r="AV409" s="56"/>
      <c r="AW409" s="56"/>
      <c r="AX409" s="56"/>
      <c r="AY409" s="56"/>
      <c r="AZ409" s="56"/>
      <c r="CA409" s="19"/>
      <c r="CC409" s="19"/>
      <c r="CD409" s="19"/>
    </row>
    <row r="410" spans="1:82" ht="30">
      <c r="A410" s="47">
        <v>12</v>
      </c>
      <c r="B410" s="57">
        <v>2020</v>
      </c>
      <c r="C410" s="57">
        <v>8300</v>
      </c>
      <c r="D410" s="47">
        <v>4</v>
      </c>
      <c r="E410" s="47">
        <v>7</v>
      </c>
      <c r="F410" s="49">
        <v>1</v>
      </c>
      <c r="G410" s="50">
        <v>2100</v>
      </c>
      <c r="H410" s="50"/>
      <c r="I410" s="51"/>
      <c r="J410" s="58" t="s">
        <v>93</v>
      </c>
      <c r="K410" s="53">
        <v>0</v>
      </c>
      <c r="L410" s="54">
        <v>0</v>
      </c>
      <c r="M410" s="54">
        <v>0</v>
      </c>
      <c r="N410" s="54">
        <v>80000</v>
      </c>
      <c r="O410" s="54">
        <v>0</v>
      </c>
      <c r="P410" s="54">
        <v>80000</v>
      </c>
      <c r="Q410" s="54">
        <v>80000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5">
        <v>0</v>
      </c>
      <c r="AL410" s="55">
        <v>0</v>
      </c>
      <c r="AM410" s="54">
        <v>0</v>
      </c>
      <c r="AN410" s="54">
        <v>0</v>
      </c>
      <c r="AO410" s="54">
        <v>0</v>
      </c>
      <c r="AP410" s="54">
        <v>80000</v>
      </c>
      <c r="AQ410" s="54">
        <v>0</v>
      </c>
      <c r="AR410" s="54">
        <v>80000</v>
      </c>
      <c r="AS410" s="54">
        <v>80000</v>
      </c>
      <c r="AT410" s="56"/>
      <c r="AU410" s="56"/>
      <c r="AV410" s="56"/>
      <c r="AW410" s="56"/>
      <c r="AX410" s="56"/>
      <c r="AY410" s="56"/>
      <c r="AZ410" s="56"/>
    </row>
    <row r="411" spans="1:82" ht="30">
      <c r="A411" s="47">
        <v>12</v>
      </c>
      <c r="B411" s="57">
        <v>2020</v>
      </c>
      <c r="C411" s="57">
        <v>8300</v>
      </c>
      <c r="D411" s="47">
        <v>4</v>
      </c>
      <c r="E411" s="47">
        <v>7</v>
      </c>
      <c r="F411" s="49">
        <v>1</v>
      </c>
      <c r="G411" s="50">
        <v>2100</v>
      </c>
      <c r="H411" s="50">
        <v>214</v>
      </c>
      <c r="I411" s="51"/>
      <c r="J411" s="58" t="s">
        <v>319</v>
      </c>
      <c r="K411" s="53">
        <v>0</v>
      </c>
      <c r="L411" s="54">
        <v>0</v>
      </c>
      <c r="M411" s="54">
        <v>0</v>
      </c>
      <c r="N411" s="54">
        <v>80000</v>
      </c>
      <c r="O411" s="54">
        <v>0</v>
      </c>
      <c r="P411" s="54">
        <v>80000</v>
      </c>
      <c r="Q411" s="54">
        <v>80000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5">
        <v>0</v>
      </c>
      <c r="AL411" s="55">
        <v>0</v>
      </c>
      <c r="AM411" s="54">
        <v>0</v>
      </c>
      <c r="AN411" s="54">
        <v>0</v>
      </c>
      <c r="AO411" s="54">
        <v>0</v>
      </c>
      <c r="AP411" s="54">
        <v>80000</v>
      </c>
      <c r="AQ411" s="54">
        <v>0</v>
      </c>
      <c r="AR411" s="54">
        <v>80000</v>
      </c>
      <c r="AS411" s="54">
        <v>80000</v>
      </c>
      <c r="AT411" s="56"/>
      <c r="AU411" s="56"/>
      <c r="AV411" s="56"/>
      <c r="AW411" s="56"/>
      <c r="AX411" s="56"/>
      <c r="AY411" s="56"/>
      <c r="AZ411" s="56"/>
    </row>
    <row r="412" spans="1:82" ht="30">
      <c r="A412" s="47">
        <v>12</v>
      </c>
      <c r="B412" s="57">
        <v>2020</v>
      </c>
      <c r="C412" s="57">
        <v>8300</v>
      </c>
      <c r="D412" s="47">
        <v>4</v>
      </c>
      <c r="E412" s="47">
        <v>7</v>
      </c>
      <c r="F412" s="49">
        <v>1</v>
      </c>
      <c r="G412" s="50">
        <v>2100</v>
      </c>
      <c r="H412" s="50">
        <v>214</v>
      </c>
      <c r="I412" s="51">
        <v>1</v>
      </c>
      <c r="J412" s="58" t="s">
        <v>320</v>
      </c>
      <c r="K412" s="53">
        <v>0</v>
      </c>
      <c r="L412" s="54">
        <v>0</v>
      </c>
      <c r="M412" s="54">
        <v>0</v>
      </c>
      <c r="N412" s="54">
        <v>80000</v>
      </c>
      <c r="O412" s="54">
        <v>0</v>
      </c>
      <c r="P412" s="54">
        <v>80000</v>
      </c>
      <c r="Q412" s="54">
        <v>80000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5">
        <v>0</v>
      </c>
      <c r="AL412" s="55">
        <v>0</v>
      </c>
      <c r="AM412" s="54">
        <v>0</v>
      </c>
      <c r="AN412" s="54">
        <v>0</v>
      </c>
      <c r="AO412" s="54">
        <v>0</v>
      </c>
      <c r="AP412" s="54">
        <v>80000</v>
      </c>
      <c r="AQ412" s="54">
        <v>0</v>
      </c>
      <c r="AR412" s="54">
        <v>80000</v>
      </c>
      <c r="AS412" s="54">
        <v>80000</v>
      </c>
      <c r="AT412" s="56" t="s">
        <v>83</v>
      </c>
      <c r="AU412" s="56">
        <v>60</v>
      </c>
      <c r="AV412" s="56"/>
      <c r="AW412" s="56">
        <v>0</v>
      </c>
      <c r="AX412" s="56">
        <v>0</v>
      </c>
      <c r="AY412" s="56">
        <v>60</v>
      </c>
      <c r="AZ412" s="56"/>
    </row>
    <row r="413" spans="1:82">
      <c r="A413" s="47">
        <v>12</v>
      </c>
      <c r="B413" s="48">
        <v>2020</v>
      </c>
      <c r="C413" s="48">
        <v>8300</v>
      </c>
      <c r="D413" s="47">
        <v>4</v>
      </c>
      <c r="E413" s="47">
        <v>7</v>
      </c>
      <c r="F413" s="49">
        <v>1</v>
      </c>
      <c r="G413" s="50">
        <v>2600</v>
      </c>
      <c r="H413" s="50"/>
      <c r="I413" s="51"/>
      <c r="J413" s="58" t="s">
        <v>321</v>
      </c>
      <c r="K413" s="53">
        <v>0</v>
      </c>
      <c r="L413" s="54">
        <v>0</v>
      </c>
      <c r="M413" s="54">
        <v>0</v>
      </c>
      <c r="N413" s="54">
        <v>400000</v>
      </c>
      <c r="O413" s="54">
        <v>0</v>
      </c>
      <c r="P413" s="54">
        <v>400000</v>
      </c>
      <c r="Q413" s="54">
        <v>400000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5">
        <v>0</v>
      </c>
      <c r="AL413" s="55">
        <v>0</v>
      </c>
      <c r="AM413" s="54">
        <v>0</v>
      </c>
      <c r="AN413" s="54">
        <v>0</v>
      </c>
      <c r="AO413" s="54">
        <v>0</v>
      </c>
      <c r="AP413" s="54">
        <v>400000</v>
      </c>
      <c r="AQ413" s="54">
        <v>0</v>
      </c>
      <c r="AR413" s="54">
        <v>400000</v>
      </c>
      <c r="AS413" s="54">
        <v>400000</v>
      </c>
      <c r="AT413" s="56"/>
      <c r="AU413" s="56"/>
      <c r="AV413" s="56"/>
      <c r="AW413" s="56"/>
      <c r="AX413" s="56"/>
      <c r="AY413" s="56"/>
      <c r="AZ413" s="56"/>
      <c r="CA413" s="19"/>
      <c r="CC413" s="19"/>
      <c r="CD413" s="19"/>
    </row>
    <row r="414" spans="1:82">
      <c r="A414" s="47">
        <v>12</v>
      </c>
      <c r="B414" s="48">
        <v>2020</v>
      </c>
      <c r="C414" s="48">
        <v>8300</v>
      </c>
      <c r="D414" s="47">
        <v>4</v>
      </c>
      <c r="E414" s="47">
        <v>7</v>
      </c>
      <c r="F414" s="49">
        <v>1</v>
      </c>
      <c r="G414" s="50">
        <v>2600</v>
      </c>
      <c r="H414" s="50">
        <v>261</v>
      </c>
      <c r="I414" s="51"/>
      <c r="J414" s="58" t="s">
        <v>322</v>
      </c>
      <c r="K414" s="53">
        <v>0</v>
      </c>
      <c r="L414" s="54">
        <v>0</v>
      </c>
      <c r="M414" s="54">
        <v>0</v>
      </c>
      <c r="N414" s="54">
        <v>400000</v>
      </c>
      <c r="O414" s="54">
        <v>0</v>
      </c>
      <c r="P414" s="54">
        <v>400000</v>
      </c>
      <c r="Q414" s="54">
        <v>400000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5">
        <v>0</v>
      </c>
      <c r="AL414" s="55">
        <v>0</v>
      </c>
      <c r="AM414" s="54">
        <v>0</v>
      </c>
      <c r="AN414" s="54">
        <v>0</v>
      </c>
      <c r="AO414" s="54">
        <v>0</v>
      </c>
      <c r="AP414" s="54">
        <v>400000</v>
      </c>
      <c r="AQ414" s="54">
        <v>0</v>
      </c>
      <c r="AR414" s="54">
        <v>400000</v>
      </c>
      <c r="AS414" s="54">
        <v>400000</v>
      </c>
      <c r="AT414" s="56"/>
      <c r="AU414" s="56"/>
      <c r="AV414" s="56"/>
      <c r="AW414" s="56"/>
      <c r="AX414" s="56"/>
      <c r="AY414" s="56"/>
      <c r="AZ414" s="56"/>
      <c r="CA414" s="19"/>
      <c r="CC414" s="19"/>
      <c r="CD414" s="19"/>
    </row>
    <row r="415" spans="1:82">
      <c r="A415" s="47">
        <v>12</v>
      </c>
      <c r="B415" s="48">
        <v>2020</v>
      </c>
      <c r="C415" s="48">
        <v>8300</v>
      </c>
      <c r="D415" s="47">
        <v>4</v>
      </c>
      <c r="E415" s="47">
        <v>7</v>
      </c>
      <c r="F415" s="49">
        <v>1</v>
      </c>
      <c r="G415" s="50">
        <v>2600</v>
      </c>
      <c r="H415" s="50">
        <v>261</v>
      </c>
      <c r="I415" s="51">
        <v>1</v>
      </c>
      <c r="J415" s="58" t="s">
        <v>323</v>
      </c>
      <c r="K415" s="53">
        <v>0</v>
      </c>
      <c r="L415" s="54">
        <v>0</v>
      </c>
      <c r="M415" s="54">
        <v>0</v>
      </c>
      <c r="N415" s="54">
        <v>400000</v>
      </c>
      <c r="O415" s="54">
        <v>0</v>
      </c>
      <c r="P415" s="54">
        <v>400000</v>
      </c>
      <c r="Q415" s="54">
        <v>400000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5">
        <v>0</v>
      </c>
      <c r="AL415" s="55">
        <v>0</v>
      </c>
      <c r="AM415" s="54">
        <v>0</v>
      </c>
      <c r="AN415" s="54">
        <v>0</v>
      </c>
      <c r="AO415" s="54">
        <v>0</v>
      </c>
      <c r="AP415" s="54">
        <v>400000</v>
      </c>
      <c r="AQ415" s="54">
        <v>0</v>
      </c>
      <c r="AR415" s="54">
        <v>400000</v>
      </c>
      <c r="AS415" s="54">
        <v>400000</v>
      </c>
      <c r="AT415" s="56" t="s">
        <v>324</v>
      </c>
      <c r="AU415" s="61">
        <v>19704</v>
      </c>
      <c r="AV415" s="56"/>
      <c r="AW415" s="56">
        <v>0</v>
      </c>
      <c r="AX415" s="56">
        <v>0</v>
      </c>
      <c r="AY415" s="61">
        <v>19704</v>
      </c>
      <c r="AZ415" s="56"/>
      <c r="CA415" s="19"/>
      <c r="CC415" s="19"/>
      <c r="CD415" s="19"/>
    </row>
    <row r="416" spans="1:82">
      <c r="A416" s="47">
        <v>12</v>
      </c>
      <c r="B416" s="48">
        <v>2020</v>
      </c>
      <c r="C416" s="48">
        <v>8300</v>
      </c>
      <c r="D416" s="47">
        <v>4</v>
      </c>
      <c r="E416" s="47">
        <v>7</v>
      </c>
      <c r="F416" s="49">
        <v>1</v>
      </c>
      <c r="G416" s="50">
        <v>2700</v>
      </c>
      <c r="H416" s="50"/>
      <c r="I416" s="51"/>
      <c r="J416" s="58" t="s">
        <v>96</v>
      </c>
      <c r="K416" s="53">
        <v>0</v>
      </c>
      <c r="L416" s="54">
        <v>0</v>
      </c>
      <c r="M416" s="54">
        <v>0</v>
      </c>
      <c r="N416" s="54">
        <v>62009.16</v>
      </c>
      <c r="O416" s="54">
        <v>0</v>
      </c>
      <c r="P416" s="54">
        <v>62009.16</v>
      </c>
      <c r="Q416" s="54">
        <v>62009.16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5">
        <v>0</v>
      </c>
      <c r="AL416" s="55">
        <v>0</v>
      </c>
      <c r="AM416" s="54">
        <v>0</v>
      </c>
      <c r="AN416" s="54">
        <v>0</v>
      </c>
      <c r="AO416" s="54">
        <v>0</v>
      </c>
      <c r="AP416" s="54">
        <v>62009.16</v>
      </c>
      <c r="AQ416" s="54">
        <v>0</v>
      </c>
      <c r="AR416" s="54">
        <v>62009.16</v>
      </c>
      <c r="AS416" s="54">
        <v>62009.16</v>
      </c>
      <c r="AT416" s="54"/>
      <c r="AU416" s="54"/>
      <c r="AV416" s="56"/>
      <c r="AW416" s="56"/>
      <c r="AX416" s="56"/>
      <c r="AY416" s="56"/>
      <c r="AZ416" s="56"/>
      <c r="CA416" s="19"/>
      <c r="CC416" s="19"/>
      <c r="CD416" s="19"/>
    </row>
    <row r="417" spans="1:82">
      <c r="A417" s="47">
        <v>12</v>
      </c>
      <c r="B417" s="48">
        <v>2020</v>
      </c>
      <c r="C417" s="48">
        <v>8300</v>
      </c>
      <c r="D417" s="47">
        <v>4</v>
      </c>
      <c r="E417" s="47">
        <v>7</v>
      </c>
      <c r="F417" s="49">
        <v>1</v>
      </c>
      <c r="G417" s="50">
        <v>2700</v>
      </c>
      <c r="H417" s="50">
        <v>271</v>
      </c>
      <c r="I417" s="51"/>
      <c r="J417" s="58" t="s">
        <v>97</v>
      </c>
      <c r="K417" s="53">
        <v>0</v>
      </c>
      <c r="L417" s="54">
        <v>0</v>
      </c>
      <c r="M417" s="54">
        <v>0</v>
      </c>
      <c r="N417" s="54">
        <v>62009.16</v>
      </c>
      <c r="O417" s="54">
        <v>0</v>
      </c>
      <c r="P417" s="54">
        <v>62009.16</v>
      </c>
      <c r="Q417" s="54">
        <v>62009.16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5">
        <v>0</v>
      </c>
      <c r="AL417" s="55">
        <v>0</v>
      </c>
      <c r="AM417" s="54">
        <v>0</v>
      </c>
      <c r="AN417" s="54">
        <v>0</v>
      </c>
      <c r="AO417" s="54">
        <v>0</v>
      </c>
      <c r="AP417" s="54">
        <v>62009.16</v>
      </c>
      <c r="AQ417" s="54">
        <v>0</v>
      </c>
      <c r="AR417" s="54">
        <v>62009.16</v>
      </c>
      <c r="AS417" s="54">
        <v>62009.16</v>
      </c>
      <c r="AT417" s="54"/>
      <c r="AU417" s="54"/>
      <c r="AV417" s="56"/>
      <c r="AW417" s="61"/>
      <c r="AX417" s="56"/>
      <c r="AY417" s="61"/>
      <c r="AZ417" s="56"/>
      <c r="CA417" s="19"/>
      <c r="CC417" s="19"/>
      <c r="CD417" s="19"/>
    </row>
    <row r="418" spans="1:82">
      <c r="A418" s="47">
        <v>12</v>
      </c>
      <c r="B418" s="48">
        <v>2020</v>
      </c>
      <c r="C418" s="48">
        <v>8300</v>
      </c>
      <c r="D418" s="47">
        <v>4</v>
      </c>
      <c r="E418" s="47">
        <v>7</v>
      </c>
      <c r="F418" s="49">
        <v>1</v>
      </c>
      <c r="G418" s="50">
        <v>2700</v>
      </c>
      <c r="H418" s="50">
        <v>271</v>
      </c>
      <c r="I418" s="51">
        <v>1</v>
      </c>
      <c r="J418" s="58" t="s">
        <v>97</v>
      </c>
      <c r="K418" s="53">
        <v>0</v>
      </c>
      <c r="L418" s="54">
        <v>0</v>
      </c>
      <c r="M418" s="54">
        <v>0</v>
      </c>
      <c r="N418" s="54">
        <v>62009.16</v>
      </c>
      <c r="O418" s="54">
        <v>0</v>
      </c>
      <c r="P418" s="54">
        <v>62009.16</v>
      </c>
      <c r="Q418" s="54">
        <v>62009.16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5">
        <v>0</v>
      </c>
      <c r="AL418" s="55">
        <v>0</v>
      </c>
      <c r="AM418" s="54">
        <v>0</v>
      </c>
      <c r="AN418" s="54">
        <v>0</v>
      </c>
      <c r="AO418" s="54">
        <v>0</v>
      </c>
      <c r="AP418" s="54">
        <v>62009.16</v>
      </c>
      <c r="AQ418" s="54">
        <v>0</v>
      </c>
      <c r="AR418" s="54">
        <v>62009.16</v>
      </c>
      <c r="AS418" s="54">
        <v>62009.16</v>
      </c>
      <c r="AT418" s="54" t="s">
        <v>299</v>
      </c>
      <c r="AU418" s="54">
        <v>180</v>
      </c>
      <c r="AV418" s="56"/>
      <c r="AW418" s="56">
        <v>0</v>
      </c>
      <c r="AX418" s="56">
        <v>0</v>
      </c>
      <c r="AY418" s="56">
        <v>180</v>
      </c>
      <c r="AZ418" s="56"/>
      <c r="CA418" s="19"/>
      <c r="CC418" s="19"/>
      <c r="CD418" s="19"/>
    </row>
    <row r="419" spans="1:82">
      <c r="A419" s="47">
        <v>12</v>
      </c>
      <c r="B419" s="48">
        <v>2020</v>
      </c>
      <c r="C419" s="48">
        <v>8300</v>
      </c>
      <c r="D419" s="47">
        <v>4</v>
      </c>
      <c r="E419" s="47">
        <v>7</v>
      </c>
      <c r="F419" s="49">
        <v>1</v>
      </c>
      <c r="G419" s="50"/>
      <c r="H419" s="50"/>
      <c r="I419" s="51"/>
      <c r="J419" s="58" t="s">
        <v>6</v>
      </c>
      <c r="K419" s="53">
        <v>0</v>
      </c>
      <c r="L419" s="54">
        <v>0</v>
      </c>
      <c r="M419" s="54">
        <v>0</v>
      </c>
      <c r="N419" s="54">
        <v>250000</v>
      </c>
      <c r="O419" s="54">
        <v>0</v>
      </c>
      <c r="P419" s="54">
        <v>250000</v>
      </c>
      <c r="Q419" s="54">
        <v>250000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5">
        <v>0</v>
      </c>
      <c r="AL419" s="55">
        <v>0</v>
      </c>
      <c r="AM419" s="54">
        <v>0</v>
      </c>
      <c r="AN419" s="54">
        <v>0</v>
      </c>
      <c r="AO419" s="54">
        <v>0</v>
      </c>
      <c r="AP419" s="54">
        <v>250000</v>
      </c>
      <c r="AQ419" s="54">
        <v>0</v>
      </c>
      <c r="AR419" s="54">
        <v>250000</v>
      </c>
      <c r="AS419" s="54">
        <v>250000</v>
      </c>
      <c r="AT419" s="54"/>
      <c r="AU419" s="54"/>
      <c r="AV419" s="56"/>
      <c r="AW419" s="56"/>
      <c r="AX419" s="56"/>
      <c r="AY419" s="56"/>
      <c r="AZ419" s="56"/>
      <c r="CA419" s="19"/>
      <c r="CC419" s="19"/>
      <c r="CD419" s="19"/>
    </row>
    <row r="420" spans="1:82">
      <c r="A420" s="47">
        <v>12</v>
      </c>
      <c r="B420" s="48">
        <v>2020</v>
      </c>
      <c r="C420" s="48">
        <v>8300</v>
      </c>
      <c r="D420" s="47">
        <v>4</v>
      </c>
      <c r="E420" s="47">
        <v>7</v>
      </c>
      <c r="F420" s="49">
        <v>1</v>
      </c>
      <c r="G420" s="50">
        <v>3600</v>
      </c>
      <c r="H420" s="50"/>
      <c r="I420" s="51"/>
      <c r="J420" s="58" t="s">
        <v>286</v>
      </c>
      <c r="K420" s="53">
        <v>0</v>
      </c>
      <c r="L420" s="54">
        <v>0</v>
      </c>
      <c r="M420" s="54">
        <v>0</v>
      </c>
      <c r="N420" s="54">
        <v>250000</v>
      </c>
      <c r="O420" s="54">
        <v>0</v>
      </c>
      <c r="P420" s="54">
        <v>250000</v>
      </c>
      <c r="Q420" s="54">
        <v>250000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5">
        <v>0</v>
      </c>
      <c r="AL420" s="55">
        <v>0</v>
      </c>
      <c r="AM420" s="54">
        <v>0</v>
      </c>
      <c r="AN420" s="54">
        <v>0</v>
      </c>
      <c r="AO420" s="54">
        <v>0</v>
      </c>
      <c r="AP420" s="54">
        <v>250000</v>
      </c>
      <c r="AQ420" s="54">
        <v>0</v>
      </c>
      <c r="AR420" s="54">
        <v>250000</v>
      </c>
      <c r="AS420" s="54">
        <v>250000</v>
      </c>
      <c r="AT420" s="54"/>
      <c r="AU420" s="54"/>
      <c r="AV420" s="56"/>
      <c r="AW420" s="56"/>
      <c r="AX420" s="56"/>
      <c r="AY420" s="56"/>
      <c r="AZ420" s="56"/>
      <c r="CA420" s="19"/>
      <c r="CC420" s="19"/>
      <c r="CD420" s="19"/>
    </row>
    <row r="421" spans="1:82" ht="30">
      <c r="A421" s="47">
        <v>12</v>
      </c>
      <c r="B421" s="48">
        <v>2020</v>
      </c>
      <c r="C421" s="48">
        <v>8300</v>
      </c>
      <c r="D421" s="47">
        <v>4</v>
      </c>
      <c r="E421" s="47">
        <v>7</v>
      </c>
      <c r="F421" s="49">
        <v>1</v>
      </c>
      <c r="G421" s="50">
        <v>3600</v>
      </c>
      <c r="H421" s="50">
        <v>361</v>
      </c>
      <c r="I421" s="51"/>
      <c r="J421" s="58" t="s">
        <v>287</v>
      </c>
      <c r="K421" s="53">
        <v>0</v>
      </c>
      <c r="L421" s="54">
        <v>0</v>
      </c>
      <c r="M421" s="54">
        <v>0</v>
      </c>
      <c r="N421" s="54">
        <v>250000</v>
      </c>
      <c r="O421" s="54">
        <v>0</v>
      </c>
      <c r="P421" s="54">
        <v>250000</v>
      </c>
      <c r="Q421" s="54">
        <v>250000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5">
        <v>0</v>
      </c>
      <c r="AL421" s="55">
        <v>0</v>
      </c>
      <c r="AM421" s="54">
        <v>0</v>
      </c>
      <c r="AN421" s="54">
        <v>0</v>
      </c>
      <c r="AO421" s="54">
        <v>0</v>
      </c>
      <c r="AP421" s="54">
        <v>250000</v>
      </c>
      <c r="AQ421" s="54">
        <v>0</v>
      </c>
      <c r="AR421" s="54">
        <v>250000</v>
      </c>
      <c r="AS421" s="54">
        <v>250000</v>
      </c>
      <c r="AT421" s="56"/>
      <c r="AU421" s="56"/>
      <c r="AV421" s="56"/>
      <c r="AW421" s="56"/>
      <c r="AX421" s="56"/>
      <c r="AY421" s="56"/>
      <c r="AZ421" s="56"/>
      <c r="BX421" s="19"/>
      <c r="BZ421" s="19"/>
      <c r="CA421" s="19"/>
      <c r="CC421" s="19"/>
      <c r="CD421" s="19"/>
    </row>
    <row r="422" spans="1:82">
      <c r="A422" s="47">
        <v>12</v>
      </c>
      <c r="B422" s="48">
        <v>2020</v>
      </c>
      <c r="C422" s="48">
        <v>8300</v>
      </c>
      <c r="D422" s="47">
        <v>4</v>
      </c>
      <c r="E422" s="47">
        <v>7</v>
      </c>
      <c r="F422" s="49">
        <v>1</v>
      </c>
      <c r="G422" s="50">
        <v>3600</v>
      </c>
      <c r="H422" s="50">
        <v>361</v>
      </c>
      <c r="I422" s="51">
        <v>1</v>
      </c>
      <c r="J422" s="58" t="s">
        <v>288</v>
      </c>
      <c r="K422" s="53">
        <v>0</v>
      </c>
      <c r="L422" s="54">
        <v>0</v>
      </c>
      <c r="M422" s="54">
        <v>0</v>
      </c>
      <c r="N422" s="54">
        <v>250000</v>
      </c>
      <c r="O422" s="54">
        <v>0</v>
      </c>
      <c r="P422" s="54">
        <v>250000</v>
      </c>
      <c r="Q422" s="54">
        <v>250000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5">
        <v>0</v>
      </c>
      <c r="AL422" s="55">
        <v>0</v>
      </c>
      <c r="AM422" s="54">
        <v>0</v>
      </c>
      <c r="AN422" s="54">
        <v>0</v>
      </c>
      <c r="AO422" s="54">
        <v>0</v>
      </c>
      <c r="AP422" s="54">
        <v>250000</v>
      </c>
      <c r="AQ422" s="54">
        <v>0</v>
      </c>
      <c r="AR422" s="54">
        <v>250000</v>
      </c>
      <c r="AS422" s="54">
        <v>250000</v>
      </c>
      <c r="AT422" s="56" t="s">
        <v>130</v>
      </c>
      <c r="AU422" s="56">
        <v>1</v>
      </c>
      <c r="AV422" s="56"/>
      <c r="AW422" s="56">
        <v>0</v>
      </c>
      <c r="AX422" s="56">
        <v>0</v>
      </c>
      <c r="AY422" s="56">
        <v>1</v>
      </c>
      <c r="AZ422" s="56"/>
      <c r="BX422" s="19"/>
      <c r="BZ422" s="19"/>
      <c r="CD422" s="19"/>
    </row>
    <row r="423" spans="1:82">
      <c r="A423" s="47">
        <v>13</v>
      </c>
      <c r="B423" s="48">
        <v>2020</v>
      </c>
      <c r="C423" s="48">
        <v>8300</v>
      </c>
      <c r="D423" s="47">
        <v>0</v>
      </c>
      <c r="E423" s="47"/>
      <c r="F423" s="49"/>
      <c r="G423" s="50"/>
      <c r="H423" s="50"/>
      <c r="I423" s="51"/>
      <c r="J423" s="58" t="s">
        <v>325</v>
      </c>
      <c r="K423" s="53">
        <v>0</v>
      </c>
      <c r="L423" s="54">
        <v>0</v>
      </c>
      <c r="M423" s="54">
        <v>0</v>
      </c>
      <c r="N423" s="54">
        <v>1815824</v>
      </c>
      <c r="O423" s="54">
        <v>0</v>
      </c>
      <c r="P423" s="54">
        <v>1815824</v>
      </c>
      <c r="Q423" s="54">
        <v>1815824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5">
        <v>0</v>
      </c>
      <c r="AL423" s="55">
        <v>0</v>
      </c>
      <c r="AM423" s="54">
        <v>0</v>
      </c>
      <c r="AN423" s="54">
        <v>0</v>
      </c>
      <c r="AO423" s="54">
        <v>0</v>
      </c>
      <c r="AP423" s="54">
        <v>1815824</v>
      </c>
      <c r="AQ423" s="54">
        <v>0</v>
      </c>
      <c r="AR423" s="54">
        <v>1815824</v>
      </c>
      <c r="AS423" s="54">
        <v>1815824</v>
      </c>
      <c r="AT423" s="56"/>
      <c r="AU423" s="56"/>
      <c r="AV423" s="56"/>
      <c r="AW423" s="56"/>
      <c r="AX423" s="56"/>
      <c r="AY423" s="56"/>
      <c r="AZ423" s="56"/>
      <c r="BX423" s="19"/>
      <c r="BZ423" s="19"/>
      <c r="CD423" s="19"/>
    </row>
    <row r="424" spans="1:82">
      <c r="A424" s="47">
        <v>13</v>
      </c>
      <c r="B424" s="48">
        <v>2020</v>
      </c>
      <c r="C424" s="48">
        <v>8300</v>
      </c>
      <c r="D424" s="47">
        <v>0</v>
      </c>
      <c r="E424" s="47">
        <v>0</v>
      </c>
      <c r="F424" s="49"/>
      <c r="G424" s="50"/>
      <c r="H424" s="50"/>
      <c r="I424" s="51"/>
      <c r="J424" s="58" t="s">
        <v>325</v>
      </c>
      <c r="K424" s="53">
        <v>0</v>
      </c>
      <c r="L424" s="54">
        <v>0</v>
      </c>
      <c r="M424" s="54">
        <v>0</v>
      </c>
      <c r="N424" s="54">
        <v>1815824</v>
      </c>
      <c r="O424" s="54">
        <v>0</v>
      </c>
      <c r="P424" s="54">
        <v>1815824</v>
      </c>
      <c r="Q424" s="54">
        <v>1815824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5">
        <v>0</v>
      </c>
      <c r="AL424" s="55">
        <v>0</v>
      </c>
      <c r="AM424" s="54">
        <v>0</v>
      </c>
      <c r="AN424" s="54">
        <v>0</v>
      </c>
      <c r="AO424" s="54">
        <v>0</v>
      </c>
      <c r="AP424" s="54">
        <v>1815824</v>
      </c>
      <c r="AQ424" s="54">
        <v>0</v>
      </c>
      <c r="AR424" s="54">
        <v>1815824</v>
      </c>
      <c r="AS424" s="54">
        <v>1815824</v>
      </c>
      <c r="AT424" s="56"/>
      <c r="AU424" s="56"/>
      <c r="AV424" s="56"/>
      <c r="AW424" s="56"/>
      <c r="AX424" s="56"/>
      <c r="AY424" s="56"/>
      <c r="AZ424" s="56"/>
      <c r="BX424" s="19"/>
      <c r="BZ424" s="19"/>
      <c r="CD424" s="19"/>
    </row>
    <row r="425" spans="1:82">
      <c r="A425" s="47">
        <v>13</v>
      </c>
      <c r="B425" s="48">
        <v>2020</v>
      </c>
      <c r="C425" s="48">
        <v>8300</v>
      </c>
      <c r="D425" s="47">
        <v>0</v>
      </c>
      <c r="E425" s="47">
        <v>0</v>
      </c>
      <c r="F425" s="49">
        <v>0</v>
      </c>
      <c r="G425" s="50"/>
      <c r="H425" s="50"/>
      <c r="I425" s="51"/>
      <c r="J425" s="58" t="s">
        <v>9</v>
      </c>
      <c r="K425" s="53">
        <v>0</v>
      </c>
      <c r="L425" s="54">
        <v>0</v>
      </c>
      <c r="M425" s="54">
        <v>0</v>
      </c>
      <c r="N425" s="54">
        <v>234427.2</v>
      </c>
      <c r="O425" s="54">
        <v>0</v>
      </c>
      <c r="P425" s="54">
        <v>234427.2</v>
      </c>
      <c r="Q425" s="54">
        <v>234427.2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5">
        <v>0</v>
      </c>
      <c r="AL425" s="55">
        <v>0</v>
      </c>
      <c r="AM425" s="54">
        <v>0</v>
      </c>
      <c r="AN425" s="54">
        <v>0</v>
      </c>
      <c r="AO425" s="54">
        <v>0</v>
      </c>
      <c r="AP425" s="54">
        <v>234427.2</v>
      </c>
      <c r="AQ425" s="54">
        <v>0</v>
      </c>
      <c r="AR425" s="54">
        <v>234427.2</v>
      </c>
      <c r="AS425" s="54">
        <v>234427.2</v>
      </c>
      <c r="AT425" s="56"/>
      <c r="AU425" s="56"/>
      <c r="AV425" s="56"/>
      <c r="AW425" s="56"/>
      <c r="AX425" s="56"/>
      <c r="AY425" s="56"/>
      <c r="AZ425" s="56"/>
      <c r="BX425" s="19"/>
      <c r="BZ425" s="19"/>
      <c r="CD425" s="19"/>
    </row>
    <row r="426" spans="1:82">
      <c r="A426" s="47">
        <v>13</v>
      </c>
      <c r="B426" s="48">
        <v>2020</v>
      </c>
      <c r="C426" s="48">
        <v>8300</v>
      </c>
      <c r="D426" s="47">
        <v>0</v>
      </c>
      <c r="E426" s="47">
        <v>0</v>
      </c>
      <c r="F426" s="49">
        <v>0</v>
      </c>
      <c r="G426" s="50">
        <v>1200</v>
      </c>
      <c r="H426" s="50"/>
      <c r="I426" s="51"/>
      <c r="J426" s="58" t="s">
        <v>315</v>
      </c>
      <c r="K426" s="53">
        <v>0</v>
      </c>
      <c r="L426" s="54">
        <v>0</v>
      </c>
      <c r="M426" s="54">
        <v>0</v>
      </c>
      <c r="N426" s="54">
        <v>234427.2</v>
      </c>
      <c r="O426" s="54">
        <v>0</v>
      </c>
      <c r="P426" s="54">
        <v>234427.2</v>
      </c>
      <c r="Q426" s="54">
        <v>234427.2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5">
        <v>0</v>
      </c>
      <c r="AL426" s="55">
        <v>0</v>
      </c>
      <c r="AM426" s="54">
        <v>0</v>
      </c>
      <c r="AN426" s="54">
        <v>0</v>
      </c>
      <c r="AO426" s="54">
        <v>0</v>
      </c>
      <c r="AP426" s="54">
        <v>234427.2</v>
      </c>
      <c r="AQ426" s="54">
        <v>0</v>
      </c>
      <c r="AR426" s="54">
        <v>234427.2</v>
      </c>
      <c r="AS426" s="54">
        <v>234427.2</v>
      </c>
      <c r="AT426" s="56"/>
      <c r="AU426" s="56"/>
      <c r="AV426" s="56"/>
      <c r="AW426" s="56"/>
      <c r="AX426" s="56"/>
      <c r="AY426" s="56"/>
      <c r="AZ426" s="56"/>
      <c r="BX426" s="19"/>
      <c r="BZ426" s="19"/>
      <c r="CD426" s="19"/>
    </row>
    <row r="427" spans="1:82">
      <c r="A427" s="47">
        <v>13</v>
      </c>
      <c r="B427" s="48">
        <v>2020</v>
      </c>
      <c r="C427" s="48">
        <v>8300</v>
      </c>
      <c r="D427" s="47">
        <v>0</v>
      </c>
      <c r="E427" s="47">
        <v>0</v>
      </c>
      <c r="F427" s="49">
        <v>0</v>
      </c>
      <c r="G427" s="50">
        <v>1200</v>
      </c>
      <c r="H427" s="50">
        <v>121</v>
      </c>
      <c r="I427" s="51"/>
      <c r="J427" s="58" t="s">
        <v>316</v>
      </c>
      <c r="K427" s="53">
        <v>0</v>
      </c>
      <c r="L427" s="54">
        <v>0</v>
      </c>
      <c r="M427" s="54">
        <v>0</v>
      </c>
      <c r="N427" s="54">
        <v>234427.2</v>
      </c>
      <c r="O427" s="54">
        <v>0</v>
      </c>
      <c r="P427" s="54">
        <v>234427.2</v>
      </c>
      <c r="Q427" s="54">
        <v>234427.2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5">
        <v>0</v>
      </c>
      <c r="AL427" s="55">
        <v>0</v>
      </c>
      <c r="AM427" s="54">
        <v>0</v>
      </c>
      <c r="AN427" s="54">
        <v>0</v>
      </c>
      <c r="AO427" s="54">
        <v>0</v>
      </c>
      <c r="AP427" s="54">
        <v>234427.2</v>
      </c>
      <c r="AQ427" s="54">
        <v>0</v>
      </c>
      <c r="AR427" s="54">
        <v>234427.2</v>
      </c>
      <c r="AS427" s="54">
        <v>234427.2</v>
      </c>
      <c r="AT427" s="56"/>
      <c r="AU427" s="56"/>
      <c r="AV427" s="56"/>
      <c r="AW427" s="56"/>
      <c r="AX427" s="56"/>
      <c r="AY427" s="56"/>
      <c r="AZ427" s="56"/>
      <c r="BX427" s="19"/>
      <c r="BZ427" s="19"/>
      <c r="CD427" s="19"/>
    </row>
    <row r="428" spans="1:82">
      <c r="A428" s="47">
        <v>13</v>
      </c>
      <c r="B428" s="57">
        <v>2020</v>
      </c>
      <c r="C428" s="57">
        <v>8300</v>
      </c>
      <c r="D428" s="47">
        <v>0</v>
      </c>
      <c r="E428" s="47">
        <v>0</v>
      </c>
      <c r="F428" s="49">
        <v>0</v>
      </c>
      <c r="G428" s="50">
        <v>1200</v>
      </c>
      <c r="H428" s="50">
        <v>121</v>
      </c>
      <c r="I428" s="51">
        <v>1</v>
      </c>
      <c r="J428" s="58" t="s">
        <v>317</v>
      </c>
      <c r="K428" s="53">
        <v>0</v>
      </c>
      <c r="L428" s="54">
        <v>0</v>
      </c>
      <c r="M428" s="54">
        <v>0</v>
      </c>
      <c r="N428" s="54">
        <v>234427.2</v>
      </c>
      <c r="O428" s="54">
        <v>0</v>
      </c>
      <c r="P428" s="54">
        <v>234427.2</v>
      </c>
      <c r="Q428" s="54">
        <v>234427.2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5">
        <v>0</v>
      </c>
      <c r="AL428" s="55">
        <v>0</v>
      </c>
      <c r="AM428" s="54">
        <v>0</v>
      </c>
      <c r="AN428" s="54">
        <v>0</v>
      </c>
      <c r="AO428" s="54">
        <v>0</v>
      </c>
      <c r="AP428" s="54">
        <v>234427.2</v>
      </c>
      <c r="AQ428" s="54">
        <v>0</v>
      </c>
      <c r="AR428" s="54">
        <v>234427.2</v>
      </c>
      <c r="AS428" s="54">
        <v>234427.2</v>
      </c>
      <c r="AT428" s="56" t="s">
        <v>318</v>
      </c>
      <c r="AU428" s="56">
        <v>1</v>
      </c>
      <c r="AV428" s="56"/>
      <c r="AW428" s="56">
        <v>0</v>
      </c>
      <c r="AX428" s="56">
        <v>0</v>
      </c>
      <c r="AY428" s="56">
        <v>1</v>
      </c>
      <c r="AZ428" s="56"/>
      <c r="BX428" s="19"/>
      <c r="BZ428" s="19"/>
      <c r="CD428" s="19"/>
    </row>
    <row r="429" spans="1:82">
      <c r="A429" s="47">
        <v>13</v>
      </c>
      <c r="B429" s="57">
        <v>2020</v>
      </c>
      <c r="C429" s="57">
        <v>8300</v>
      </c>
      <c r="D429" s="47">
        <v>0</v>
      </c>
      <c r="E429" s="47">
        <v>0</v>
      </c>
      <c r="F429" s="49">
        <v>0</v>
      </c>
      <c r="G429" s="50"/>
      <c r="H429" s="50"/>
      <c r="I429" s="51"/>
      <c r="J429" s="58" t="s">
        <v>5</v>
      </c>
      <c r="K429" s="53">
        <v>0</v>
      </c>
      <c r="L429" s="54">
        <v>0</v>
      </c>
      <c r="M429" s="54">
        <v>0</v>
      </c>
      <c r="N429" s="54">
        <v>33096.800000000003</v>
      </c>
      <c r="O429" s="54">
        <v>0</v>
      </c>
      <c r="P429" s="54">
        <v>33096.800000000003</v>
      </c>
      <c r="Q429" s="54">
        <v>33096.800000000003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5">
        <v>0</v>
      </c>
      <c r="AL429" s="55">
        <v>0</v>
      </c>
      <c r="AM429" s="54">
        <v>0</v>
      </c>
      <c r="AN429" s="54">
        <v>0</v>
      </c>
      <c r="AO429" s="54">
        <v>0</v>
      </c>
      <c r="AP429" s="54">
        <v>33096.800000000003</v>
      </c>
      <c r="AQ429" s="54">
        <v>0</v>
      </c>
      <c r="AR429" s="54">
        <v>33096.800000000003</v>
      </c>
      <c r="AS429" s="54">
        <v>33096.800000000003</v>
      </c>
      <c r="AT429" s="56"/>
      <c r="AU429" s="56"/>
      <c r="AV429" s="56"/>
      <c r="AW429" s="56"/>
      <c r="AX429" s="56"/>
      <c r="AY429" s="56"/>
      <c r="AZ429" s="56"/>
      <c r="BX429" s="19"/>
      <c r="BZ429" s="19"/>
      <c r="CD429" s="19"/>
    </row>
    <row r="430" spans="1:82" ht="30">
      <c r="A430" s="47">
        <v>13</v>
      </c>
      <c r="B430" s="48">
        <v>2020</v>
      </c>
      <c r="C430" s="48">
        <v>8300</v>
      </c>
      <c r="D430" s="47">
        <v>0</v>
      </c>
      <c r="E430" s="47">
        <v>0</v>
      </c>
      <c r="F430" s="49">
        <v>0</v>
      </c>
      <c r="G430" s="50">
        <v>2100</v>
      </c>
      <c r="H430" s="50"/>
      <c r="I430" s="51"/>
      <c r="J430" s="58" t="s">
        <v>93</v>
      </c>
      <c r="K430" s="53">
        <v>0</v>
      </c>
      <c r="L430" s="54">
        <v>0</v>
      </c>
      <c r="M430" s="54">
        <v>0</v>
      </c>
      <c r="N430" s="54">
        <v>33096.800000000003</v>
      </c>
      <c r="O430" s="54">
        <v>0</v>
      </c>
      <c r="P430" s="54">
        <v>33096.800000000003</v>
      </c>
      <c r="Q430" s="54">
        <v>33096.800000000003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5">
        <v>0</v>
      </c>
      <c r="AL430" s="55">
        <v>0</v>
      </c>
      <c r="AM430" s="54">
        <v>0</v>
      </c>
      <c r="AN430" s="54">
        <v>0</v>
      </c>
      <c r="AO430" s="54">
        <v>0</v>
      </c>
      <c r="AP430" s="54">
        <v>33096.800000000003</v>
      </c>
      <c r="AQ430" s="54">
        <v>0</v>
      </c>
      <c r="AR430" s="54">
        <v>33096.800000000003</v>
      </c>
      <c r="AS430" s="54">
        <v>33096.800000000003</v>
      </c>
      <c r="AT430" s="56"/>
      <c r="AU430" s="56"/>
      <c r="AV430" s="56"/>
      <c r="AW430" s="56"/>
      <c r="AX430" s="56"/>
      <c r="AY430" s="56"/>
      <c r="AZ430" s="56"/>
      <c r="BX430" s="19"/>
      <c r="BZ430" s="19"/>
      <c r="CD430" s="19"/>
    </row>
    <row r="431" spans="1:82" ht="30">
      <c r="A431" s="47">
        <v>13</v>
      </c>
      <c r="B431" s="48">
        <v>2020</v>
      </c>
      <c r="C431" s="48">
        <v>8300</v>
      </c>
      <c r="D431" s="47">
        <v>0</v>
      </c>
      <c r="E431" s="47">
        <v>0</v>
      </c>
      <c r="F431" s="49">
        <v>0</v>
      </c>
      <c r="G431" s="50">
        <v>2100</v>
      </c>
      <c r="H431" s="50">
        <v>214</v>
      </c>
      <c r="I431" s="51"/>
      <c r="J431" s="58" t="s">
        <v>319</v>
      </c>
      <c r="K431" s="53">
        <v>0</v>
      </c>
      <c r="L431" s="54">
        <v>0</v>
      </c>
      <c r="M431" s="54">
        <v>0</v>
      </c>
      <c r="N431" s="54">
        <v>33096.800000000003</v>
      </c>
      <c r="O431" s="54">
        <v>0</v>
      </c>
      <c r="P431" s="54">
        <v>33096.800000000003</v>
      </c>
      <c r="Q431" s="54">
        <v>33096.800000000003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5">
        <v>0</v>
      </c>
      <c r="AL431" s="55">
        <v>0</v>
      </c>
      <c r="AM431" s="54">
        <v>0</v>
      </c>
      <c r="AN431" s="54">
        <v>0</v>
      </c>
      <c r="AO431" s="54">
        <v>0</v>
      </c>
      <c r="AP431" s="54">
        <v>33096.800000000003</v>
      </c>
      <c r="AQ431" s="54">
        <v>0</v>
      </c>
      <c r="AR431" s="54">
        <v>33096.800000000003</v>
      </c>
      <c r="AS431" s="54">
        <v>33096.800000000003</v>
      </c>
      <c r="AT431" s="56"/>
      <c r="AU431" s="56"/>
      <c r="AV431" s="56"/>
      <c r="AW431" s="56"/>
      <c r="AX431" s="56"/>
      <c r="AY431" s="56"/>
      <c r="AZ431" s="56"/>
      <c r="BX431" s="19"/>
      <c r="BZ431" s="19"/>
      <c r="CD431" s="19"/>
    </row>
    <row r="432" spans="1:82" ht="30">
      <c r="A432" s="47">
        <v>13</v>
      </c>
      <c r="B432" s="57">
        <v>2020</v>
      </c>
      <c r="C432" s="57">
        <v>8300</v>
      </c>
      <c r="D432" s="47">
        <v>0</v>
      </c>
      <c r="E432" s="47">
        <v>0</v>
      </c>
      <c r="F432" s="49">
        <v>0</v>
      </c>
      <c r="G432" s="50">
        <v>2100</v>
      </c>
      <c r="H432" s="50">
        <v>214</v>
      </c>
      <c r="I432" s="51">
        <v>1</v>
      </c>
      <c r="J432" s="58" t="s">
        <v>320</v>
      </c>
      <c r="K432" s="53">
        <v>0</v>
      </c>
      <c r="L432" s="54">
        <v>0</v>
      </c>
      <c r="M432" s="54">
        <v>0</v>
      </c>
      <c r="N432" s="54">
        <v>33096.800000000003</v>
      </c>
      <c r="O432" s="54">
        <v>0</v>
      </c>
      <c r="P432" s="54">
        <v>33096.800000000003</v>
      </c>
      <c r="Q432" s="54">
        <v>33096.800000000003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5">
        <v>0</v>
      </c>
      <c r="AL432" s="55">
        <v>0</v>
      </c>
      <c r="AM432" s="54">
        <v>0</v>
      </c>
      <c r="AN432" s="54">
        <v>0</v>
      </c>
      <c r="AO432" s="54">
        <v>0</v>
      </c>
      <c r="AP432" s="54">
        <v>33096.800000000003</v>
      </c>
      <c r="AQ432" s="54">
        <v>0</v>
      </c>
      <c r="AR432" s="54">
        <v>33096.800000000003</v>
      </c>
      <c r="AS432" s="54">
        <v>33096.800000000003</v>
      </c>
      <c r="AT432" s="56" t="s">
        <v>83</v>
      </c>
      <c r="AU432" s="56">
        <v>1</v>
      </c>
      <c r="AV432" s="56"/>
      <c r="AW432" s="56">
        <v>0</v>
      </c>
      <c r="AX432" s="56">
        <v>0</v>
      </c>
      <c r="AY432" s="56">
        <v>1</v>
      </c>
      <c r="AZ432" s="56"/>
      <c r="BX432" s="19"/>
      <c r="BZ432" s="19"/>
      <c r="CD432" s="19"/>
    </row>
    <row r="433" spans="1:82">
      <c r="A433" s="47">
        <v>13</v>
      </c>
      <c r="B433" s="57">
        <v>2020</v>
      </c>
      <c r="C433" s="57">
        <v>8300</v>
      </c>
      <c r="D433" s="47">
        <v>0</v>
      </c>
      <c r="E433" s="47">
        <v>0</v>
      </c>
      <c r="F433" s="49">
        <v>0</v>
      </c>
      <c r="G433" s="50"/>
      <c r="H433" s="50"/>
      <c r="I433" s="51"/>
      <c r="J433" s="58" t="s">
        <v>6</v>
      </c>
      <c r="K433" s="53">
        <v>0</v>
      </c>
      <c r="L433" s="54">
        <v>0</v>
      </c>
      <c r="M433" s="54">
        <v>0</v>
      </c>
      <c r="N433" s="54">
        <v>1467000</v>
      </c>
      <c r="O433" s="54">
        <v>0</v>
      </c>
      <c r="P433" s="54">
        <v>1467000</v>
      </c>
      <c r="Q433" s="54">
        <v>1467000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5">
        <v>0</v>
      </c>
      <c r="AL433" s="55">
        <v>0</v>
      </c>
      <c r="AM433" s="54">
        <v>0</v>
      </c>
      <c r="AN433" s="54">
        <v>0</v>
      </c>
      <c r="AO433" s="54">
        <v>0</v>
      </c>
      <c r="AP433" s="54">
        <v>1467000</v>
      </c>
      <c r="AQ433" s="54">
        <v>0</v>
      </c>
      <c r="AR433" s="54">
        <v>1467000</v>
      </c>
      <c r="AS433" s="54">
        <v>1467000</v>
      </c>
      <c r="AT433" s="56"/>
      <c r="AU433" s="56"/>
      <c r="AV433" s="56"/>
      <c r="AW433" s="56"/>
      <c r="AX433" s="56"/>
      <c r="AY433" s="56"/>
      <c r="AZ433" s="56"/>
      <c r="BX433" s="19"/>
      <c r="BZ433" s="19"/>
      <c r="CD433" s="19"/>
    </row>
    <row r="434" spans="1:82">
      <c r="A434" s="47">
        <v>13</v>
      </c>
      <c r="B434" s="48">
        <v>2020</v>
      </c>
      <c r="C434" s="48">
        <v>8300</v>
      </c>
      <c r="D434" s="47">
        <v>0</v>
      </c>
      <c r="E434" s="47">
        <v>0</v>
      </c>
      <c r="F434" s="49">
        <v>0</v>
      </c>
      <c r="G434" s="50">
        <v>3300</v>
      </c>
      <c r="H434" s="50"/>
      <c r="I434" s="51"/>
      <c r="J434" s="58" t="s">
        <v>125</v>
      </c>
      <c r="K434" s="53">
        <v>0</v>
      </c>
      <c r="L434" s="54">
        <v>0</v>
      </c>
      <c r="M434" s="54">
        <v>0</v>
      </c>
      <c r="N434" s="54">
        <v>1450000</v>
      </c>
      <c r="O434" s="54">
        <v>0</v>
      </c>
      <c r="P434" s="54">
        <v>1450000</v>
      </c>
      <c r="Q434" s="54">
        <v>1450000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5">
        <v>0</v>
      </c>
      <c r="AL434" s="55">
        <v>0</v>
      </c>
      <c r="AM434" s="54">
        <v>0</v>
      </c>
      <c r="AN434" s="54">
        <v>0</v>
      </c>
      <c r="AO434" s="54">
        <v>0</v>
      </c>
      <c r="AP434" s="54">
        <v>1450000</v>
      </c>
      <c r="AQ434" s="54">
        <v>0</v>
      </c>
      <c r="AR434" s="54">
        <v>1450000</v>
      </c>
      <c r="AS434" s="54">
        <v>1450000</v>
      </c>
      <c r="AT434" s="56"/>
      <c r="AU434" s="56"/>
      <c r="AV434" s="56"/>
      <c r="AW434" s="56"/>
      <c r="AX434" s="56"/>
      <c r="AY434" s="56"/>
      <c r="AZ434" s="56"/>
      <c r="BX434" s="19"/>
      <c r="BZ434" s="19"/>
      <c r="CD434" s="19"/>
    </row>
    <row r="435" spans="1:82">
      <c r="A435" s="47">
        <v>13</v>
      </c>
      <c r="B435" s="57">
        <v>2020</v>
      </c>
      <c r="C435" s="57">
        <v>8300</v>
      </c>
      <c r="D435" s="47">
        <v>0</v>
      </c>
      <c r="E435" s="47">
        <v>0</v>
      </c>
      <c r="F435" s="49">
        <v>0</v>
      </c>
      <c r="G435" s="50">
        <v>3300</v>
      </c>
      <c r="H435" s="50">
        <v>331</v>
      </c>
      <c r="I435" s="51"/>
      <c r="J435" s="52" t="s">
        <v>326</v>
      </c>
      <c r="K435" s="53">
        <v>0</v>
      </c>
      <c r="L435" s="54">
        <v>0</v>
      </c>
      <c r="M435" s="54">
        <v>0</v>
      </c>
      <c r="N435" s="54">
        <v>1450000</v>
      </c>
      <c r="O435" s="54">
        <v>0</v>
      </c>
      <c r="P435" s="54">
        <v>1450000</v>
      </c>
      <c r="Q435" s="54">
        <v>1450000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5">
        <v>0</v>
      </c>
      <c r="AL435" s="55">
        <v>0</v>
      </c>
      <c r="AM435" s="54">
        <v>0</v>
      </c>
      <c r="AN435" s="54">
        <v>0</v>
      </c>
      <c r="AO435" s="54">
        <v>0</v>
      </c>
      <c r="AP435" s="54">
        <v>1450000</v>
      </c>
      <c r="AQ435" s="54">
        <v>0</v>
      </c>
      <c r="AR435" s="54">
        <v>1450000</v>
      </c>
      <c r="AS435" s="54">
        <v>1450000</v>
      </c>
      <c r="AT435" s="56"/>
      <c r="AU435" s="56"/>
      <c r="AV435" s="56"/>
      <c r="AW435" s="56"/>
      <c r="AX435" s="56"/>
      <c r="AY435" s="56"/>
      <c r="AZ435" s="56"/>
      <c r="BX435" s="19"/>
      <c r="BZ435" s="19"/>
      <c r="CD435" s="19"/>
    </row>
    <row r="436" spans="1:82">
      <c r="A436" s="47">
        <v>13</v>
      </c>
      <c r="B436" s="57">
        <v>2020</v>
      </c>
      <c r="C436" s="57">
        <v>8300</v>
      </c>
      <c r="D436" s="47">
        <v>0</v>
      </c>
      <c r="E436" s="47">
        <v>0</v>
      </c>
      <c r="F436" s="49">
        <v>0</v>
      </c>
      <c r="G436" s="50">
        <v>3300</v>
      </c>
      <c r="H436" s="50">
        <v>331</v>
      </c>
      <c r="I436" s="51">
        <v>1</v>
      </c>
      <c r="J436" s="58" t="s">
        <v>327</v>
      </c>
      <c r="K436" s="53">
        <v>0</v>
      </c>
      <c r="L436" s="54">
        <v>0</v>
      </c>
      <c r="M436" s="54">
        <v>0</v>
      </c>
      <c r="N436" s="54">
        <v>550000</v>
      </c>
      <c r="O436" s="54">
        <v>0</v>
      </c>
      <c r="P436" s="54">
        <v>550000</v>
      </c>
      <c r="Q436" s="54">
        <v>550000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5">
        <v>0</v>
      </c>
      <c r="AL436" s="55">
        <v>0</v>
      </c>
      <c r="AM436" s="54">
        <v>0</v>
      </c>
      <c r="AN436" s="54">
        <v>0</v>
      </c>
      <c r="AO436" s="54">
        <v>0</v>
      </c>
      <c r="AP436" s="54">
        <v>550000</v>
      </c>
      <c r="AQ436" s="54">
        <v>0</v>
      </c>
      <c r="AR436" s="54">
        <v>550000</v>
      </c>
      <c r="AS436" s="54">
        <v>550000</v>
      </c>
      <c r="AT436" s="56" t="s">
        <v>130</v>
      </c>
      <c r="AU436" s="56">
        <v>1</v>
      </c>
      <c r="AV436" s="56"/>
      <c r="AW436" s="56">
        <v>0</v>
      </c>
      <c r="AX436" s="56">
        <v>0</v>
      </c>
      <c r="AY436" s="56">
        <v>1</v>
      </c>
      <c r="AZ436" s="56"/>
      <c r="BX436" s="19"/>
      <c r="BZ436" s="19"/>
      <c r="CD436" s="19"/>
    </row>
    <row r="437" spans="1:82">
      <c r="A437" s="47">
        <v>13</v>
      </c>
      <c r="B437" s="57">
        <v>2020</v>
      </c>
      <c r="C437" s="57">
        <v>8300</v>
      </c>
      <c r="D437" s="47">
        <v>0</v>
      </c>
      <c r="E437" s="47">
        <v>0</v>
      </c>
      <c r="F437" s="49">
        <v>0</v>
      </c>
      <c r="G437" s="50">
        <v>3300</v>
      </c>
      <c r="H437" s="50">
        <v>331</v>
      </c>
      <c r="I437" s="51">
        <v>2</v>
      </c>
      <c r="J437" s="58" t="s">
        <v>328</v>
      </c>
      <c r="K437" s="53">
        <v>0</v>
      </c>
      <c r="L437" s="54">
        <v>0</v>
      </c>
      <c r="M437" s="54">
        <v>0</v>
      </c>
      <c r="N437" s="54">
        <v>900000</v>
      </c>
      <c r="O437" s="54">
        <v>0</v>
      </c>
      <c r="P437" s="54">
        <v>900000</v>
      </c>
      <c r="Q437" s="54">
        <v>900000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5">
        <v>0</v>
      </c>
      <c r="AL437" s="55">
        <v>0</v>
      </c>
      <c r="AM437" s="54">
        <v>0</v>
      </c>
      <c r="AN437" s="54">
        <v>0</v>
      </c>
      <c r="AO437" s="54">
        <v>0</v>
      </c>
      <c r="AP437" s="54">
        <v>900000</v>
      </c>
      <c r="AQ437" s="54">
        <v>0</v>
      </c>
      <c r="AR437" s="54">
        <v>900000</v>
      </c>
      <c r="AS437" s="54">
        <v>900000</v>
      </c>
      <c r="AT437" s="56" t="s">
        <v>130</v>
      </c>
      <c r="AU437" s="56">
        <v>1</v>
      </c>
      <c r="AV437" s="56"/>
      <c r="AW437" s="56">
        <v>0</v>
      </c>
      <c r="AX437" s="56">
        <v>0</v>
      </c>
      <c r="AY437" s="56">
        <v>1</v>
      </c>
      <c r="AZ437" s="56"/>
      <c r="BX437" s="19"/>
      <c r="BZ437" s="19"/>
      <c r="CD437" s="19"/>
    </row>
    <row r="438" spans="1:82">
      <c r="A438" s="47">
        <v>13</v>
      </c>
      <c r="B438" s="57">
        <v>2020</v>
      </c>
      <c r="C438" s="57">
        <v>8300</v>
      </c>
      <c r="D438" s="47">
        <v>0</v>
      </c>
      <c r="E438" s="47">
        <v>0</v>
      </c>
      <c r="F438" s="49">
        <v>0</v>
      </c>
      <c r="G438" s="50">
        <v>3700</v>
      </c>
      <c r="H438" s="50"/>
      <c r="I438" s="51"/>
      <c r="J438" s="58" t="s">
        <v>87</v>
      </c>
      <c r="K438" s="53">
        <v>0</v>
      </c>
      <c r="L438" s="54">
        <v>0</v>
      </c>
      <c r="M438" s="54">
        <v>0</v>
      </c>
      <c r="N438" s="54">
        <v>17000</v>
      </c>
      <c r="O438" s="54">
        <v>0</v>
      </c>
      <c r="P438" s="54">
        <v>17000</v>
      </c>
      <c r="Q438" s="54">
        <v>17000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5">
        <v>0</v>
      </c>
      <c r="AL438" s="55">
        <v>0</v>
      </c>
      <c r="AM438" s="54">
        <v>0</v>
      </c>
      <c r="AN438" s="54">
        <v>0</v>
      </c>
      <c r="AO438" s="54">
        <v>0</v>
      </c>
      <c r="AP438" s="54">
        <v>17000</v>
      </c>
      <c r="AQ438" s="54">
        <v>0</v>
      </c>
      <c r="AR438" s="54">
        <v>17000</v>
      </c>
      <c r="AS438" s="54">
        <v>17000</v>
      </c>
      <c r="AT438" s="56"/>
      <c r="AU438" s="56"/>
      <c r="AV438" s="56"/>
      <c r="AW438" s="56"/>
      <c r="AX438" s="56"/>
      <c r="AY438" s="56"/>
      <c r="AZ438" s="56"/>
      <c r="BX438" s="19"/>
      <c r="BZ438" s="19"/>
      <c r="CD438" s="19"/>
    </row>
    <row r="439" spans="1:82">
      <c r="A439" s="47">
        <v>13</v>
      </c>
      <c r="B439" s="48">
        <v>2020</v>
      </c>
      <c r="C439" s="48">
        <v>8300</v>
      </c>
      <c r="D439" s="47">
        <v>0</v>
      </c>
      <c r="E439" s="47">
        <v>0</v>
      </c>
      <c r="F439" s="49">
        <v>0</v>
      </c>
      <c r="G439" s="50">
        <v>3700</v>
      </c>
      <c r="H439" s="50">
        <v>372</v>
      </c>
      <c r="I439" s="51"/>
      <c r="J439" s="58" t="s">
        <v>88</v>
      </c>
      <c r="K439" s="53">
        <v>0</v>
      </c>
      <c r="L439" s="54">
        <v>0</v>
      </c>
      <c r="M439" s="54">
        <v>0</v>
      </c>
      <c r="N439" s="54">
        <v>10000</v>
      </c>
      <c r="O439" s="54">
        <v>0</v>
      </c>
      <c r="P439" s="54">
        <v>10000</v>
      </c>
      <c r="Q439" s="54">
        <v>10000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5">
        <v>0</v>
      </c>
      <c r="AL439" s="55">
        <v>0</v>
      </c>
      <c r="AM439" s="54">
        <v>0</v>
      </c>
      <c r="AN439" s="54">
        <v>0</v>
      </c>
      <c r="AO439" s="54">
        <v>0</v>
      </c>
      <c r="AP439" s="54">
        <v>10000</v>
      </c>
      <c r="AQ439" s="54">
        <v>0</v>
      </c>
      <c r="AR439" s="54">
        <v>10000</v>
      </c>
      <c r="AS439" s="54">
        <v>10000</v>
      </c>
      <c r="AT439" s="56"/>
      <c r="AU439" s="56"/>
      <c r="AV439" s="56"/>
      <c r="AW439" s="56"/>
      <c r="AX439" s="56"/>
      <c r="AY439" s="56"/>
      <c r="AZ439" s="56"/>
      <c r="BX439" s="19"/>
      <c r="BZ439" s="19"/>
      <c r="CD439" s="19"/>
    </row>
    <row r="440" spans="1:82">
      <c r="A440" s="47">
        <v>13</v>
      </c>
      <c r="B440" s="57">
        <v>2020</v>
      </c>
      <c r="C440" s="57">
        <v>8300</v>
      </c>
      <c r="D440" s="47">
        <v>0</v>
      </c>
      <c r="E440" s="47">
        <v>0</v>
      </c>
      <c r="F440" s="49">
        <v>0</v>
      </c>
      <c r="G440" s="50">
        <v>3700</v>
      </c>
      <c r="H440" s="50">
        <v>372</v>
      </c>
      <c r="I440" s="51">
        <v>1</v>
      </c>
      <c r="J440" s="58" t="s">
        <v>89</v>
      </c>
      <c r="K440" s="53">
        <v>0</v>
      </c>
      <c r="L440" s="54">
        <v>0</v>
      </c>
      <c r="M440" s="54">
        <v>0</v>
      </c>
      <c r="N440" s="54">
        <v>10000</v>
      </c>
      <c r="O440" s="54">
        <v>0</v>
      </c>
      <c r="P440" s="54">
        <v>10000</v>
      </c>
      <c r="Q440" s="54">
        <v>10000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5">
        <v>0</v>
      </c>
      <c r="AL440" s="55">
        <v>0</v>
      </c>
      <c r="AM440" s="54">
        <v>0</v>
      </c>
      <c r="AN440" s="54">
        <v>0</v>
      </c>
      <c r="AO440" s="54">
        <v>0</v>
      </c>
      <c r="AP440" s="54">
        <v>10000</v>
      </c>
      <c r="AQ440" s="54">
        <v>0</v>
      </c>
      <c r="AR440" s="54">
        <v>10000</v>
      </c>
      <c r="AS440" s="54">
        <v>10000</v>
      </c>
      <c r="AT440" s="56" t="s">
        <v>90</v>
      </c>
      <c r="AU440" s="56">
        <v>7</v>
      </c>
      <c r="AV440" s="56"/>
      <c r="AW440" s="56">
        <v>0</v>
      </c>
      <c r="AX440" s="56">
        <v>0</v>
      </c>
      <c r="AY440" s="56">
        <v>7</v>
      </c>
      <c r="AZ440" s="56"/>
      <c r="BX440" s="19"/>
      <c r="BZ440" s="19"/>
      <c r="CD440" s="19"/>
    </row>
    <row r="441" spans="1:82">
      <c r="A441" s="47">
        <v>13</v>
      </c>
      <c r="B441" s="57">
        <v>2020</v>
      </c>
      <c r="C441" s="57">
        <v>8300</v>
      </c>
      <c r="D441" s="47">
        <v>0</v>
      </c>
      <c r="E441" s="47">
        <v>0</v>
      </c>
      <c r="F441" s="49">
        <v>0</v>
      </c>
      <c r="G441" s="50">
        <v>3700</v>
      </c>
      <c r="H441" s="50">
        <v>375</v>
      </c>
      <c r="I441" s="51"/>
      <c r="J441" s="58" t="s">
        <v>91</v>
      </c>
      <c r="K441" s="53">
        <v>0</v>
      </c>
      <c r="L441" s="54">
        <v>0</v>
      </c>
      <c r="M441" s="54">
        <v>0</v>
      </c>
      <c r="N441" s="54">
        <v>7000</v>
      </c>
      <c r="O441" s="54">
        <v>0</v>
      </c>
      <c r="P441" s="54">
        <v>7000</v>
      </c>
      <c r="Q441" s="54">
        <v>7000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5">
        <v>0</v>
      </c>
      <c r="AL441" s="55">
        <v>0</v>
      </c>
      <c r="AM441" s="54">
        <v>0</v>
      </c>
      <c r="AN441" s="54">
        <v>0</v>
      </c>
      <c r="AO441" s="54">
        <v>0</v>
      </c>
      <c r="AP441" s="54">
        <v>7000</v>
      </c>
      <c r="AQ441" s="54">
        <v>0</v>
      </c>
      <c r="AR441" s="54">
        <v>7000</v>
      </c>
      <c r="AS441" s="54">
        <v>7000</v>
      </c>
      <c r="AT441" s="56"/>
      <c r="AU441" s="56"/>
      <c r="AV441" s="56"/>
      <c r="AW441" s="56"/>
      <c r="AX441" s="56"/>
      <c r="AY441" s="56"/>
      <c r="AZ441" s="56"/>
      <c r="BX441" s="19"/>
      <c r="BZ441" s="19"/>
      <c r="CD441" s="19"/>
    </row>
    <row r="442" spans="1:82">
      <c r="A442" s="47">
        <v>13</v>
      </c>
      <c r="B442" s="57">
        <v>2020</v>
      </c>
      <c r="C442" s="57">
        <v>8300</v>
      </c>
      <c r="D442" s="47">
        <v>0</v>
      </c>
      <c r="E442" s="47">
        <v>0</v>
      </c>
      <c r="F442" s="49">
        <v>0</v>
      </c>
      <c r="G442" s="50">
        <v>3700</v>
      </c>
      <c r="H442" s="50">
        <v>375</v>
      </c>
      <c r="I442" s="51">
        <v>1</v>
      </c>
      <c r="J442" s="58" t="s">
        <v>92</v>
      </c>
      <c r="K442" s="53">
        <v>0</v>
      </c>
      <c r="L442" s="54">
        <v>0</v>
      </c>
      <c r="M442" s="54">
        <v>0</v>
      </c>
      <c r="N442" s="54">
        <v>7000</v>
      </c>
      <c r="O442" s="54">
        <v>0</v>
      </c>
      <c r="P442" s="54">
        <v>7000</v>
      </c>
      <c r="Q442" s="54">
        <v>7000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5">
        <v>0</v>
      </c>
      <c r="AL442" s="55">
        <v>0</v>
      </c>
      <c r="AM442" s="54">
        <v>0</v>
      </c>
      <c r="AN442" s="54">
        <v>0</v>
      </c>
      <c r="AO442" s="54">
        <v>0</v>
      </c>
      <c r="AP442" s="54">
        <v>7000</v>
      </c>
      <c r="AQ442" s="54">
        <v>0</v>
      </c>
      <c r="AR442" s="54">
        <v>7000</v>
      </c>
      <c r="AS442" s="54">
        <v>7000</v>
      </c>
      <c r="AT442" s="56" t="s">
        <v>90</v>
      </c>
      <c r="AU442" s="56">
        <v>7</v>
      </c>
      <c r="AV442" s="56"/>
      <c r="AW442" s="56">
        <v>0</v>
      </c>
      <c r="AX442" s="56">
        <v>0</v>
      </c>
      <c r="AY442" s="56">
        <v>7</v>
      </c>
      <c r="AZ442" s="56"/>
      <c r="BX442" s="19"/>
      <c r="BZ442" s="19"/>
      <c r="CD442" s="19"/>
    </row>
    <row r="443" spans="1:82">
      <c r="A443" s="47">
        <v>13</v>
      </c>
      <c r="B443" s="48">
        <v>2020</v>
      </c>
      <c r="C443" s="48">
        <v>8300</v>
      </c>
      <c r="D443" s="47">
        <v>0</v>
      </c>
      <c r="E443" s="47">
        <v>0</v>
      </c>
      <c r="F443" s="49">
        <v>0</v>
      </c>
      <c r="G443" s="50"/>
      <c r="H443" s="50"/>
      <c r="I443" s="51"/>
      <c r="J443" s="58" t="s">
        <v>4</v>
      </c>
      <c r="K443" s="53">
        <v>0</v>
      </c>
      <c r="L443" s="54">
        <v>0</v>
      </c>
      <c r="M443" s="54">
        <v>0</v>
      </c>
      <c r="N443" s="54">
        <v>81300</v>
      </c>
      <c r="O443" s="54">
        <v>0</v>
      </c>
      <c r="P443" s="54">
        <v>81300</v>
      </c>
      <c r="Q443" s="54">
        <v>81300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5">
        <v>0</v>
      </c>
      <c r="AL443" s="55">
        <v>0</v>
      </c>
      <c r="AM443" s="54">
        <v>0</v>
      </c>
      <c r="AN443" s="54">
        <v>0</v>
      </c>
      <c r="AO443" s="54">
        <v>0</v>
      </c>
      <c r="AP443" s="54">
        <v>81300</v>
      </c>
      <c r="AQ443" s="54">
        <v>0</v>
      </c>
      <c r="AR443" s="54">
        <v>81300</v>
      </c>
      <c r="AS443" s="54">
        <v>81300</v>
      </c>
      <c r="AT443" s="56"/>
      <c r="AU443" s="56"/>
      <c r="AV443" s="56"/>
      <c r="AW443" s="56"/>
      <c r="AX443" s="56"/>
      <c r="AY443" s="56"/>
      <c r="AZ443" s="56"/>
      <c r="BX443" s="19"/>
      <c r="BZ443" s="19"/>
      <c r="CD443" s="19"/>
    </row>
    <row r="444" spans="1:82">
      <c r="A444" s="47">
        <v>13</v>
      </c>
      <c r="B444" s="57">
        <v>2020</v>
      </c>
      <c r="C444" s="57">
        <v>8300</v>
      </c>
      <c r="D444" s="47">
        <v>0</v>
      </c>
      <c r="E444" s="47">
        <v>0</v>
      </c>
      <c r="F444" s="49">
        <v>0</v>
      </c>
      <c r="G444" s="50">
        <v>5100</v>
      </c>
      <c r="H444" s="50"/>
      <c r="I444" s="51"/>
      <c r="J444" s="58" t="s">
        <v>159</v>
      </c>
      <c r="K444" s="53">
        <v>0</v>
      </c>
      <c r="L444" s="54">
        <v>0</v>
      </c>
      <c r="M444" s="54">
        <v>0</v>
      </c>
      <c r="N444" s="54">
        <v>81300</v>
      </c>
      <c r="O444" s="54">
        <v>0</v>
      </c>
      <c r="P444" s="54">
        <v>81300</v>
      </c>
      <c r="Q444" s="54">
        <v>81300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5">
        <v>0</v>
      </c>
      <c r="AL444" s="55">
        <v>0</v>
      </c>
      <c r="AM444" s="54">
        <v>0</v>
      </c>
      <c r="AN444" s="54">
        <v>0</v>
      </c>
      <c r="AO444" s="54">
        <v>0</v>
      </c>
      <c r="AP444" s="54">
        <v>81300</v>
      </c>
      <c r="AQ444" s="54">
        <v>0</v>
      </c>
      <c r="AR444" s="54">
        <v>81300</v>
      </c>
      <c r="AS444" s="54">
        <v>81300</v>
      </c>
      <c r="AT444" s="56"/>
      <c r="AU444" s="56"/>
      <c r="AV444" s="56"/>
      <c r="AW444" s="56"/>
      <c r="AX444" s="56"/>
      <c r="AY444" s="56"/>
      <c r="AZ444" s="56"/>
      <c r="BX444" s="19"/>
      <c r="BZ444" s="19"/>
      <c r="CD444" s="19"/>
    </row>
    <row r="445" spans="1:82">
      <c r="A445" s="47">
        <v>13</v>
      </c>
      <c r="B445" s="57">
        <v>2020</v>
      </c>
      <c r="C445" s="57">
        <v>8300</v>
      </c>
      <c r="D445" s="47">
        <v>0</v>
      </c>
      <c r="E445" s="47">
        <v>0</v>
      </c>
      <c r="F445" s="49">
        <v>0</v>
      </c>
      <c r="G445" s="50">
        <v>5100</v>
      </c>
      <c r="H445" s="50">
        <v>511</v>
      </c>
      <c r="I445" s="51"/>
      <c r="J445" s="58" t="s">
        <v>160</v>
      </c>
      <c r="K445" s="53">
        <v>0</v>
      </c>
      <c r="L445" s="54">
        <v>0</v>
      </c>
      <c r="M445" s="54">
        <v>0</v>
      </c>
      <c r="N445" s="54">
        <v>69300</v>
      </c>
      <c r="O445" s="54">
        <v>0</v>
      </c>
      <c r="P445" s="54">
        <v>69300</v>
      </c>
      <c r="Q445" s="54">
        <v>69300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5">
        <v>0</v>
      </c>
      <c r="AL445" s="55">
        <v>0</v>
      </c>
      <c r="AM445" s="54">
        <v>0</v>
      </c>
      <c r="AN445" s="54">
        <v>0</v>
      </c>
      <c r="AO445" s="54">
        <v>0</v>
      </c>
      <c r="AP445" s="54">
        <v>69300</v>
      </c>
      <c r="AQ445" s="54">
        <v>0</v>
      </c>
      <c r="AR445" s="54">
        <v>69300</v>
      </c>
      <c r="AS445" s="54">
        <v>69300</v>
      </c>
      <c r="AT445" s="56"/>
      <c r="AU445" s="56"/>
      <c r="AV445" s="56"/>
      <c r="AW445" s="56"/>
      <c r="AX445" s="56"/>
      <c r="AY445" s="56"/>
      <c r="AZ445" s="56"/>
      <c r="BX445" s="19"/>
      <c r="BZ445" s="19"/>
      <c r="CD445" s="19"/>
    </row>
    <row r="446" spans="1:82">
      <c r="A446" s="47">
        <v>13</v>
      </c>
      <c r="B446" s="57">
        <v>2020</v>
      </c>
      <c r="C446" s="57">
        <v>8300</v>
      </c>
      <c r="D446" s="47">
        <v>0</v>
      </c>
      <c r="E446" s="47">
        <v>0</v>
      </c>
      <c r="F446" s="49">
        <v>0</v>
      </c>
      <c r="G446" s="50">
        <v>5100</v>
      </c>
      <c r="H446" s="50">
        <v>511</v>
      </c>
      <c r="I446" s="51">
        <v>5</v>
      </c>
      <c r="J446" s="58" t="s">
        <v>329</v>
      </c>
      <c r="K446" s="53">
        <v>0</v>
      </c>
      <c r="L446" s="54">
        <v>0</v>
      </c>
      <c r="M446" s="54">
        <v>0</v>
      </c>
      <c r="N446" s="54">
        <v>20000</v>
      </c>
      <c r="O446" s="54">
        <v>0</v>
      </c>
      <c r="P446" s="54">
        <v>20000</v>
      </c>
      <c r="Q446" s="54">
        <v>20000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5">
        <v>0</v>
      </c>
      <c r="AL446" s="55">
        <v>0</v>
      </c>
      <c r="AM446" s="54">
        <v>0</v>
      </c>
      <c r="AN446" s="54">
        <v>0</v>
      </c>
      <c r="AO446" s="54">
        <v>0</v>
      </c>
      <c r="AP446" s="54">
        <v>20000</v>
      </c>
      <c r="AQ446" s="54">
        <v>0</v>
      </c>
      <c r="AR446" s="54">
        <v>20000</v>
      </c>
      <c r="AS446" s="54">
        <v>20000</v>
      </c>
      <c r="AT446" s="56" t="s">
        <v>95</v>
      </c>
      <c r="AU446" s="56">
        <v>1</v>
      </c>
      <c r="AV446" s="56"/>
      <c r="AW446" s="56">
        <v>0</v>
      </c>
      <c r="AX446" s="56">
        <v>0</v>
      </c>
      <c r="AY446" s="56">
        <v>1</v>
      </c>
      <c r="AZ446" s="56"/>
      <c r="BX446" s="19"/>
      <c r="BZ446" s="19"/>
      <c r="CD446" s="19"/>
    </row>
    <row r="447" spans="1:82">
      <c r="A447" s="47">
        <v>13</v>
      </c>
      <c r="B447" s="48">
        <v>2020</v>
      </c>
      <c r="C447" s="48">
        <v>8300</v>
      </c>
      <c r="D447" s="47">
        <v>0</v>
      </c>
      <c r="E447" s="47">
        <v>0</v>
      </c>
      <c r="F447" s="49">
        <v>0</v>
      </c>
      <c r="G447" s="50">
        <v>5100</v>
      </c>
      <c r="H447" s="50">
        <v>511</v>
      </c>
      <c r="I447" s="51">
        <v>9</v>
      </c>
      <c r="J447" s="58" t="s">
        <v>164</v>
      </c>
      <c r="K447" s="53">
        <v>0</v>
      </c>
      <c r="L447" s="54">
        <v>0</v>
      </c>
      <c r="M447" s="54">
        <v>0</v>
      </c>
      <c r="N447" s="54">
        <v>20300</v>
      </c>
      <c r="O447" s="54">
        <v>0</v>
      </c>
      <c r="P447" s="54">
        <v>20300</v>
      </c>
      <c r="Q447" s="54">
        <v>20300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5">
        <v>0</v>
      </c>
      <c r="AL447" s="55">
        <v>0</v>
      </c>
      <c r="AM447" s="54">
        <v>0</v>
      </c>
      <c r="AN447" s="54">
        <v>0</v>
      </c>
      <c r="AO447" s="54">
        <v>0</v>
      </c>
      <c r="AP447" s="54">
        <v>20300</v>
      </c>
      <c r="AQ447" s="54">
        <v>0</v>
      </c>
      <c r="AR447" s="54">
        <v>20300</v>
      </c>
      <c r="AS447" s="54">
        <v>20300</v>
      </c>
      <c r="AT447" s="56" t="s">
        <v>95</v>
      </c>
      <c r="AU447" s="56">
        <v>5</v>
      </c>
      <c r="AV447" s="56"/>
      <c r="AW447" s="56">
        <v>0</v>
      </c>
      <c r="AX447" s="56">
        <v>0</v>
      </c>
      <c r="AY447" s="56">
        <v>5</v>
      </c>
      <c r="AZ447" s="56"/>
      <c r="BX447" s="19"/>
      <c r="BZ447" s="19"/>
      <c r="CD447" s="19"/>
    </row>
    <row r="448" spans="1:82">
      <c r="A448" s="47">
        <v>13</v>
      </c>
      <c r="B448" s="48">
        <v>2020</v>
      </c>
      <c r="C448" s="48">
        <v>8300</v>
      </c>
      <c r="D448" s="47">
        <v>0</v>
      </c>
      <c r="E448" s="47">
        <v>0</v>
      </c>
      <c r="F448" s="49">
        <v>0</v>
      </c>
      <c r="G448" s="50">
        <v>5100</v>
      </c>
      <c r="H448" s="50">
        <v>511</v>
      </c>
      <c r="I448" s="51">
        <v>10</v>
      </c>
      <c r="J448" s="58" t="s">
        <v>330</v>
      </c>
      <c r="K448" s="53">
        <v>0</v>
      </c>
      <c r="L448" s="54">
        <v>0</v>
      </c>
      <c r="M448" s="54">
        <v>0</v>
      </c>
      <c r="N448" s="54">
        <v>29000</v>
      </c>
      <c r="O448" s="54">
        <v>0</v>
      </c>
      <c r="P448" s="54">
        <v>29000</v>
      </c>
      <c r="Q448" s="54">
        <v>29000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5">
        <v>0</v>
      </c>
      <c r="AL448" s="55">
        <v>0</v>
      </c>
      <c r="AM448" s="54">
        <v>0</v>
      </c>
      <c r="AN448" s="54">
        <v>0</v>
      </c>
      <c r="AO448" s="54">
        <v>0</v>
      </c>
      <c r="AP448" s="54">
        <v>29000</v>
      </c>
      <c r="AQ448" s="54">
        <v>0</v>
      </c>
      <c r="AR448" s="54">
        <v>29000</v>
      </c>
      <c r="AS448" s="54">
        <v>29000</v>
      </c>
      <c r="AT448" s="56" t="s">
        <v>95</v>
      </c>
      <c r="AU448" s="56">
        <v>5</v>
      </c>
      <c r="AV448" s="56"/>
      <c r="AW448" s="56">
        <v>0</v>
      </c>
      <c r="AX448" s="56">
        <v>0</v>
      </c>
      <c r="AY448" s="56">
        <v>5</v>
      </c>
      <c r="AZ448" s="56"/>
      <c r="BX448" s="19"/>
      <c r="BZ448" s="19"/>
      <c r="CD448" s="19"/>
    </row>
    <row r="449" spans="1:82">
      <c r="A449" s="47">
        <v>13</v>
      </c>
      <c r="B449" s="48">
        <v>2020</v>
      </c>
      <c r="C449" s="48">
        <v>8300</v>
      </c>
      <c r="D449" s="47">
        <v>0</v>
      </c>
      <c r="E449" s="47">
        <v>0</v>
      </c>
      <c r="F449" s="49">
        <v>0</v>
      </c>
      <c r="G449" s="50">
        <v>5100</v>
      </c>
      <c r="H449" s="50">
        <v>519</v>
      </c>
      <c r="I449" s="51"/>
      <c r="J449" s="58" t="s">
        <v>168</v>
      </c>
      <c r="K449" s="53">
        <v>0</v>
      </c>
      <c r="L449" s="54">
        <v>0</v>
      </c>
      <c r="M449" s="54">
        <v>0</v>
      </c>
      <c r="N449" s="54">
        <v>12000</v>
      </c>
      <c r="O449" s="54">
        <v>0</v>
      </c>
      <c r="P449" s="54">
        <v>12000</v>
      </c>
      <c r="Q449" s="54">
        <v>12000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5">
        <v>0</v>
      </c>
      <c r="AL449" s="55">
        <v>0</v>
      </c>
      <c r="AM449" s="54">
        <v>0</v>
      </c>
      <c r="AN449" s="54">
        <v>0</v>
      </c>
      <c r="AO449" s="54">
        <v>0</v>
      </c>
      <c r="AP449" s="54">
        <v>12000</v>
      </c>
      <c r="AQ449" s="54">
        <v>0</v>
      </c>
      <c r="AR449" s="54">
        <v>12000</v>
      </c>
      <c r="AS449" s="54">
        <v>12000</v>
      </c>
      <c r="AT449" s="56" t="s">
        <v>141</v>
      </c>
      <c r="AU449" s="56"/>
      <c r="AV449" s="56"/>
      <c r="AW449" s="56"/>
      <c r="AX449" s="56"/>
      <c r="AY449" s="56"/>
      <c r="AZ449" s="56"/>
      <c r="CA449" s="19"/>
      <c r="CC449" s="19"/>
      <c r="CD449" s="19"/>
    </row>
    <row r="450" spans="1:82">
      <c r="A450" s="47">
        <v>13</v>
      </c>
      <c r="B450" s="48">
        <v>2020</v>
      </c>
      <c r="C450" s="48">
        <v>8300</v>
      </c>
      <c r="D450" s="47">
        <v>0</v>
      </c>
      <c r="E450" s="47">
        <v>0</v>
      </c>
      <c r="F450" s="49">
        <v>0</v>
      </c>
      <c r="G450" s="50">
        <v>5100</v>
      </c>
      <c r="H450" s="50">
        <v>519</v>
      </c>
      <c r="I450" s="51">
        <v>1</v>
      </c>
      <c r="J450" s="58" t="s">
        <v>169</v>
      </c>
      <c r="K450" s="53">
        <v>0</v>
      </c>
      <c r="L450" s="54">
        <v>0</v>
      </c>
      <c r="M450" s="54">
        <v>0</v>
      </c>
      <c r="N450" s="54">
        <v>7000</v>
      </c>
      <c r="O450" s="54">
        <v>0</v>
      </c>
      <c r="P450" s="54">
        <v>7000</v>
      </c>
      <c r="Q450" s="54">
        <v>7000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5">
        <v>0</v>
      </c>
      <c r="AL450" s="55">
        <v>0</v>
      </c>
      <c r="AM450" s="54">
        <v>0</v>
      </c>
      <c r="AN450" s="54">
        <v>0</v>
      </c>
      <c r="AO450" s="54">
        <v>0</v>
      </c>
      <c r="AP450" s="54">
        <v>7000</v>
      </c>
      <c r="AQ450" s="54">
        <v>0</v>
      </c>
      <c r="AR450" s="54">
        <v>7000</v>
      </c>
      <c r="AS450" s="54">
        <v>7000</v>
      </c>
      <c r="AT450" s="56" t="s">
        <v>95</v>
      </c>
      <c r="AU450" s="56">
        <v>1</v>
      </c>
      <c r="AV450" s="56"/>
      <c r="AW450" s="56">
        <v>0</v>
      </c>
      <c r="AX450" s="56">
        <v>0</v>
      </c>
      <c r="AY450" s="56">
        <v>1</v>
      </c>
      <c r="AZ450" s="56"/>
      <c r="CA450" s="19"/>
      <c r="CC450" s="19"/>
      <c r="CD450" s="19"/>
    </row>
    <row r="451" spans="1:82">
      <c r="A451" s="47">
        <v>13</v>
      </c>
      <c r="B451" s="48">
        <v>2020</v>
      </c>
      <c r="C451" s="48">
        <v>8300</v>
      </c>
      <c r="D451" s="47">
        <v>0</v>
      </c>
      <c r="E451" s="47">
        <v>0</v>
      </c>
      <c r="F451" s="49">
        <v>0</v>
      </c>
      <c r="G451" s="50">
        <v>5100</v>
      </c>
      <c r="H451" s="50">
        <v>519</v>
      </c>
      <c r="I451" s="51">
        <v>2</v>
      </c>
      <c r="J451" s="58" t="s">
        <v>331</v>
      </c>
      <c r="K451" s="53">
        <v>0</v>
      </c>
      <c r="L451" s="54">
        <v>0</v>
      </c>
      <c r="M451" s="54">
        <v>0</v>
      </c>
      <c r="N451" s="54">
        <v>5000</v>
      </c>
      <c r="O451" s="54">
        <v>0</v>
      </c>
      <c r="P451" s="54">
        <v>5000</v>
      </c>
      <c r="Q451" s="54">
        <v>5000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5">
        <v>0</v>
      </c>
      <c r="AL451" s="55">
        <v>0</v>
      </c>
      <c r="AM451" s="54">
        <v>0</v>
      </c>
      <c r="AN451" s="54">
        <v>0</v>
      </c>
      <c r="AO451" s="54">
        <v>0</v>
      </c>
      <c r="AP451" s="54">
        <v>5000</v>
      </c>
      <c r="AQ451" s="54">
        <v>0</v>
      </c>
      <c r="AR451" s="54">
        <v>5000</v>
      </c>
      <c r="AS451" s="54">
        <v>5000</v>
      </c>
      <c r="AT451" s="56" t="s">
        <v>95</v>
      </c>
      <c r="AU451" s="56">
        <v>1</v>
      </c>
      <c r="AV451" s="56"/>
      <c r="AW451" s="56">
        <v>0</v>
      </c>
      <c r="AX451" s="56">
        <v>0</v>
      </c>
      <c r="AY451" s="56">
        <v>1</v>
      </c>
      <c r="AZ451" s="56"/>
      <c r="CA451" s="19"/>
      <c r="CC451" s="19"/>
      <c r="CD451" s="19"/>
    </row>
  </sheetData>
  <autoFilter ref="A12:AZ451"/>
  <mergeCells count="39">
    <mergeCell ref="A3:AZ3"/>
    <mergeCell ref="A4:AZ4"/>
    <mergeCell ref="A5:AZ5"/>
    <mergeCell ref="A6:AZ6"/>
    <mergeCell ref="A9:A11"/>
    <mergeCell ref="B9:B11"/>
    <mergeCell ref="C9:C11"/>
    <mergeCell ref="D9:D11"/>
    <mergeCell ref="E9:E11"/>
    <mergeCell ref="F9:F11"/>
    <mergeCell ref="AW9:AX9"/>
    <mergeCell ref="AY9:AZ9"/>
    <mergeCell ref="G9:G11"/>
    <mergeCell ref="H9:H11"/>
    <mergeCell ref="I9:I11"/>
    <mergeCell ref="J9:J11"/>
    <mergeCell ref="K9:Q9"/>
    <mergeCell ref="R9:X9"/>
    <mergeCell ref="K10:M10"/>
    <mergeCell ref="N10:P10"/>
    <mergeCell ref="R10:T10"/>
    <mergeCell ref="U10:W10"/>
    <mergeCell ref="AP10:AR10"/>
    <mergeCell ref="Y9:AE9"/>
    <mergeCell ref="AF9:AL9"/>
    <mergeCell ref="AM9:AS9"/>
    <mergeCell ref="AT9:AV9"/>
    <mergeCell ref="Y10:AA10"/>
    <mergeCell ref="AB10:AD10"/>
    <mergeCell ref="AF10:AH10"/>
    <mergeCell ref="AI10:AK10"/>
    <mergeCell ref="AM10:AO10"/>
    <mergeCell ref="AZ10:AZ11"/>
    <mergeCell ref="AT10:AT11"/>
    <mergeCell ref="AU10:AU11"/>
    <mergeCell ref="AV10:AV11"/>
    <mergeCell ref="AW10:AW11"/>
    <mergeCell ref="AX10:AX11"/>
    <mergeCell ref="AY10:AY11"/>
  </mergeCells>
  <printOptions horizontalCentered="1"/>
  <pageMargins left="0.19685039370078741" right="0.19685039370078741" top="0.15748031496062992" bottom="0.39370078740157483" header="0.31496062992125984" footer="0.31496062992125984"/>
  <pageSetup scale="25" orientation="landscape" r:id="rId1"/>
  <headerFooter>
    <oddFooter>&amp;C&amp;"Arial,Normal"&amp;10Hoja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F20"/>
  <sheetViews>
    <sheetView showGridLines="0" zoomScale="70" zoomScaleNormal="70" zoomScaleSheetLayoutView="57" workbookViewId="0">
      <selection activeCell="R42" sqref="R42"/>
    </sheetView>
  </sheetViews>
  <sheetFormatPr baseColWidth="10" defaultColWidth="11.42578125" defaultRowHeight="12.75"/>
  <cols>
    <col min="1" max="1" width="3" style="94" customWidth="1"/>
    <col min="2" max="2" width="6.42578125" style="94" customWidth="1"/>
    <col min="3" max="3" width="8.5703125" style="92" customWidth="1"/>
    <col min="4" max="4" width="67.7109375" style="93" customWidth="1"/>
    <col min="5" max="5" width="23" style="94" bestFit="1" customWidth="1"/>
    <col min="6" max="6" width="22.5703125" style="94" customWidth="1"/>
    <col min="7" max="7" width="23" style="94" bestFit="1" customWidth="1"/>
    <col min="8" max="8" width="20.85546875" style="94" customWidth="1"/>
    <col min="9" max="9" width="19.28515625" style="94" customWidth="1"/>
    <col min="10" max="10" width="21.140625" style="94" customWidth="1"/>
    <col min="11" max="11" width="23" style="94" bestFit="1" customWidth="1"/>
    <col min="12" max="12" width="19.28515625" style="94" customWidth="1"/>
    <col min="13" max="13" width="22.5703125" style="94" bestFit="1" customWidth="1"/>
    <col min="14" max="14" width="20.85546875" style="94" customWidth="1"/>
    <col min="15" max="15" width="21.42578125" style="94" bestFit="1" customWidth="1"/>
    <col min="16" max="16" width="21.140625" style="94" customWidth="1"/>
    <col min="17" max="17" width="24.140625" style="94" customWidth="1"/>
    <col min="18" max="18" width="20.42578125" style="94" customWidth="1"/>
    <col min="19" max="19" width="19.7109375" style="94" customWidth="1"/>
    <col min="20" max="20" width="11.42578125" style="94"/>
    <col min="21" max="21" width="16.5703125" style="94" bestFit="1" customWidth="1"/>
    <col min="22" max="16384" width="11.42578125" style="94"/>
  </cols>
  <sheetData>
    <row r="1" spans="2:32" s="148" customFormat="1" ht="20.25">
      <c r="B1" s="152" t="s">
        <v>334</v>
      </c>
      <c r="C1" s="146"/>
      <c r="D1" s="147"/>
    </row>
    <row r="2" spans="2:32" s="148" customFormat="1" ht="28.5" customHeight="1">
      <c r="B2" s="145" t="s">
        <v>335</v>
      </c>
      <c r="C2" s="146"/>
      <c r="D2" s="147"/>
    </row>
    <row r="3" spans="2:32" s="148" customFormat="1" ht="49.5" customHeight="1">
      <c r="B3" s="217" t="s">
        <v>336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153"/>
      <c r="R3" s="153"/>
      <c r="S3" s="153"/>
    </row>
    <row r="4" spans="2:32" s="148" customFormat="1" ht="17.25" customHeight="1">
      <c r="B4" s="145" t="s">
        <v>337</v>
      </c>
      <c r="C4" s="146"/>
      <c r="D4" s="147"/>
    </row>
    <row r="5" spans="2:32" s="148" customFormat="1" ht="23.25" customHeight="1">
      <c r="B5" s="145" t="s">
        <v>10</v>
      </c>
      <c r="C5" s="146"/>
      <c r="D5" s="147"/>
    </row>
    <row r="6" spans="2:32" s="148" customFormat="1" ht="24.75" customHeight="1">
      <c r="B6" s="150" t="s">
        <v>444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</row>
    <row r="7" spans="2:32" s="148" customFormat="1" ht="18">
      <c r="C7" s="146"/>
      <c r="D7" s="147"/>
    </row>
    <row r="8" spans="2:32" ht="34.5" customHeight="1">
      <c r="B8" s="218" t="s">
        <v>0</v>
      </c>
      <c r="C8" s="219" t="s">
        <v>1</v>
      </c>
      <c r="D8" s="220" t="s">
        <v>62</v>
      </c>
      <c r="E8" s="221" t="s">
        <v>2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U8" s="95"/>
    </row>
    <row r="9" spans="2:32" ht="55.5" customHeight="1">
      <c r="B9" s="218"/>
      <c r="C9" s="219"/>
      <c r="D9" s="220"/>
      <c r="E9" s="222" t="s">
        <v>338</v>
      </c>
      <c r="F9" s="222"/>
      <c r="G9" s="222"/>
      <c r="H9" s="222" t="s">
        <v>20</v>
      </c>
      <c r="I9" s="222"/>
      <c r="J9" s="222"/>
      <c r="K9" s="222" t="s">
        <v>21</v>
      </c>
      <c r="L9" s="222"/>
      <c r="M9" s="222"/>
      <c r="N9" s="222" t="s">
        <v>339</v>
      </c>
      <c r="O9" s="222"/>
      <c r="P9" s="222"/>
      <c r="Q9" s="222" t="s">
        <v>34</v>
      </c>
      <c r="R9" s="222"/>
      <c r="S9" s="222"/>
    </row>
    <row r="10" spans="2:32" ht="45" customHeight="1">
      <c r="B10" s="218"/>
      <c r="C10" s="219"/>
      <c r="D10" s="220"/>
      <c r="E10" s="121" t="s">
        <v>23</v>
      </c>
      <c r="F10" s="121" t="s">
        <v>24</v>
      </c>
      <c r="G10" s="121" t="s">
        <v>3</v>
      </c>
      <c r="H10" s="121" t="s">
        <v>23</v>
      </c>
      <c r="I10" s="121" t="s">
        <v>24</v>
      </c>
      <c r="J10" s="121" t="s">
        <v>3</v>
      </c>
      <c r="K10" s="121" t="s">
        <v>23</v>
      </c>
      <c r="L10" s="121" t="s">
        <v>24</v>
      </c>
      <c r="M10" s="121" t="s">
        <v>3</v>
      </c>
      <c r="N10" s="121" t="s">
        <v>23</v>
      </c>
      <c r="O10" s="121" t="s">
        <v>24</v>
      </c>
      <c r="P10" s="121" t="s">
        <v>3</v>
      </c>
      <c r="Q10" s="121" t="s">
        <v>23</v>
      </c>
      <c r="R10" s="121" t="s">
        <v>24</v>
      </c>
      <c r="S10" s="121" t="s">
        <v>3</v>
      </c>
    </row>
    <row r="11" spans="2:32" s="95" customFormat="1" ht="63.6" customHeight="1">
      <c r="B11" s="96"/>
      <c r="C11" s="96"/>
      <c r="D11" s="97" t="s">
        <v>3</v>
      </c>
      <c r="E11" s="98">
        <v>214909294</v>
      </c>
      <c r="F11" s="98">
        <v>0</v>
      </c>
      <c r="G11" s="98">
        <v>214909294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f>+E11-N11-K11</f>
        <v>214909294</v>
      </c>
      <c r="R11" s="98">
        <v>0</v>
      </c>
      <c r="S11" s="98">
        <f>Q11</f>
        <v>214909294</v>
      </c>
    </row>
    <row r="12" spans="2:32" ht="122.25" customHeight="1">
      <c r="B12" s="215">
        <v>1</v>
      </c>
      <c r="C12" s="99"/>
      <c r="D12" s="100" t="s">
        <v>336</v>
      </c>
      <c r="E12" s="98">
        <v>214909294</v>
      </c>
      <c r="F12" s="98">
        <v>0</v>
      </c>
      <c r="G12" s="98">
        <v>214909294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f>+E12-N12-K12</f>
        <v>214909294</v>
      </c>
      <c r="R12" s="98">
        <v>0</v>
      </c>
      <c r="S12" s="98">
        <f>Q12</f>
        <v>214909294</v>
      </c>
    </row>
    <row r="13" spans="2:32" ht="31.15" customHeight="1">
      <c r="B13" s="215"/>
      <c r="C13" s="99">
        <v>1</v>
      </c>
      <c r="D13" s="101" t="s">
        <v>340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</row>
    <row r="14" spans="2:32" ht="31.15" customHeight="1">
      <c r="B14" s="215"/>
      <c r="C14" s="99">
        <v>2</v>
      </c>
      <c r="D14" s="101" t="s">
        <v>341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</row>
    <row r="15" spans="2:32" ht="31.15" customHeight="1">
      <c r="B15" s="215"/>
      <c r="C15" s="99">
        <v>3</v>
      </c>
      <c r="D15" s="101" t="s">
        <v>342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</row>
    <row r="16" spans="2:32" ht="49.5" customHeight="1">
      <c r="B16" s="215"/>
      <c r="C16" s="99">
        <v>4</v>
      </c>
      <c r="D16" s="102" t="s">
        <v>343</v>
      </c>
      <c r="E16" s="98">
        <v>214909294</v>
      </c>
      <c r="F16" s="98">
        <v>0</v>
      </c>
      <c r="G16" s="98">
        <v>214909294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f>+E16-N16-K16</f>
        <v>214909294</v>
      </c>
      <c r="R16" s="98">
        <v>0</v>
      </c>
      <c r="S16" s="98">
        <f>Q16</f>
        <v>214909294</v>
      </c>
    </row>
    <row r="17" spans="2:19" ht="31.15" customHeight="1">
      <c r="B17" s="215"/>
      <c r="C17" s="99">
        <v>5</v>
      </c>
      <c r="D17" s="101" t="s">
        <v>344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</row>
    <row r="18" spans="2:19" ht="31.15" customHeight="1">
      <c r="B18" s="215"/>
      <c r="C18" s="99">
        <v>6</v>
      </c>
      <c r="D18" s="101" t="s">
        <v>345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</row>
    <row r="20" spans="2:19" ht="120" customHeight="1">
      <c r="B20" s="216" t="s">
        <v>346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</row>
  </sheetData>
  <mergeCells count="12">
    <mergeCell ref="B12:B18"/>
    <mergeCell ref="B20:P20"/>
    <mergeCell ref="B3:P3"/>
    <mergeCell ref="B8:B10"/>
    <mergeCell ref="C8:C10"/>
    <mergeCell ref="D8:D10"/>
    <mergeCell ref="E8:S8"/>
    <mergeCell ref="E9:G9"/>
    <mergeCell ref="H9:J9"/>
    <mergeCell ref="K9:M9"/>
    <mergeCell ref="N9:P9"/>
    <mergeCell ref="Q9:S9"/>
  </mergeCells>
  <printOptions horizontalCentered="1"/>
  <pageMargins left="0.19685039370078741" right="0.19685039370078741" top="0.39370078740157483" bottom="0.39370078740157483" header="0.31496062992125984" footer="0.31496062992125984"/>
  <pageSetup scale="32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Z158"/>
  <sheetViews>
    <sheetView zoomScale="60" zoomScaleNormal="60" workbookViewId="0">
      <selection activeCell="O118" sqref="O118"/>
    </sheetView>
  </sheetViews>
  <sheetFormatPr baseColWidth="10" defaultColWidth="11.42578125" defaultRowHeight="12.75"/>
  <cols>
    <col min="1" max="1" width="7.85546875" style="108" customWidth="1"/>
    <col min="2" max="2" width="9.140625" style="108" customWidth="1"/>
    <col min="3" max="3" width="5.42578125" style="108" customWidth="1"/>
    <col min="4" max="4" width="5.42578125" style="118" customWidth="1"/>
    <col min="5" max="5" width="5.42578125" style="119" customWidth="1"/>
    <col min="6" max="6" width="5.42578125" style="118" customWidth="1"/>
    <col min="7" max="7" width="5.42578125" style="108" customWidth="1"/>
    <col min="8" max="8" width="69" style="120" customWidth="1"/>
    <col min="9" max="9" width="24.140625" style="108" bestFit="1" customWidth="1"/>
    <col min="10" max="10" width="21.85546875" style="108" customWidth="1"/>
    <col min="11" max="11" width="24.140625" style="108" bestFit="1" customWidth="1"/>
    <col min="12" max="12" width="19.28515625" style="108" customWidth="1"/>
    <col min="13" max="14" width="22.5703125" style="108" customWidth="1"/>
    <col min="15" max="15" width="24.140625" style="108" bestFit="1" customWidth="1"/>
    <col min="16" max="16" width="23.7109375" style="108" bestFit="1" customWidth="1"/>
    <col min="17" max="17" width="19.28515625" style="108" customWidth="1"/>
    <col min="18" max="18" width="23.7109375" style="108" bestFit="1" customWidth="1"/>
    <col min="19" max="21" width="19.28515625" style="108" customWidth="1"/>
    <col min="22" max="22" width="24.140625" style="108" bestFit="1" customWidth="1"/>
    <col min="23" max="23" width="22.42578125" style="108" customWidth="1"/>
    <col min="24" max="24" width="19.28515625" style="108" customWidth="1"/>
    <col min="25" max="25" width="22.42578125" style="108" bestFit="1" customWidth="1"/>
    <col min="26" max="28" width="19.28515625" style="108" customWidth="1"/>
    <col min="29" max="29" width="23.7109375" style="108" bestFit="1" customWidth="1"/>
    <col min="30" max="30" width="22" style="108" bestFit="1" customWidth="1"/>
    <col min="31" max="31" width="19.28515625" style="108" customWidth="1"/>
    <col min="32" max="32" width="22" style="108" bestFit="1" customWidth="1"/>
    <col min="33" max="33" width="19.28515625" style="108" customWidth="1"/>
    <col min="34" max="35" width="21.42578125" style="108" bestFit="1" customWidth="1"/>
    <col min="36" max="36" width="22.5703125" style="108" bestFit="1" customWidth="1"/>
    <col min="37" max="37" width="23.7109375" style="108" bestFit="1" customWidth="1"/>
    <col min="38" max="38" width="21.85546875" style="108" customWidth="1"/>
    <col min="39" max="39" width="24.140625" style="108" customWidth="1"/>
    <col min="40" max="40" width="22.5703125" style="108" customWidth="1"/>
    <col min="41" max="41" width="23.85546875" style="108" customWidth="1"/>
    <col min="42" max="42" width="23.28515625" style="108" customWidth="1"/>
    <col min="43" max="43" width="23.7109375" style="108" bestFit="1" customWidth="1"/>
    <col min="44" max="44" width="26.42578125" style="117" customWidth="1"/>
    <col min="45" max="45" width="14.85546875" style="116" customWidth="1"/>
    <col min="46" max="46" width="15.140625" style="117" customWidth="1"/>
    <col min="47" max="47" width="26.85546875" style="117" bestFit="1" customWidth="1"/>
    <col min="48" max="48" width="13.42578125" style="116" customWidth="1"/>
    <col min="49" max="49" width="14" style="108" customWidth="1"/>
    <col min="50" max="50" width="26.85546875" style="117" bestFit="1" customWidth="1"/>
    <col min="51" max="51" width="13.7109375" style="108" customWidth="1"/>
    <col min="52" max="52" width="14.85546875" style="108" bestFit="1" customWidth="1"/>
    <col min="53" max="16384" width="11.42578125" style="108"/>
  </cols>
  <sheetData>
    <row r="2" spans="1:52" s="149" customFormat="1" ht="20.25">
      <c r="A2" s="253" t="s">
        <v>332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</row>
    <row r="3" spans="1:52" s="149" customFormat="1" ht="74.25" customHeight="1">
      <c r="A3" s="223" t="s">
        <v>336</v>
      </c>
      <c r="B3" s="223"/>
      <c r="C3" s="223"/>
      <c r="D3" s="223"/>
      <c r="E3" s="223"/>
      <c r="F3" s="223"/>
      <c r="G3" s="223"/>
      <c r="H3" s="223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1"/>
      <c r="AS3" s="150"/>
      <c r="AT3" s="150"/>
      <c r="AU3" s="151"/>
      <c r="AV3" s="150"/>
      <c r="AW3" s="150"/>
      <c r="AX3" s="151"/>
      <c r="AY3" s="150"/>
      <c r="AZ3" s="150"/>
    </row>
    <row r="4" spans="1:52" s="149" customFormat="1" ht="19.5" customHeight="1">
      <c r="A4" s="205" t="s">
        <v>337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</row>
    <row r="5" spans="1:52" s="149" customFormat="1" ht="30.75" customHeight="1">
      <c r="A5" s="205" t="s">
        <v>444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</row>
    <row r="6" spans="1:52" s="107" customFormat="1" ht="13.5" thickBot="1">
      <c r="A6" s="103"/>
      <c r="B6" s="103"/>
      <c r="C6" s="103"/>
      <c r="D6" s="104"/>
      <c r="E6" s="105"/>
      <c r="F6" s="104"/>
      <c r="G6" s="103"/>
      <c r="H6" s="106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25"/>
      <c r="AS6" s="103"/>
      <c r="AT6" s="103"/>
      <c r="AU6" s="122"/>
      <c r="AX6" s="122"/>
    </row>
    <row r="7" spans="1:52" ht="27.75" customHeight="1">
      <c r="A7" s="254" t="s">
        <v>56</v>
      </c>
      <c r="B7" s="243" t="s">
        <v>57</v>
      </c>
      <c r="C7" s="243" t="s">
        <v>0</v>
      </c>
      <c r="D7" s="243" t="s">
        <v>1</v>
      </c>
      <c r="E7" s="243" t="s">
        <v>59</v>
      </c>
      <c r="F7" s="243" t="s">
        <v>60</v>
      </c>
      <c r="G7" s="243" t="s">
        <v>347</v>
      </c>
      <c r="H7" s="245" t="s">
        <v>62</v>
      </c>
      <c r="I7" s="248" t="s">
        <v>348</v>
      </c>
      <c r="J7" s="248"/>
      <c r="K7" s="248"/>
      <c r="L7" s="248"/>
      <c r="M7" s="248"/>
      <c r="N7" s="248"/>
      <c r="O7" s="248"/>
      <c r="P7" s="249" t="s">
        <v>349</v>
      </c>
      <c r="Q7" s="249"/>
      <c r="R7" s="249"/>
      <c r="S7" s="249"/>
      <c r="T7" s="249"/>
      <c r="U7" s="249"/>
      <c r="V7" s="249"/>
      <c r="W7" s="250" t="s">
        <v>65</v>
      </c>
      <c r="X7" s="250"/>
      <c r="Y7" s="250"/>
      <c r="Z7" s="250"/>
      <c r="AA7" s="250"/>
      <c r="AB7" s="250"/>
      <c r="AC7" s="250"/>
      <c r="AD7" s="251" t="s">
        <v>66</v>
      </c>
      <c r="AE7" s="251"/>
      <c r="AF7" s="251"/>
      <c r="AG7" s="251"/>
      <c r="AH7" s="251"/>
      <c r="AI7" s="251"/>
      <c r="AJ7" s="251"/>
      <c r="AK7" s="236" t="s">
        <v>67</v>
      </c>
      <c r="AL7" s="236"/>
      <c r="AM7" s="236"/>
      <c r="AN7" s="236"/>
      <c r="AO7" s="236"/>
      <c r="AP7" s="236"/>
      <c r="AQ7" s="236"/>
      <c r="AR7" s="237" t="s">
        <v>350</v>
      </c>
      <c r="AS7" s="237"/>
      <c r="AT7" s="237"/>
      <c r="AU7" s="238" t="s">
        <v>350</v>
      </c>
      <c r="AV7" s="238"/>
      <c r="AW7" s="238"/>
      <c r="AX7" s="238" t="s">
        <v>350</v>
      </c>
      <c r="AY7" s="238"/>
      <c r="AZ7" s="239"/>
    </row>
    <row r="8" spans="1:52" ht="26.25" customHeight="1">
      <c r="A8" s="255"/>
      <c r="B8" s="197"/>
      <c r="C8" s="197"/>
      <c r="D8" s="197"/>
      <c r="E8" s="197"/>
      <c r="F8" s="197"/>
      <c r="G8" s="197"/>
      <c r="H8" s="246"/>
      <c r="I8" s="240" t="s">
        <v>351</v>
      </c>
      <c r="J8" s="240"/>
      <c r="K8" s="240"/>
      <c r="L8" s="240" t="s">
        <v>72</v>
      </c>
      <c r="M8" s="240"/>
      <c r="N8" s="240"/>
      <c r="O8" s="135" t="s">
        <v>352</v>
      </c>
      <c r="P8" s="241" t="s">
        <v>351</v>
      </c>
      <c r="Q8" s="241"/>
      <c r="R8" s="241"/>
      <c r="S8" s="241" t="s">
        <v>72</v>
      </c>
      <c r="T8" s="241"/>
      <c r="U8" s="241"/>
      <c r="V8" s="136" t="s">
        <v>352</v>
      </c>
      <c r="W8" s="242" t="s">
        <v>351</v>
      </c>
      <c r="X8" s="242"/>
      <c r="Y8" s="242"/>
      <c r="Z8" s="242" t="s">
        <v>72</v>
      </c>
      <c r="AA8" s="242"/>
      <c r="AB8" s="242"/>
      <c r="AC8" s="137" t="s">
        <v>352</v>
      </c>
      <c r="AD8" s="252" t="s">
        <v>351</v>
      </c>
      <c r="AE8" s="252"/>
      <c r="AF8" s="252"/>
      <c r="AG8" s="252" t="s">
        <v>72</v>
      </c>
      <c r="AH8" s="252"/>
      <c r="AI8" s="252"/>
      <c r="AJ8" s="138" t="s">
        <v>352</v>
      </c>
      <c r="AK8" s="234" t="s">
        <v>351</v>
      </c>
      <c r="AL8" s="234"/>
      <c r="AM8" s="234"/>
      <c r="AN8" s="234" t="s">
        <v>72</v>
      </c>
      <c r="AO8" s="234"/>
      <c r="AP8" s="234"/>
      <c r="AQ8" s="139" t="s">
        <v>352</v>
      </c>
      <c r="AR8" s="182" t="s">
        <v>74</v>
      </c>
      <c r="AS8" s="182" t="s">
        <v>75</v>
      </c>
      <c r="AT8" s="182" t="s">
        <v>76</v>
      </c>
      <c r="AU8" s="226" t="s">
        <v>74</v>
      </c>
      <c r="AV8" s="224" t="s">
        <v>75</v>
      </c>
      <c r="AW8" s="226" t="s">
        <v>76</v>
      </c>
      <c r="AX8" s="228" t="s">
        <v>74</v>
      </c>
      <c r="AY8" s="230" t="s">
        <v>75</v>
      </c>
      <c r="AZ8" s="232" t="s">
        <v>76</v>
      </c>
    </row>
    <row r="9" spans="1:52" ht="76.5" customHeight="1" thickBot="1">
      <c r="A9" s="256"/>
      <c r="B9" s="244"/>
      <c r="C9" s="244"/>
      <c r="D9" s="244"/>
      <c r="E9" s="244"/>
      <c r="F9" s="244"/>
      <c r="G9" s="244"/>
      <c r="H9" s="247"/>
      <c r="I9" s="140" t="s">
        <v>23</v>
      </c>
      <c r="J9" s="140" t="s">
        <v>77</v>
      </c>
      <c r="K9" s="140" t="s">
        <v>353</v>
      </c>
      <c r="L9" s="140" t="s">
        <v>24</v>
      </c>
      <c r="M9" s="140" t="s">
        <v>77</v>
      </c>
      <c r="N9" s="140" t="s">
        <v>353</v>
      </c>
      <c r="O9" s="140" t="s">
        <v>3</v>
      </c>
      <c r="P9" s="134" t="s">
        <v>23</v>
      </c>
      <c r="Q9" s="141" t="s">
        <v>77</v>
      </c>
      <c r="R9" s="141" t="s">
        <v>353</v>
      </c>
      <c r="S9" s="141" t="s">
        <v>24</v>
      </c>
      <c r="T9" s="141" t="s">
        <v>77</v>
      </c>
      <c r="U9" s="141" t="s">
        <v>353</v>
      </c>
      <c r="V9" s="141" t="s">
        <v>3</v>
      </c>
      <c r="W9" s="142" t="s">
        <v>23</v>
      </c>
      <c r="X9" s="142" t="s">
        <v>77</v>
      </c>
      <c r="Y9" s="142" t="s">
        <v>353</v>
      </c>
      <c r="Z9" s="142" t="s">
        <v>24</v>
      </c>
      <c r="AA9" s="142" t="s">
        <v>77</v>
      </c>
      <c r="AB9" s="142" t="s">
        <v>353</v>
      </c>
      <c r="AC9" s="142" t="s">
        <v>3</v>
      </c>
      <c r="AD9" s="143" t="s">
        <v>23</v>
      </c>
      <c r="AE9" s="143" t="s">
        <v>77</v>
      </c>
      <c r="AF9" s="143" t="s">
        <v>353</v>
      </c>
      <c r="AG9" s="143" t="s">
        <v>24</v>
      </c>
      <c r="AH9" s="143" t="s">
        <v>77</v>
      </c>
      <c r="AI9" s="143" t="s">
        <v>353</v>
      </c>
      <c r="AJ9" s="143" t="s">
        <v>3</v>
      </c>
      <c r="AK9" s="144" t="s">
        <v>23</v>
      </c>
      <c r="AL9" s="144" t="s">
        <v>77</v>
      </c>
      <c r="AM9" s="144" t="s">
        <v>353</v>
      </c>
      <c r="AN9" s="144" t="s">
        <v>24</v>
      </c>
      <c r="AO9" s="144" t="s">
        <v>77</v>
      </c>
      <c r="AP9" s="144" t="s">
        <v>353</v>
      </c>
      <c r="AQ9" s="144" t="s">
        <v>3</v>
      </c>
      <c r="AR9" s="235"/>
      <c r="AS9" s="235"/>
      <c r="AT9" s="235"/>
      <c r="AU9" s="227"/>
      <c r="AV9" s="225"/>
      <c r="AW9" s="227"/>
      <c r="AX9" s="229"/>
      <c r="AY9" s="231"/>
      <c r="AZ9" s="233"/>
    </row>
    <row r="10" spans="1:52" s="110" customFormat="1" ht="63.6" customHeight="1">
      <c r="A10" s="127"/>
      <c r="B10" s="127"/>
      <c r="C10" s="128"/>
      <c r="D10" s="128"/>
      <c r="E10" s="128"/>
      <c r="F10" s="128"/>
      <c r="G10" s="128"/>
      <c r="H10" s="129" t="s">
        <v>3</v>
      </c>
      <c r="I10" s="130">
        <v>214909294</v>
      </c>
      <c r="J10" s="130">
        <v>0</v>
      </c>
      <c r="K10" s="130">
        <v>214909294</v>
      </c>
      <c r="L10" s="130">
        <v>0</v>
      </c>
      <c r="M10" s="130">
        <v>0</v>
      </c>
      <c r="N10" s="130">
        <v>0</v>
      </c>
      <c r="O10" s="130">
        <v>214909294</v>
      </c>
      <c r="P10" s="130">
        <v>0</v>
      </c>
      <c r="Q10" s="130">
        <v>0</v>
      </c>
      <c r="R10" s="130">
        <f>P10+Q10</f>
        <v>0</v>
      </c>
      <c r="S10" s="130">
        <v>0</v>
      </c>
      <c r="T10" s="130">
        <v>0</v>
      </c>
      <c r="U10" s="130">
        <f>S10+T10</f>
        <v>0</v>
      </c>
      <c r="V10" s="130">
        <f>R10+U10</f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0</v>
      </c>
      <c r="AJ10" s="130">
        <v>0</v>
      </c>
      <c r="AK10" s="130">
        <f>O10-V10-AC10-AJ10</f>
        <v>214909294</v>
      </c>
      <c r="AL10" s="130">
        <v>0</v>
      </c>
      <c r="AM10" s="130">
        <f t="shared" ref="AM10:AM73" si="0">AK10</f>
        <v>214909294</v>
      </c>
      <c r="AN10" s="130">
        <v>0</v>
      </c>
      <c r="AO10" s="130">
        <v>0</v>
      </c>
      <c r="AP10" s="130">
        <v>0</v>
      </c>
      <c r="AQ10" s="130">
        <f t="shared" ref="AQ10:AQ73" si="1">AM10</f>
        <v>214909294</v>
      </c>
      <c r="AR10" s="131" t="s">
        <v>354</v>
      </c>
      <c r="AS10" s="132">
        <v>0</v>
      </c>
      <c r="AT10" s="133">
        <v>0</v>
      </c>
      <c r="AU10" s="131" t="s">
        <v>354</v>
      </c>
      <c r="AV10" s="132">
        <v>0</v>
      </c>
      <c r="AW10" s="133">
        <v>0</v>
      </c>
      <c r="AX10" s="131" t="s">
        <v>354</v>
      </c>
      <c r="AY10" s="132">
        <v>0</v>
      </c>
      <c r="AZ10" s="133">
        <v>0</v>
      </c>
    </row>
    <row r="11" spans="1:52" ht="123" customHeight="1">
      <c r="A11" s="111">
        <v>2020</v>
      </c>
      <c r="B11" s="111">
        <v>8311</v>
      </c>
      <c r="C11" s="111">
        <v>1</v>
      </c>
      <c r="D11" s="99"/>
      <c r="E11" s="112"/>
      <c r="F11" s="99"/>
      <c r="G11" s="111"/>
      <c r="H11" s="100" t="s">
        <v>336</v>
      </c>
      <c r="I11" s="98">
        <v>214909294</v>
      </c>
      <c r="J11" s="98">
        <v>0</v>
      </c>
      <c r="K11" s="98">
        <v>214909294</v>
      </c>
      <c r="L11" s="98">
        <v>0</v>
      </c>
      <c r="M11" s="98">
        <v>0</v>
      </c>
      <c r="N11" s="98">
        <v>0</v>
      </c>
      <c r="O11" s="98">
        <v>214909294</v>
      </c>
      <c r="P11" s="98">
        <v>0</v>
      </c>
      <c r="Q11" s="98">
        <v>0</v>
      </c>
      <c r="R11" s="98">
        <f t="shared" ref="R11:R74" si="2">P11+Q11</f>
        <v>0</v>
      </c>
      <c r="S11" s="98">
        <v>0</v>
      </c>
      <c r="T11" s="98">
        <v>0</v>
      </c>
      <c r="U11" s="98">
        <f t="shared" ref="U11:U74" si="3">S11+T11</f>
        <v>0</v>
      </c>
      <c r="V11" s="98">
        <f t="shared" ref="V11:V74" si="4">R11+U11</f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f t="shared" ref="AK11:AK74" si="5">O11-V11-AC11-AJ11</f>
        <v>214909294</v>
      </c>
      <c r="AL11" s="98">
        <v>0</v>
      </c>
      <c r="AM11" s="98">
        <f t="shared" si="0"/>
        <v>214909294</v>
      </c>
      <c r="AN11" s="98">
        <v>0</v>
      </c>
      <c r="AO11" s="98">
        <v>0</v>
      </c>
      <c r="AP11" s="98">
        <v>0</v>
      </c>
      <c r="AQ11" s="98">
        <f t="shared" si="1"/>
        <v>214909294</v>
      </c>
      <c r="AR11" s="126" t="s">
        <v>354</v>
      </c>
      <c r="AS11" s="109">
        <v>0</v>
      </c>
      <c r="AT11" s="113">
        <v>0</v>
      </c>
      <c r="AU11" s="123" t="s">
        <v>354</v>
      </c>
      <c r="AV11" s="109">
        <v>0</v>
      </c>
      <c r="AW11" s="98">
        <v>0</v>
      </c>
      <c r="AX11" s="123" t="s">
        <v>354</v>
      </c>
      <c r="AY11" s="109">
        <v>0</v>
      </c>
      <c r="AZ11" s="98">
        <v>0</v>
      </c>
    </row>
    <row r="12" spans="1:52" ht="31.15" hidden="1" customHeight="1">
      <c r="A12" s="111">
        <v>2020</v>
      </c>
      <c r="B12" s="111">
        <v>8311</v>
      </c>
      <c r="C12" s="111">
        <v>1</v>
      </c>
      <c r="D12" s="99">
        <v>1</v>
      </c>
      <c r="E12" s="112"/>
      <c r="F12" s="99"/>
      <c r="G12" s="111"/>
      <c r="H12" s="102" t="s">
        <v>340</v>
      </c>
      <c r="I12" s="98">
        <v>214909294</v>
      </c>
      <c r="J12" s="98">
        <v>0</v>
      </c>
      <c r="K12" s="98">
        <v>214909294</v>
      </c>
      <c r="L12" s="98">
        <v>0</v>
      </c>
      <c r="M12" s="98">
        <v>0</v>
      </c>
      <c r="N12" s="98">
        <v>0</v>
      </c>
      <c r="O12" s="98">
        <v>214909294</v>
      </c>
      <c r="P12" s="98">
        <v>214909294</v>
      </c>
      <c r="Q12" s="98">
        <v>0</v>
      </c>
      <c r="R12" s="98">
        <f t="shared" si="2"/>
        <v>214909294</v>
      </c>
      <c r="S12" s="98">
        <v>0</v>
      </c>
      <c r="T12" s="98">
        <v>0</v>
      </c>
      <c r="U12" s="98">
        <f t="shared" si="3"/>
        <v>0</v>
      </c>
      <c r="V12" s="98">
        <f t="shared" si="4"/>
        <v>214909294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f t="shared" si="5"/>
        <v>0</v>
      </c>
      <c r="AL12" s="98">
        <v>0</v>
      </c>
      <c r="AM12" s="98">
        <f t="shared" si="0"/>
        <v>0</v>
      </c>
      <c r="AN12" s="98">
        <v>0</v>
      </c>
      <c r="AO12" s="98">
        <v>0</v>
      </c>
      <c r="AP12" s="98">
        <v>0</v>
      </c>
      <c r="AQ12" s="98">
        <f t="shared" si="1"/>
        <v>0</v>
      </c>
      <c r="AR12" s="124">
        <v>0</v>
      </c>
      <c r="AS12" s="109">
        <v>1</v>
      </c>
      <c r="AT12" s="98">
        <v>0</v>
      </c>
      <c r="AU12" s="124">
        <v>0</v>
      </c>
      <c r="AV12" s="109">
        <v>1</v>
      </c>
      <c r="AW12" s="98">
        <v>0</v>
      </c>
      <c r="AX12" s="124">
        <v>0</v>
      </c>
      <c r="AY12" s="109">
        <v>1</v>
      </c>
      <c r="AZ12" s="98">
        <v>0</v>
      </c>
    </row>
    <row r="13" spans="1:52" ht="31.15" hidden="1" customHeight="1">
      <c r="A13" s="111">
        <v>2020</v>
      </c>
      <c r="B13" s="114">
        <v>8311</v>
      </c>
      <c r="C13" s="111">
        <v>1</v>
      </c>
      <c r="D13" s="99">
        <v>1</v>
      </c>
      <c r="E13" s="112">
        <v>2</v>
      </c>
      <c r="F13" s="99"/>
      <c r="G13" s="111"/>
      <c r="H13" s="102" t="s">
        <v>315</v>
      </c>
      <c r="I13" s="98">
        <v>214909294</v>
      </c>
      <c r="J13" s="98">
        <v>0</v>
      </c>
      <c r="K13" s="98">
        <v>214909294</v>
      </c>
      <c r="L13" s="98">
        <v>0</v>
      </c>
      <c r="M13" s="98">
        <v>0</v>
      </c>
      <c r="N13" s="98">
        <v>0</v>
      </c>
      <c r="O13" s="98">
        <v>214909294</v>
      </c>
      <c r="P13" s="98">
        <v>214909294</v>
      </c>
      <c r="Q13" s="98">
        <v>0</v>
      </c>
      <c r="R13" s="98">
        <f t="shared" si="2"/>
        <v>214909294</v>
      </c>
      <c r="S13" s="98">
        <v>0</v>
      </c>
      <c r="T13" s="98">
        <v>0</v>
      </c>
      <c r="U13" s="98">
        <f t="shared" si="3"/>
        <v>0</v>
      </c>
      <c r="V13" s="98">
        <f t="shared" si="4"/>
        <v>214909294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f t="shared" si="5"/>
        <v>0</v>
      </c>
      <c r="AL13" s="98">
        <v>0</v>
      </c>
      <c r="AM13" s="98">
        <f t="shared" si="0"/>
        <v>0</v>
      </c>
      <c r="AN13" s="98">
        <v>0</v>
      </c>
      <c r="AO13" s="98">
        <v>0</v>
      </c>
      <c r="AP13" s="98">
        <v>0</v>
      </c>
      <c r="AQ13" s="98">
        <f t="shared" si="1"/>
        <v>0</v>
      </c>
      <c r="AR13" s="124">
        <v>0</v>
      </c>
      <c r="AS13" s="109">
        <v>1</v>
      </c>
      <c r="AT13" s="98">
        <v>0</v>
      </c>
      <c r="AU13" s="124">
        <v>0</v>
      </c>
      <c r="AV13" s="109">
        <v>1</v>
      </c>
      <c r="AW13" s="98">
        <v>0</v>
      </c>
      <c r="AX13" s="124">
        <v>0</v>
      </c>
      <c r="AY13" s="109">
        <v>1</v>
      </c>
      <c r="AZ13" s="98">
        <v>0</v>
      </c>
    </row>
    <row r="14" spans="1:52" ht="31.15" hidden="1" customHeight="1">
      <c r="A14" s="111">
        <v>2020</v>
      </c>
      <c r="B14" s="114">
        <v>8311</v>
      </c>
      <c r="C14" s="111">
        <v>1</v>
      </c>
      <c r="D14" s="99">
        <v>1</v>
      </c>
      <c r="E14" s="112">
        <v>2</v>
      </c>
      <c r="F14" s="99">
        <v>1</v>
      </c>
      <c r="G14" s="111"/>
      <c r="H14" s="102" t="s">
        <v>316</v>
      </c>
      <c r="I14" s="98">
        <v>214909294</v>
      </c>
      <c r="J14" s="98">
        <v>0</v>
      </c>
      <c r="K14" s="98">
        <v>214909294</v>
      </c>
      <c r="L14" s="98">
        <v>0</v>
      </c>
      <c r="M14" s="98">
        <v>0</v>
      </c>
      <c r="N14" s="98">
        <v>0</v>
      </c>
      <c r="O14" s="98">
        <v>214909294</v>
      </c>
      <c r="P14" s="98">
        <v>214909294</v>
      </c>
      <c r="Q14" s="98">
        <v>0</v>
      </c>
      <c r="R14" s="98">
        <f t="shared" si="2"/>
        <v>214909294</v>
      </c>
      <c r="S14" s="98">
        <v>0</v>
      </c>
      <c r="T14" s="98">
        <v>0</v>
      </c>
      <c r="U14" s="98">
        <f t="shared" si="3"/>
        <v>0</v>
      </c>
      <c r="V14" s="98">
        <f t="shared" si="4"/>
        <v>214909294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f t="shared" si="5"/>
        <v>0</v>
      </c>
      <c r="AL14" s="98">
        <v>0</v>
      </c>
      <c r="AM14" s="98">
        <f t="shared" si="0"/>
        <v>0</v>
      </c>
      <c r="AN14" s="98">
        <v>0</v>
      </c>
      <c r="AO14" s="98">
        <v>0</v>
      </c>
      <c r="AP14" s="98">
        <v>0</v>
      </c>
      <c r="AQ14" s="98">
        <f t="shared" si="1"/>
        <v>0</v>
      </c>
      <c r="AR14" s="124">
        <v>0</v>
      </c>
      <c r="AS14" s="109">
        <v>1</v>
      </c>
      <c r="AT14" s="98">
        <v>0</v>
      </c>
      <c r="AU14" s="124">
        <v>0</v>
      </c>
      <c r="AV14" s="109">
        <v>1</v>
      </c>
      <c r="AW14" s="98">
        <v>0</v>
      </c>
      <c r="AX14" s="124">
        <v>0</v>
      </c>
      <c r="AY14" s="109">
        <v>1</v>
      </c>
      <c r="AZ14" s="98">
        <v>0</v>
      </c>
    </row>
    <row r="15" spans="1:52" ht="31.15" hidden="1" customHeight="1">
      <c r="A15" s="111">
        <v>2020</v>
      </c>
      <c r="B15" s="114">
        <v>8311</v>
      </c>
      <c r="C15" s="111">
        <v>1</v>
      </c>
      <c r="D15" s="99">
        <v>1</v>
      </c>
      <c r="E15" s="112">
        <v>2</v>
      </c>
      <c r="F15" s="99">
        <v>1</v>
      </c>
      <c r="G15" s="115" t="s">
        <v>79</v>
      </c>
      <c r="H15" s="102" t="s">
        <v>317</v>
      </c>
      <c r="I15" s="98">
        <v>214909294</v>
      </c>
      <c r="J15" s="98">
        <v>0</v>
      </c>
      <c r="K15" s="98">
        <v>214909294</v>
      </c>
      <c r="L15" s="98">
        <v>0</v>
      </c>
      <c r="M15" s="98">
        <v>0</v>
      </c>
      <c r="N15" s="98">
        <v>0</v>
      </c>
      <c r="O15" s="98">
        <v>214909294</v>
      </c>
      <c r="P15" s="98">
        <v>214909294</v>
      </c>
      <c r="Q15" s="98">
        <v>0</v>
      </c>
      <c r="R15" s="98">
        <f t="shared" si="2"/>
        <v>214909294</v>
      </c>
      <c r="S15" s="98">
        <v>0</v>
      </c>
      <c r="T15" s="98">
        <v>0</v>
      </c>
      <c r="U15" s="98">
        <f t="shared" si="3"/>
        <v>0</v>
      </c>
      <c r="V15" s="98">
        <f t="shared" si="4"/>
        <v>214909294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f t="shared" si="5"/>
        <v>0</v>
      </c>
      <c r="AL15" s="98">
        <v>0</v>
      </c>
      <c r="AM15" s="98">
        <f t="shared" si="0"/>
        <v>0</v>
      </c>
      <c r="AN15" s="98">
        <v>0</v>
      </c>
      <c r="AO15" s="98">
        <v>0</v>
      </c>
      <c r="AP15" s="98">
        <v>0</v>
      </c>
      <c r="AQ15" s="98">
        <f t="shared" si="1"/>
        <v>0</v>
      </c>
      <c r="AR15" s="124">
        <v>0</v>
      </c>
      <c r="AS15" s="109">
        <v>1</v>
      </c>
      <c r="AT15" s="98">
        <v>0</v>
      </c>
      <c r="AU15" s="124">
        <v>0</v>
      </c>
      <c r="AV15" s="109">
        <v>1</v>
      </c>
      <c r="AW15" s="98">
        <v>0</v>
      </c>
      <c r="AX15" s="124">
        <v>0</v>
      </c>
      <c r="AY15" s="109">
        <v>1</v>
      </c>
      <c r="AZ15" s="98">
        <v>0</v>
      </c>
    </row>
    <row r="16" spans="1:52" ht="31.15" hidden="1" customHeight="1">
      <c r="A16" s="111">
        <v>2020</v>
      </c>
      <c r="B16" s="114">
        <v>8311</v>
      </c>
      <c r="C16" s="111">
        <v>1</v>
      </c>
      <c r="D16" s="99">
        <v>1</v>
      </c>
      <c r="E16" s="112">
        <v>2</v>
      </c>
      <c r="F16" s="99">
        <v>2</v>
      </c>
      <c r="G16" s="111"/>
      <c r="H16" s="102" t="s">
        <v>355</v>
      </c>
      <c r="I16" s="98">
        <v>214909294</v>
      </c>
      <c r="J16" s="98">
        <v>0</v>
      </c>
      <c r="K16" s="98">
        <v>214909294</v>
      </c>
      <c r="L16" s="98">
        <v>0</v>
      </c>
      <c r="M16" s="98">
        <v>0</v>
      </c>
      <c r="N16" s="98">
        <v>0</v>
      </c>
      <c r="O16" s="98">
        <v>214909294</v>
      </c>
      <c r="P16" s="98">
        <v>214909294</v>
      </c>
      <c r="Q16" s="98">
        <v>0</v>
      </c>
      <c r="R16" s="98">
        <f t="shared" si="2"/>
        <v>214909294</v>
      </c>
      <c r="S16" s="98">
        <v>0</v>
      </c>
      <c r="T16" s="98">
        <v>0</v>
      </c>
      <c r="U16" s="98">
        <f t="shared" si="3"/>
        <v>0</v>
      </c>
      <c r="V16" s="98">
        <f t="shared" si="4"/>
        <v>214909294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f t="shared" si="5"/>
        <v>0</v>
      </c>
      <c r="AL16" s="98">
        <v>0</v>
      </c>
      <c r="AM16" s="98">
        <f t="shared" si="0"/>
        <v>0</v>
      </c>
      <c r="AN16" s="98">
        <v>0</v>
      </c>
      <c r="AO16" s="98">
        <v>0</v>
      </c>
      <c r="AP16" s="98">
        <v>0</v>
      </c>
      <c r="AQ16" s="98">
        <f t="shared" si="1"/>
        <v>0</v>
      </c>
      <c r="AR16" s="124">
        <v>0</v>
      </c>
      <c r="AS16" s="109">
        <v>1</v>
      </c>
      <c r="AT16" s="98">
        <v>0</v>
      </c>
      <c r="AU16" s="124">
        <v>0</v>
      </c>
      <c r="AV16" s="109">
        <v>1</v>
      </c>
      <c r="AW16" s="98">
        <v>0</v>
      </c>
      <c r="AX16" s="124">
        <v>0</v>
      </c>
      <c r="AY16" s="109">
        <v>1</v>
      </c>
      <c r="AZ16" s="98">
        <v>0</v>
      </c>
    </row>
    <row r="17" spans="1:52" ht="31.15" hidden="1" customHeight="1">
      <c r="A17" s="111">
        <v>2020</v>
      </c>
      <c r="B17" s="114">
        <v>8311</v>
      </c>
      <c r="C17" s="111">
        <v>1</v>
      </c>
      <c r="D17" s="99">
        <v>1</v>
      </c>
      <c r="E17" s="112">
        <v>2</v>
      </c>
      <c r="F17" s="99">
        <v>2</v>
      </c>
      <c r="G17" s="115" t="s">
        <v>79</v>
      </c>
      <c r="H17" s="102" t="s">
        <v>355</v>
      </c>
      <c r="I17" s="98">
        <v>214909294</v>
      </c>
      <c r="J17" s="98">
        <v>0</v>
      </c>
      <c r="K17" s="98">
        <v>214909294</v>
      </c>
      <c r="L17" s="98">
        <v>0</v>
      </c>
      <c r="M17" s="98">
        <v>0</v>
      </c>
      <c r="N17" s="98">
        <v>0</v>
      </c>
      <c r="O17" s="98">
        <v>214909294</v>
      </c>
      <c r="P17" s="98">
        <v>214909294</v>
      </c>
      <c r="Q17" s="98">
        <v>0</v>
      </c>
      <c r="R17" s="98">
        <f t="shared" si="2"/>
        <v>214909294</v>
      </c>
      <c r="S17" s="98">
        <v>0</v>
      </c>
      <c r="T17" s="98">
        <v>0</v>
      </c>
      <c r="U17" s="98">
        <f t="shared" si="3"/>
        <v>0</v>
      </c>
      <c r="V17" s="98">
        <f t="shared" si="4"/>
        <v>214909294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f t="shared" si="5"/>
        <v>0</v>
      </c>
      <c r="AL17" s="98">
        <v>0</v>
      </c>
      <c r="AM17" s="98">
        <f t="shared" si="0"/>
        <v>0</v>
      </c>
      <c r="AN17" s="98">
        <v>0</v>
      </c>
      <c r="AO17" s="98">
        <v>0</v>
      </c>
      <c r="AP17" s="98">
        <v>0</v>
      </c>
      <c r="AQ17" s="98">
        <f t="shared" si="1"/>
        <v>0</v>
      </c>
      <c r="AR17" s="124">
        <v>0</v>
      </c>
      <c r="AS17" s="109">
        <v>1</v>
      </c>
      <c r="AT17" s="98">
        <v>0</v>
      </c>
      <c r="AU17" s="124">
        <v>0</v>
      </c>
      <c r="AV17" s="109">
        <v>1</v>
      </c>
      <c r="AW17" s="98">
        <v>0</v>
      </c>
      <c r="AX17" s="124">
        <v>0</v>
      </c>
      <c r="AY17" s="109">
        <v>1</v>
      </c>
      <c r="AZ17" s="98">
        <v>0</v>
      </c>
    </row>
    <row r="18" spans="1:52" ht="31.15" hidden="1" customHeight="1">
      <c r="A18" s="111">
        <v>2020</v>
      </c>
      <c r="B18" s="114">
        <v>8311</v>
      </c>
      <c r="C18" s="111">
        <v>1</v>
      </c>
      <c r="D18" s="99">
        <v>2</v>
      </c>
      <c r="E18" s="112"/>
      <c r="F18" s="99"/>
      <c r="G18" s="111"/>
      <c r="H18" s="102" t="s">
        <v>341</v>
      </c>
      <c r="I18" s="98">
        <v>214909294</v>
      </c>
      <c r="J18" s="98">
        <v>0</v>
      </c>
      <c r="K18" s="98">
        <v>214909294</v>
      </c>
      <c r="L18" s="98">
        <v>0</v>
      </c>
      <c r="M18" s="98">
        <v>0</v>
      </c>
      <c r="N18" s="98">
        <v>0</v>
      </c>
      <c r="O18" s="98">
        <v>214909294</v>
      </c>
      <c r="P18" s="98">
        <v>214909294</v>
      </c>
      <c r="Q18" s="98">
        <v>0</v>
      </c>
      <c r="R18" s="98">
        <f t="shared" si="2"/>
        <v>214909294</v>
      </c>
      <c r="S18" s="98">
        <v>0</v>
      </c>
      <c r="T18" s="98">
        <v>0</v>
      </c>
      <c r="U18" s="98">
        <f t="shared" si="3"/>
        <v>0</v>
      </c>
      <c r="V18" s="98">
        <f t="shared" si="4"/>
        <v>214909294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f t="shared" si="5"/>
        <v>0</v>
      </c>
      <c r="AL18" s="98">
        <v>0</v>
      </c>
      <c r="AM18" s="98">
        <f t="shared" si="0"/>
        <v>0</v>
      </c>
      <c r="AN18" s="98">
        <v>0</v>
      </c>
      <c r="AO18" s="98">
        <v>0</v>
      </c>
      <c r="AP18" s="98">
        <v>0</v>
      </c>
      <c r="AQ18" s="98">
        <f t="shared" si="1"/>
        <v>0</v>
      </c>
      <c r="AR18" s="124">
        <v>0</v>
      </c>
      <c r="AS18" s="109">
        <v>1</v>
      </c>
      <c r="AT18" s="98">
        <v>0</v>
      </c>
      <c r="AU18" s="124">
        <v>0</v>
      </c>
      <c r="AV18" s="109">
        <v>1</v>
      </c>
      <c r="AW18" s="98">
        <v>0</v>
      </c>
      <c r="AX18" s="124">
        <v>0</v>
      </c>
      <c r="AY18" s="109">
        <v>1</v>
      </c>
      <c r="AZ18" s="98">
        <v>0</v>
      </c>
    </row>
    <row r="19" spans="1:52" ht="31.15" hidden="1" customHeight="1">
      <c r="A19" s="111">
        <v>2020</v>
      </c>
      <c r="B19" s="114">
        <v>8311</v>
      </c>
      <c r="C19" s="111">
        <v>1</v>
      </c>
      <c r="D19" s="99">
        <v>2</v>
      </c>
      <c r="E19" s="112">
        <v>1</v>
      </c>
      <c r="F19" s="99"/>
      <c r="G19" s="111"/>
      <c r="H19" s="102" t="s">
        <v>356</v>
      </c>
      <c r="I19" s="98">
        <v>214909294</v>
      </c>
      <c r="J19" s="98">
        <v>0</v>
      </c>
      <c r="K19" s="98">
        <v>214909294</v>
      </c>
      <c r="L19" s="98">
        <v>0</v>
      </c>
      <c r="M19" s="98">
        <v>0</v>
      </c>
      <c r="N19" s="98">
        <v>0</v>
      </c>
      <c r="O19" s="98">
        <v>214909294</v>
      </c>
      <c r="P19" s="98">
        <v>214909294</v>
      </c>
      <c r="Q19" s="98">
        <v>0</v>
      </c>
      <c r="R19" s="98">
        <f t="shared" si="2"/>
        <v>214909294</v>
      </c>
      <c r="S19" s="98">
        <v>0</v>
      </c>
      <c r="T19" s="98">
        <v>0</v>
      </c>
      <c r="U19" s="98">
        <f t="shared" si="3"/>
        <v>0</v>
      </c>
      <c r="V19" s="98">
        <f t="shared" si="4"/>
        <v>214909294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f t="shared" si="5"/>
        <v>0</v>
      </c>
      <c r="AL19" s="98">
        <v>0</v>
      </c>
      <c r="AM19" s="98">
        <f t="shared" si="0"/>
        <v>0</v>
      </c>
      <c r="AN19" s="98">
        <v>0</v>
      </c>
      <c r="AO19" s="98">
        <v>0</v>
      </c>
      <c r="AP19" s="98">
        <v>0</v>
      </c>
      <c r="AQ19" s="98">
        <f t="shared" si="1"/>
        <v>0</v>
      </c>
      <c r="AR19" s="124">
        <v>0</v>
      </c>
      <c r="AS19" s="109">
        <v>1</v>
      </c>
      <c r="AT19" s="98">
        <v>0</v>
      </c>
      <c r="AU19" s="124">
        <v>0</v>
      </c>
      <c r="AV19" s="109">
        <v>1</v>
      </c>
      <c r="AW19" s="98">
        <v>0</v>
      </c>
      <c r="AX19" s="124">
        <v>0</v>
      </c>
      <c r="AY19" s="109">
        <v>1</v>
      </c>
      <c r="AZ19" s="98">
        <v>0</v>
      </c>
    </row>
    <row r="20" spans="1:52" ht="31.15" hidden="1" customHeight="1">
      <c r="A20" s="111">
        <v>2020</v>
      </c>
      <c r="B20" s="114">
        <v>8311</v>
      </c>
      <c r="C20" s="111">
        <v>1</v>
      </c>
      <c r="D20" s="99">
        <v>2</v>
      </c>
      <c r="E20" s="112">
        <v>1</v>
      </c>
      <c r="F20" s="99">
        <v>1</v>
      </c>
      <c r="G20" s="111"/>
      <c r="H20" s="102" t="s">
        <v>357</v>
      </c>
      <c r="I20" s="98">
        <v>214909294</v>
      </c>
      <c r="J20" s="98">
        <v>0</v>
      </c>
      <c r="K20" s="98">
        <v>214909294</v>
      </c>
      <c r="L20" s="98">
        <v>0</v>
      </c>
      <c r="M20" s="98">
        <v>0</v>
      </c>
      <c r="N20" s="98">
        <v>0</v>
      </c>
      <c r="O20" s="98">
        <v>214909294</v>
      </c>
      <c r="P20" s="98">
        <v>214909294</v>
      </c>
      <c r="Q20" s="98">
        <v>0</v>
      </c>
      <c r="R20" s="98">
        <f t="shared" si="2"/>
        <v>214909294</v>
      </c>
      <c r="S20" s="98">
        <v>0</v>
      </c>
      <c r="T20" s="98">
        <v>0</v>
      </c>
      <c r="U20" s="98">
        <f t="shared" si="3"/>
        <v>0</v>
      </c>
      <c r="V20" s="98">
        <f t="shared" si="4"/>
        <v>214909294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f t="shared" si="5"/>
        <v>0</v>
      </c>
      <c r="AL20" s="98">
        <v>0</v>
      </c>
      <c r="AM20" s="98">
        <f t="shared" si="0"/>
        <v>0</v>
      </c>
      <c r="AN20" s="98">
        <v>0</v>
      </c>
      <c r="AO20" s="98">
        <v>0</v>
      </c>
      <c r="AP20" s="98">
        <v>0</v>
      </c>
      <c r="AQ20" s="98">
        <f t="shared" si="1"/>
        <v>0</v>
      </c>
      <c r="AR20" s="124">
        <v>0</v>
      </c>
      <c r="AS20" s="109">
        <v>1</v>
      </c>
      <c r="AT20" s="98">
        <v>0</v>
      </c>
      <c r="AU20" s="124">
        <v>0</v>
      </c>
      <c r="AV20" s="109">
        <v>1</v>
      </c>
      <c r="AW20" s="98">
        <v>0</v>
      </c>
      <c r="AX20" s="124">
        <v>0</v>
      </c>
      <c r="AY20" s="109">
        <v>1</v>
      </c>
      <c r="AZ20" s="98">
        <v>0</v>
      </c>
    </row>
    <row r="21" spans="1:52" ht="31.15" hidden="1" customHeight="1">
      <c r="A21" s="111">
        <v>2020</v>
      </c>
      <c r="B21" s="114">
        <v>8311</v>
      </c>
      <c r="C21" s="111">
        <v>1</v>
      </c>
      <c r="D21" s="99">
        <v>2</v>
      </c>
      <c r="E21" s="112">
        <v>1</v>
      </c>
      <c r="F21" s="99">
        <v>1</v>
      </c>
      <c r="G21" s="115" t="s">
        <v>79</v>
      </c>
      <c r="H21" s="102" t="s">
        <v>358</v>
      </c>
      <c r="I21" s="98">
        <v>214909294</v>
      </c>
      <c r="J21" s="98">
        <v>0</v>
      </c>
      <c r="K21" s="98">
        <v>214909294</v>
      </c>
      <c r="L21" s="98">
        <v>0</v>
      </c>
      <c r="M21" s="98">
        <v>0</v>
      </c>
      <c r="N21" s="98">
        <v>0</v>
      </c>
      <c r="O21" s="98">
        <v>214909294</v>
      </c>
      <c r="P21" s="98">
        <v>214909294</v>
      </c>
      <c r="Q21" s="98">
        <v>0</v>
      </c>
      <c r="R21" s="98">
        <f t="shared" si="2"/>
        <v>214909294</v>
      </c>
      <c r="S21" s="98">
        <v>0</v>
      </c>
      <c r="T21" s="98">
        <v>0</v>
      </c>
      <c r="U21" s="98">
        <f t="shared" si="3"/>
        <v>0</v>
      </c>
      <c r="V21" s="98">
        <f t="shared" si="4"/>
        <v>214909294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f t="shared" si="5"/>
        <v>0</v>
      </c>
      <c r="AL21" s="98">
        <v>0</v>
      </c>
      <c r="AM21" s="98">
        <f t="shared" si="0"/>
        <v>0</v>
      </c>
      <c r="AN21" s="98">
        <v>0</v>
      </c>
      <c r="AO21" s="98">
        <v>0</v>
      </c>
      <c r="AP21" s="98">
        <v>0</v>
      </c>
      <c r="AQ21" s="98">
        <f t="shared" si="1"/>
        <v>0</v>
      </c>
      <c r="AR21" s="124">
        <v>0</v>
      </c>
      <c r="AS21" s="109">
        <v>1</v>
      </c>
      <c r="AT21" s="98">
        <v>0</v>
      </c>
      <c r="AU21" s="124">
        <v>0</v>
      </c>
      <c r="AV21" s="109">
        <v>1</v>
      </c>
      <c r="AW21" s="98">
        <v>0</v>
      </c>
      <c r="AX21" s="124">
        <v>0</v>
      </c>
      <c r="AY21" s="109">
        <v>1</v>
      </c>
      <c r="AZ21" s="98">
        <v>0</v>
      </c>
    </row>
    <row r="22" spans="1:52" ht="31.15" hidden="1" customHeight="1">
      <c r="A22" s="111">
        <v>2020</v>
      </c>
      <c r="B22" s="114">
        <v>8311</v>
      </c>
      <c r="C22" s="111">
        <v>1</v>
      </c>
      <c r="D22" s="99">
        <v>2</v>
      </c>
      <c r="E22" s="112">
        <v>1</v>
      </c>
      <c r="F22" s="99">
        <v>2</v>
      </c>
      <c r="G22" s="111"/>
      <c r="H22" s="102" t="s">
        <v>94</v>
      </c>
      <c r="I22" s="98">
        <v>214909294</v>
      </c>
      <c r="J22" s="98">
        <v>0</v>
      </c>
      <c r="K22" s="98">
        <v>214909294</v>
      </c>
      <c r="L22" s="98">
        <v>0</v>
      </c>
      <c r="M22" s="98">
        <v>0</v>
      </c>
      <c r="N22" s="98">
        <v>0</v>
      </c>
      <c r="O22" s="98">
        <v>214909294</v>
      </c>
      <c r="P22" s="98">
        <v>214909294</v>
      </c>
      <c r="Q22" s="98">
        <v>0</v>
      </c>
      <c r="R22" s="98">
        <f t="shared" si="2"/>
        <v>214909294</v>
      </c>
      <c r="S22" s="98">
        <v>0</v>
      </c>
      <c r="T22" s="98">
        <v>0</v>
      </c>
      <c r="U22" s="98">
        <f t="shared" si="3"/>
        <v>0</v>
      </c>
      <c r="V22" s="98">
        <f t="shared" si="4"/>
        <v>214909294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f t="shared" si="5"/>
        <v>0</v>
      </c>
      <c r="AL22" s="98">
        <v>0</v>
      </c>
      <c r="AM22" s="98">
        <f t="shared" si="0"/>
        <v>0</v>
      </c>
      <c r="AN22" s="98">
        <v>0</v>
      </c>
      <c r="AO22" s="98">
        <v>0</v>
      </c>
      <c r="AP22" s="98">
        <v>0</v>
      </c>
      <c r="AQ22" s="98">
        <f t="shared" si="1"/>
        <v>0</v>
      </c>
      <c r="AR22" s="124">
        <v>0</v>
      </c>
      <c r="AS22" s="109">
        <v>1</v>
      </c>
      <c r="AT22" s="98">
        <v>0</v>
      </c>
      <c r="AU22" s="124">
        <v>0</v>
      </c>
      <c r="AV22" s="109">
        <v>1</v>
      </c>
      <c r="AW22" s="98">
        <v>0</v>
      </c>
      <c r="AX22" s="124">
        <v>0</v>
      </c>
      <c r="AY22" s="109">
        <v>1</v>
      </c>
      <c r="AZ22" s="98">
        <v>0</v>
      </c>
    </row>
    <row r="23" spans="1:52" ht="31.15" hidden="1" customHeight="1">
      <c r="A23" s="111">
        <v>2020</v>
      </c>
      <c r="B23" s="114">
        <v>8311</v>
      </c>
      <c r="C23" s="111">
        <v>1</v>
      </c>
      <c r="D23" s="99">
        <v>2</v>
      </c>
      <c r="E23" s="112">
        <v>1</v>
      </c>
      <c r="F23" s="99">
        <v>2</v>
      </c>
      <c r="G23" s="115" t="s">
        <v>79</v>
      </c>
      <c r="H23" s="102" t="s">
        <v>94</v>
      </c>
      <c r="I23" s="98">
        <v>214909294</v>
      </c>
      <c r="J23" s="98">
        <v>0</v>
      </c>
      <c r="K23" s="98">
        <v>214909294</v>
      </c>
      <c r="L23" s="98">
        <v>0</v>
      </c>
      <c r="M23" s="98">
        <v>0</v>
      </c>
      <c r="N23" s="98">
        <v>0</v>
      </c>
      <c r="O23" s="98">
        <v>214909294</v>
      </c>
      <c r="P23" s="98">
        <v>214909294</v>
      </c>
      <c r="Q23" s="98">
        <v>0</v>
      </c>
      <c r="R23" s="98">
        <f t="shared" si="2"/>
        <v>214909294</v>
      </c>
      <c r="S23" s="98">
        <v>0</v>
      </c>
      <c r="T23" s="98">
        <v>0</v>
      </c>
      <c r="U23" s="98">
        <f t="shared" si="3"/>
        <v>0</v>
      </c>
      <c r="V23" s="98">
        <f t="shared" si="4"/>
        <v>214909294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8">
        <f t="shared" si="5"/>
        <v>0</v>
      </c>
      <c r="AL23" s="98">
        <v>0</v>
      </c>
      <c r="AM23" s="98">
        <f t="shared" si="0"/>
        <v>0</v>
      </c>
      <c r="AN23" s="98">
        <v>0</v>
      </c>
      <c r="AO23" s="98">
        <v>0</v>
      </c>
      <c r="AP23" s="98">
        <v>0</v>
      </c>
      <c r="AQ23" s="98">
        <f t="shared" si="1"/>
        <v>0</v>
      </c>
      <c r="AR23" s="124">
        <v>0</v>
      </c>
      <c r="AS23" s="109">
        <v>1</v>
      </c>
      <c r="AT23" s="98">
        <v>0</v>
      </c>
      <c r="AU23" s="124">
        <v>0</v>
      </c>
      <c r="AV23" s="109">
        <v>1</v>
      </c>
      <c r="AW23" s="98">
        <v>0</v>
      </c>
      <c r="AX23" s="124">
        <v>0</v>
      </c>
      <c r="AY23" s="109">
        <v>1</v>
      </c>
      <c r="AZ23" s="98">
        <v>0</v>
      </c>
    </row>
    <row r="24" spans="1:52" ht="56.25" hidden="1" customHeight="1">
      <c r="A24" s="111">
        <v>2020</v>
      </c>
      <c r="B24" s="114">
        <v>8311</v>
      </c>
      <c r="C24" s="111">
        <v>1</v>
      </c>
      <c r="D24" s="99">
        <v>2</v>
      </c>
      <c r="E24" s="112">
        <v>1</v>
      </c>
      <c r="F24" s="99">
        <v>4</v>
      </c>
      <c r="G24" s="111"/>
      <c r="H24" s="102" t="s">
        <v>319</v>
      </c>
      <c r="I24" s="98">
        <v>214909294</v>
      </c>
      <c r="J24" s="98">
        <v>0</v>
      </c>
      <c r="K24" s="98">
        <v>214909294</v>
      </c>
      <c r="L24" s="98">
        <v>0</v>
      </c>
      <c r="M24" s="98">
        <v>0</v>
      </c>
      <c r="N24" s="98">
        <v>0</v>
      </c>
      <c r="O24" s="98">
        <v>214909294</v>
      </c>
      <c r="P24" s="98">
        <v>214909294</v>
      </c>
      <c r="Q24" s="98">
        <v>0</v>
      </c>
      <c r="R24" s="98">
        <f t="shared" si="2"/>
        <v>214909294</v>
      </c>
      <c r="S24" s="98">
        <v>0</v>
      </c>
      <c r="T24" s="98">
        <v>0</v>
      </c>
      <c r="U24" s="98">
        <f t="shared" si="3"/>
        <v>0</v>
      </c>
      <c r="V24" s="98">
        <f t="shared" si="4"/>
        <v>214909294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8">
        <v>0</v>
      </c>
      <c r="AK24" s="98">
        <f t="shared" si="5"/>
        <v>0</v>
      </c>
      <c r="AL24" s="98">
        <v>0</v>
      </c>
      <c r="AM24" s="98">
        <f t="shared" si="0"/>
        <v>0</v>
      </c>
      <c r="AN24" s="98">
        <v>0</v>
      </c>
      <c r="AO24" s="98">
        <v>0</v>
      </c>
      <c r="AP24" s="98">
        <v>0</v>
      </c>
      <c r="AQ24" s="98">
        <f t="shared" si="1"/>
        <v>0</v>
      </c>
      <c r="AR24" s="124">
        <v>0</v>
      </c>
      <c r="AS24" s="109">
        <v>1</v>
      </c>
      <c r="AT24" s="98">
        <v>0</v>
      </c>
      <c r="AU24" s="124">
        <v>0</v>
      </c>
      <c r="AV24" s="109">
        <v>1</v>
      </c>
      <c r="AW24" s="98">
        <v>0</v>
      </c>
      <c r="AX24" s="124">
        <v>0</v>
      </c>
      <c r="AY24" s="109">
        <v>1</v>
      </c>
      <c r="AZ24" s="98">
        <v>0</v>
      </c>
    </row>
    <row r="25" spans="1:52" ht="31.15" hidden="1" customHeight="1">
      <c r="A25" s="111">
        <v>2020</v>
      </c>
      <c r="B25" s="114">
        <v>8311</v>
      </c>
      <c r="C25" s="111">
        <v>1</v>
      </c>
      <c r="D25" s="99">
        <v>2</v>
      </c>
      <c r="E25" s="112">
        <v>1</v>
      </c>
      <c r="F25" s="99">
        <v>4</v>
      </c>
      <c r="G25" s="115" t="s">
        <v>79</v>
      </c>
      <c r="H25" s="102" t="s">
        <v>320</v>
      </c>
      <c r="I25" s="98">
        <v>214909294</v>
      </c>
      <c r="J25" s="98">
        <v>0</v>
      </c>
      <c r="K25" s="98">
        <v>214909294</v>
      </c>
      <c r="L25" s="98">
        <v>0</v>
      </c>
      <c r="M25" s="98">
        <v>0</v>
      </c>
      <c r="N25" s="98">
        <v>0</v>
      </c>
      <c r="O25" s="98">
        <v>214909294</v>
      </c>
      <c r="P25" s="98">
        <v>214909294</v>
      </c>
      <c r="Q25" s="98">
        <v>0</v>
      </c>
      <c r="R25" s="98">
        <f t="shared" si="2"/>
        <v>214909294</v>
      </c>
      <c r="S25" s="98">
        <v>0</v>
      </c>
      <c r="T25" s="98">
        <v>0</v>
      </c>
      <c r="U25" s="98">
        <f t="shared" si="3"/>
        <v>0</v>
      </c>
      <c r="V25" s="98">
        <f t="shared" si="4"/>
        <v>214909294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98">
        <v>0</v>
      </c>
      <c r="AK25" s="98">
        <f t="shared" si="5"/>
        <v>0</v>
      </c>
      <c r="AL25" s="98">
        <v>0</v>
      </c>
      <c r="AM25" s="98">
        <f t="shared" si="0"/>
        <v>0</v>
      </c>
      <c r="AN25" s="98">
        <v>0</v>
      </c>
      <c r="AO25" s="98">
        <v>0</v>
      </c>
      <c r="AP25" s="98">
        <v>0</v>
      </c>
      <c r="AQ25" s="98">
        <f t="shared" si="1"/>
        <v>0</v>
      </c>
      <c r="AR25" s="124">
        <v>0</v>
      </c>
      <c r="AS25" s="109">
        <v>1</v>
      </c>
      <c r="AT25" s="98">
        <v>0</v>
      </c>
      <c r="AU25" s="124">
        <v>0</v>
      </c>
      <c r="AV25" s="109">
        <v>1</v>
      </c>
      <c r="AW25" s="98">
        <v>0</v>
      </c>
      <c r="AX25" s="124">
        <v>0</v>
      </c>
      <c r="AY25" s="109">
        <v>1</v>
      </c>
      <c r="AZ25" s="98">
        <v>0</v>
      </c>
    </row>
    <row r="26" spans="1:52" ht="31.15" hidden="1" customHeight="1">
      <c r="A26" s="111">
        <v>2020</v>
      </c>
      <c r="B26" s="114">
        <v>8311</v>
      </c>
      <c r="C26" s="111">
        <v>1</v>
      </c>
      <c r="D26" s="99">
        <v>2</v>
      </c>
      <c r="E26" s="112">
        <v>1</v>
      </c>
      <c r="F26" s="99">
        <v>5</v>
      </c>
      <c r="G26" s="111"/>
      <c r="H26" s="102" t="s">
        <v>359</v>
      </c>
      <c r="I26" s="98">
        <v>214909294</v>
      </c>
      <c r="J26" s="98">
        <v>0</v>
      </c>
      <c r="K26" s="98">
        <v>214909294</v>
      </c>
      <c r="L26" s="98">
        <v>0</v>
      </c>
      <c r="M26" s="98">
        <v>0</v>
      </c>
      <c r="N26" s="98">
        <v>0</v>
      </c>
      <c r="O26" s="98">
        <v>214909294</v>
      </c>
      <c r="P26" s="98">
        <v>214909294</v>
      </c>
      <c r="Q26" s="98">
        <v>0</v>
      </c>
      <c r="R26" s="98">
        <f t="shared" si="2"/>
        <v>214909294</v>
      </c>
      <c r="S26" s="98">
        <v>0</v>
      </c>
      <c r="T26" s="98">
        <v>0</v>
      </c>
      <c r="U26" s="98">
        <f t="shared" si="3"/>
        <v>0</v>
      </c>
      <c r="V26" s="98">
        <f t="shared" si="4"/>
        <v>214909294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0</v>
      </c>
      <c r="AI26" s="98">
        <v>0</v>
      </c>
      <c r="AJ26" s="98">
        <v>0</v>
      </c>
      <c r="AK26" s="98">
        <f t="shared" si="5"/>
        <v>0</v>
      </c>
      <c r="AL26" s="98">
        <v>0</v>
      </c>
      <c r="AM26" s="98">
        <f t="shared" si="0"/>
        <v>0</v>
      </c>
      <c r="AN26" s="98">
        <v>0</v>
      </c>
      <c r="AO26" s="98">
        <v>0</v>
      </c>
      <c r="AP26" s="98">
        <v>0</v>
      </c>
      <c r="AQ26" s="98">
        <f t="shared" si="1"/>
        <v>0</v>
      </c>
      <c r="AR26" s="124">
        <v>0</v>
      </c>
      <c r="AS26" s="109">
        <v>1</v>
      </c>
      <c r="AT26" s="98">
        <v>0</v>
      </c>
      <c r="AU26" s="124">
        <v>0</v>
      </c>
      <c r="AV26" s="109">
        <v>1</v>
      </c>
      <c r="AW26" s="98">
        <v>0</v>
      </c>
      <c r="AX26" s="124">
        <v>0</v>
      </c>
      <c r="AY26" s="109">
        <v>1</v>
      </c>
      <c r="AZ26" s="98">
        <v>0</v>
      </c>
    </row>
    <row r="27" spans="1:52" ht="31.15" hidden="1" customHeight="1">
      <c r="A27" s="111">
        <v>2020</v>
      </c>
      <c r="B27" s="114">
        <v>8311</v>
      </c>
      <c r="C27" s="111">
        <v>1</v>
      </c>
      <c r="D27" s="99">
        <v>2</v>
      </c>
      <c r="E27" s="112">
        <v>1</v>
      </c>
      <c r="F27" s="99">
        <v>5</v>
      </c>
      <c r="G27" s="115" t="s">
        <v>79</v>
      </c>
      <c r="H27" s="102" t="s">
        <v>360</v>
      </c>
      <c r="I27" s="98">
        <v>214909294</v>
      </c>
      <c r="J27" s="98">
        <v>0</v>
      </c>
      <c r="K27" s="98">
        <v>214909294</v>
      </c>
      <c r="L27" s="98">
        <v>0</v>
      </c>
      <c r="M27" s="98">
        <v>0</v>
      </c>
      <c r="N27" s="98">
        <v>0</v>
      </c>
      <c r="O27" s="98">
        <v>214909294</v>
      </c>
      <c r="P27" s="98">
        <v>214909294</v>
      </c>
      <c r="Q27" s="98">
        <v>0</v>
      </c>
      <c r="R27" s="98">
        <f t="shared" si="2"/>
        <v>214909294</v>
      </c>
      <c r="S27" s="98">
        <v>0</v>
      </c>
      <c r="T27" s="98">
        <v>0</v>
      </c>
      <c r="U27" s="98">
        <f t="shared" si="3"/>
        <v>0</v>
      </c>
      <c r="V27" s="98">
        <f t="shared" si="4"/>
        <v>214909294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f t="shared" si="5"/>
        <v>0</v>
      </c>
      <c r="AL27" s="98">
        <v>0</v>
      </c>
      <c r="AM27" s="98">
        <f t="shared" si="0"/>
        <v>0</v>
      </c>
      <c r="AN27" s="98">
        <v>0</v>
      </c>
      <c r="AO27" s="98">
        <v>0</v>
      </c>
      <c r="AP27" s="98">
        <v>0</v>
      </c>
      <c r="AQ27" s="98">
        <f t="shared" si="1"/>
        <v>0</v>
      </c>
      <c r="AR27" s="124">
        <v>0</v>
      </c>
      <c r="AS27" s="109">
        <v>1</v>
      </c>
      <c r="AT27" s="98">
        <v>0</v>
      </c>
      <c r="AU27" s="124">
        <v>0</v>
      </c>
      <c r="AV27" s="109">
        <v>1</v>
      </c>
      <c r="AW27" s="98">
        <v>0</v>
      </c>
      <c r="AX27" s="124">
        <v>0</v>
      </c>
      <c r="AY27" s="109">
        <v>1</v>
      </c>
      <c r="AZ27" s="98">
        <v>0</v>
      </c>
    </row>
    <row r="28" spans="1:52" ht="31.15" hidden="1" customHeight="1">
      <c r="A28" s="111">
        <v>2020</v>
      </c>
      <c r="B28" s="114">
        <v>8311</v>
      </c>
      <c r="C28" s="111">
        <v>1</v>
      </c>
      <c r="D28" s="99">
        <v>2</v>
      </c>
      <c r="E28" s="112">
        <v>1</v>
      </c>
      <c r="F28" s="99">
        <v>6</v>
      </c>
      <c r="G28" s="111"/>
      <c r="H28" s="102" t="s">
        <v>361</v>
      </c>
      <c r="I28" s="98">
        <v>214909294</v>
      </c>
      <c r="J28" s="98">
        <v>0</v>
      </c>
      <c r="K28" s="98">
        <v>214909294</v>
      </c>
      <c r="L28" s="98">
        <v>0</v>
      </c>
      <c r="M28" s="98">
        <v>0</v>
      </c>
      <c r="N28" s="98">
        <v>0</v>
      </c>
      <c r="O28" s="98">
        <v>214909294</v>
      </c>
      <c r="P28" s="98">
        <v>214909294</v>
      </c>
      <c r="Q28" s="98">
        <v>0</v>
      </c>
      <c r="R28" s="98">
        <f t="shared" si="2"/>
        <v>214909294</v>
      </c>
      <c r="S28" s="98">
        <v>0</v>
      </c>
      <c r="T28" s="98">
        <v>0</v>
      </c>
      <c r="U28" s="98">
        <f t="shared" si="3"/>
        <v>0</v>
      </c>
      <c r="V28" s="98">
        <f t="shared" si="4"/>
        <v>214909294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  <c r="AJ28" s="98">
        <v>0</v>
      </c>
      <c r="AK28" s="98">
        <f t="shared" si="5"/>
        <v>0</v>
      </c>
      <c r="AL28" s="98">
        <v>0</v>
      </c>
      <c r="AM28" s="98">
        <f t="shared" si="0"/>
        <v>0</v>
      </c>
      <c r="AN28" s="98">
        <v>0</v>
      </c>
      <c r="AO28" s="98">
        <v>0</v>
      </c>
      <c r="AP28" s="98">
        <v>0</v>
      </c>
      <c r="AQ28" s="98">
        <f t="shared" si="1"/>
        <v>0</v>
      </c>
      <c r="AR28" s="124">
        <v>0</v>
      </c>
      <c r="AS28" s="109">
        <v>1</v>
      </c>
      <c r="AT28" s="98">
        <v>0</v>
      </c>
      <c r="AU28" s="124">
        <v>0</v>
      </c>
      <c r="AV28" s="109">
        <v>1</v>
      </c>
      <c r="AW28" s="98">
        <v>0</v>
      </c>
      <c r="AX28" s="124">
        <v>0</v>
      </c>
      <c r="AY28" s="109">
        <v>1</v>
      </c>
      <c r="AZ28" s="98">
        <v>0</v>
      </c>
    </row>
    <row r="29" spans="1:52" ht="31.15" hidden="1" customHeight="1">
      <c r="A29" s="111">
        <v>2020</v>
      </c>
      <c r="B29" s="114">
        <v>8311</v>
      </c>
      <c r="C29" s="111">
        <v>1</v>
      </c>
      <c r="D29" s="99">
        <v>2</v>
      </c>
      <c r="E29" s="112">
        <v>1</v>
      </c>
      <c r="F29" s="99">
        <v>6</v>
      </c>
      <c r="G29" s="115" t="s">
        <v>79</v>
      </c>
      <c r="H29" s="102" t="s">
        <v>361</v>
      </c>
      <c r="I29" s="98">
        <v>214909294</v>
      </c>
      <c r="J29" s="98">
        <v>0</v>
      </c>
      <c r="K29" s="98">
        <v>214909294</v>
      </c>
      <c r="L29" s="98">
        <v>0</v>
      </c>
      <c r="M29" s="98">
        <v>0</v>
      </c>
      <c r="N29" s="98">
        <v>0</v>
      </c>
      <c r="O29" s="98">
        <v>214909294</v>
      </c>
      <c r="P29" s="98">
        <v>214909294</v>
      </c>
      <c r="Q29" s="98">
        <v>0</v>
      </c>
      <c r="R29" s="98">
        <f t="shared" si="2"/>
        <v>214909294</v>
      </c>
      <c r="S29" s="98">
        <v>0</v>
      </c>
      <c r="T29" s="98">
        <v>0</v>
      </c>
      <c r="U29" s="98">
        <f t="shared" si="3"/>
        <v>0</v>
      </c>
      <c r="V29" s="98">
        <f t="shared" si="4"/>
        <v>214909294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f t="shared" si="5"/>
        <v>0</v>
      </c>
      <c r="AL29" s="98">
        <v>0</v>
      </c>
      <c r="AM29" s="98">
        <f t="shared" si="0"/>
        <v>0</v>
      </c>
      <c r="AN29" s="98">
        <v>0</v>
      </c>
      <c r="AO29" s="98">
        <v>0</v>
      </c>
      <c r="AP29" s="98">
        <v>0</v>
      </c>
      <c r="AQ29" s="98">
        <f t="shared" si="1"/>
        <v>0</v>
      </c>
      <c r="AR29" s="124">
        <v>0</v>
      </c>
      <c r="AS29" s="109">
        <v>1</v>
      </c>
      <c r="AT29" s="98">
        <v>0</v>
      </c>
      <c r="AU29" s="124">
        <v>0</v>
      </c>
      <c r="AV29" s="109">
        <v>1</v>
      </c>
      <c r="AW29" s="98">
        <v>0</v>
      </c>
      <c r="AX29" s="124">
        <v>0</v>
      </c>
      <c r="AY29" s="109">
        <v>1</v>
      </c>
      <c r="AZ29" s="98">
        <v>0</v>
      </c>
    </row>
    <row r="30" spans="1:52" ht="31.15" hidden="1" customHeight="1">
      <c r="A30" s="111">
        <v>2020</v>
      </c>
      <c r="B30" s="114">
        <v>8311</v>
      </c>
      <c r="C30" s="111">
        <v>1</v>
      </c>
      <c r="D30" s="99">
        <v>2</v>
      </c>
      <c r="E30" s="112">
        <v>1</v>
      </c>
      <c r="F30" s="99">
        <v>7</v>
      </c>
      <c r="G30" s="111"/>
      <c r="H30" s="102" t="s">
        <v>283</v>
      </c>
      <c r="I30" s="98">
        <v>214909294</v>
      </c>
      <c r="J30" s="98">
        <v>0</v>
      </c>
      <c r="K30" s="98">
        <v>214909294</v>
      </c>
      <c r="L30" s="98">
        <v>0</v>
      </c>
      <c r="M30" s="98">
        <v>0</v>
      </c>
      <c r="N30" s="98">
        <v>0</v>
      </c>
      <c r="O30" s="98">
        <v>214909294</v>
      </c>
      <c r="P30" s="98">
        <v>214909294</v>
      </c>
      <c r="Q30" s="98">
        <v>0</v>
      </c>
      <c r="R30" s="98">
        <f t="shared" si="2"/>
        <v>214909294</v>
      </c>
      <c r="S30" s="98">
        <v>0</v>
      </c>
      <c r="T30" s="98">
        <v>0</v>
      </c>
      <c r="U30" s="98">
        <f t="shared" si="3"/>
        <v>0</v>
      </c>
      <c r="V30" s="98">
        <f t="shared" si="4"/>
        <v>214909294</v>
      </c>
      <c r="W30" s="98">
        <v>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  <c r="AJ30" s="98">
        <v>0</v>
      </c>
      <c r="AK30" s="98">
        <f t="shared" si="5"/>
        <v>0</v>
      </c>
      <c r="AL30" s="98">
        <v>0</v>
      </c>
      <c r="AM30" s="98">
        <f t="shared" si="0"/>
        <v>0</v>
      </c>
      <c r="AN30" s="98">
        <v>0</v>
      </c>
      <c r="AO30" s="98">
        <v>0</v>
      </c>
      <c r="AP30" s="98">
        <v>0</v>
      </c>
      <c r="AQ30" s="98">
        <f t="shared" si="1"/>
        <v>0</v>
      </c>
      <c r="AR30" s="124">
        <v>0</v>
      </c>
      <c r="AS30" s="109">
        <v>1</v>
      </c>
      <c r="AT30" s="98">
        <v>0</v>
      </c>
      <c r="AU30" s="124">
        <v>0</v>
      </c>
      <c r="AV30" s="109">
        <v>1</v>
      </c>
      <c r="AW30" s="98">
        <v>0</v>
      </c>
      <c r="AX30" s="124">
        <v>0</v>
      </c>
      <c r="AY30" s="109">
        <v>1</v>
      </c>
      <c r="AZ30" s="98">
        <v>0</v>
      </c>
    </row>
    <row r="31" spans="1:52" ht="31.15" hidden="1" customHeight="1">
      <c r="A31" s="111">
        <v>2020</v>
      </c>
      <c r="B31" s="114">
        <v>8311</v>
      </c>
      <c r="C31" s="111">
        <v>1</v>
      </c>
      <c r="D31" s="99">
        <v>2</v>
      </c>
      <c r="E31" s="112">
        <v>1</v>
      </c>
      <c r="F31" s="99">
        <v>7</v>
      </c>
      <c r="G31" s="115" t="s">
        <v>79</v>
      </c>
      <c r="H31" s="102" t="s">
        <v>284</v>
      </c>
      <c r="I31" s="98">
        <v>214909294</v>
      </c>
      <c r="J31" s="98">
        <v>0</v>
      </c>
      <c r="K31" s="98">
        <v>214909294</v>
      </c>
      <c r="L31" s="98">
        <v>0</v>
      </c>
      <c r="M31" s="98">
        <v>0</v>
      </c>
      <c r="N31" s="98">
        <v>0</v>
      </c>
      <c r="O31" s="98">
        <v>214909294</v>
      </c>
      <c r="P31" s="98">
        <v>214909294</v>
      </c>
      <c r="Q31" s="98">
        <v>0</v>
      </c>
      <c r="R31" s="98">
        <f t="shared" si="2"/>
        <v>214909294</v>
      </c>
      <c r="S31" s="98">
        <v>0</v>
      </c>
      <c r="T31" s="98">
        <v>0</v>
      </c>
      <c r="U31" s="98">
        <f t="shared" si="3"/>
        <v>0</v>
      </c>
      <c r="V31" s="98">
        <f t="shared" si="4"/>
        <v>214909294</v>
      </c>
      <c r="W31" s="98">
        <v>0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8">
        <v>0</v>
      </c>
      <c r="AE31" s="98">
        <v>0</v>
      </c>
      <c r="AF31" s="98">
        <v>0</v>
      </c>
      <c r="AG31" s="98">
        <v>0</v>
      </c>
      <c r="AH31" s="98">
        <v>0</v>
      </c>
      <c r="AI31" s="98">
        <v>0</v>
      </c>
      <c r="AJ31" s="98">
        <v>0</v>
      </c>
      <c r="AK31" s="98">
        <f t="shared" si="5"/>
        <v>0</v>
      </c>
      <c r="AL31" s="98">
        <v>0</v>
      </c>
      <c r="AM31" s="98">
        <f t="shared" si="0"/>
        <v>0</v>
      </c>
      <c r="AN31" s="98">
        <v>0</v>
      </c>
      <c r="AO31" s="98">
        <v>0</v>
      </c>
      <c r="AP31" s="98">
        <v>0</v>
      </c>
      <c r="AQ31" s="98">
        <f t="shared" si="1"/>
        <v>0</v>
      </c>
      <c r="AR31" s="124">
        <v>0</v>
      </c>
      <c r="AS31" s="109">
        <v>1</v>
      </c>
      <c r="AT31" s="98">
        <v>0</v>
      </c>
      <c r="AU31" s="124">
        <v>0</v>
      </c>
      <c r="AV31" s="109">
        <v>1</v>
      </c>
      <c r="AW31" s="98">
        <v>0</v>
      </c>
      <c r="AX31" s="124">
        <v>0</v>
      </c>
      <c r="AY31" s="109">
        <v>1</v>
      </c>
      <c r="AZ31" s="98">
        <v>0</v>
      </c>
    </row>
    <row r="32" spans="1:52" ht="31.15" hidden="1" customHeight="1">
      <c r="A32" s="111">
        <v>2020</v>
      </c>
      <c r="B32" s="114">
        <v>8311</v>
      </c>
      <c r="C32" s="111">
        <v>1</v>
      </c>
      <c r="D32" s="99">
        <v>2</v>
      </c>
      <c r="E32" s="112">
        <v>2</v>
      </c>
      <c r="F32" s="99"/>
      <c r="G32" s="111"/>
      <c r="H32" s="102" t="s">
        <v>362</v>
      </c>
      <c r="I32" s="98">
        <v>214909294</v>
      </c>
      <c r="J32" s="98">
        <v>0</v>
      </c>
      <c r="K32" s="98">
        <v>214909294</v>
      </c>
      <c r="L32" s="98">
        <v>0</v>
      </c>
      <c r="M32" s="98">
        <v>0</v>
      </c>
      <c r="N32" s="98">
        <v>0</v>
      </c>
      <c r="O32" s="98">
        <v>214909294</v>
      </c>
      <c r="P32" s="98">
        <v>214909294</v>
      </c>
      <c r="Q32" s="98">
        <v>0</v>
      </c>
      <c r="R32" s="98">
        <f t="shared" si="2"/>
        <v>214909294</v>
      </c>
      <c r="S32" s="98">
        <v>0</v>
      </c>
      <c r="T32" s="98">
        <v>0</v>
      </c>
      <c r="U32" s="98">
        <f t="shared" si="3"/>
        <v>0</v>
      </c>
      <c r="V32" s="98">
        <f t="shared" si="4"/>
        <v>214909294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v>0</v>
      </c>
      <c r="AG32" s="98">
        <v>0</v>
      </c>
      <c r="AH32" s="98">
        <v>0</v>
      </c>
      <c r="AI32" s="98">
        <v>0</v>
      </c>
      <c r="AJ32" s="98">
        <v>0</v>
      </c>
      <c r="AK32" s="98">
        <f t="shared" si="5"/>
        <v>0</v>
      </c>
      <c r="AL32" s="98">
        <v>0</v>
      </c>
      <c r="AM32" s="98">
        <f t="shared" si="0"/>
        <v>0</v>
      </c>
      <c r="AN32" s="98">
        <v>0</v>
      </c>
      <c r="AO32" s="98">
        <v>0</v>
      </c>
      <c r="AP32" s="98">
        <v>0</v>
      </c>
      <c r="AQ32" s="98">
        <f t="shared" si="1"/>
        <v>0</v>
      </c>
      <c r="AR32" s="124">
        <v>0</v>
      </c>
      <c r="AS32" s="109">
        <v>1</v>
      </c>
      <c r="AT32" s="98">
        <v>0</v>
      </c>
      <c r="AU32" s="124">
        <v>0</v>
      </c>
      <c r="AV32" s="109">
        <v>1</v>
      </c>
      <c r="AW32" s="98">
        <v>0</v>
      </c>
      <c r="AX32" s="124">
        <v>0</v>
      </c>
      <c r="AY32" s="109">
        <v>1</v>
      </c>
      <c r="AZ32" s="98">
        <v>0</v>
      </c>
    </row>
    <row r="33" spans="1:52" ht="31.15" hidden="1" customHeight="1">
      <c r="A33" s="111">
        <v>2020</v>
      </c>
      <c r="B33" s="114">
        <v>8311</v>
      </c>
      <c r="C33" s="111">
        <v>1</v>
      </c>
      <c r="D33" s="99">
        <v>2</v>
      </c>
      <c r="E33" s="112">
        <v>2</v>
      </c>
      <c r="F33" s="99">
        <v>1</v>
      </c>
      <c r="G33" s="111"/>
      <c r="H33" s="102" t="s">
        <v>363</v>
      </c>
      <c r="I33" s="98">
        <v>214909294</v>
      </c>
      <c r="J33" s="98">
        <v>0</v>
      </c>
      <c r="K33" s="98">
        <v>214909294</v>
      </c>
      <c r="L33" s="98">
        <v>0</v>
      </c>
      <c r="M33" s="98">
        <v>0</v>
      </c>
      <c r="N33" s="98">
        <v>0</v>
      </c>
      <c r="O33" s="98">
        <v>214909294</v>
      </c>
      <c r="P33" s="98">
        <v>214909294</v>
      </c>
      <c r="Q33" s="98">
        <v>0</v>
      </c>
      <c r="R33" s="98">
        <f t="shared" si="2"/>
        <v>214909294</v>
      </c>
      <c r="S33" s="98">
        <v>0</v>
      </c>
      <c r="T33" s="98">
        <v>0</v>
      </c>
      <c r="U33" s="98">
        <f t="shared" si="3"/>
        <v>0</v>
      </c>
      <c r="V33" s="98">
        <f t="shared" si="4"/>
        <v>214909294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f t="shared" si="5"/>
        <v>0</v>
      </c>
      <c r="AL33" s="98">
        <v>0</v>
      </c>
      <c r="AM33" s="98">
        <f t="shared" si="0"/>
        <v>0</v>
      </c>
      <c r="AN33" s="98">
        <v>0</v>
      </c>
      <c r="AO33" s="98">
        <v>0</v>
      </c>
      <c r="AP33" s="98">
        <v>0</v>
      </c>
      <c r="AQ33" s="98">
        <f t="shared" si="1"/>
        <v>0</v>
      </c>
      <c r="AR33" s="124">
        <v>0</v>
      </c>
      <c r="AS33" s="109">
        <v>1</v>
      </c>
      <c r="AT33" s="98">
        <v>0</v>
      </c>
      <c r="AU33" s="124">
        <v>0</v>
      </c>
      <c r="AV33" s="109">
        <v>1</v>
      </c>
      <c r="AW33" s="98">
        <v>0</v>
      </c>
      <c r="AX33" s="124">
        <v>0</v>
      </c>
      <c r="AY33" s="109">
        <v>1</v>
      </c>
      <c r="AZ33" s="98">
        <v>0</v>
      </c>
    </row>
    <row r="34" spans="1:52" ht="66" hidden="1" customHeight="1">
      <c r="A34" s="111">
        <v>2020</v>
      </c>
      <c r="B34" s="111">
        <v>8311</v>
      </c>
      <c r="C34" s="111">
        <v>1</v>
      </c>
      <c r="D34" s="99">
        <v>2</v>
      </c>
      <c r="E34" s="112">
        <v>2</v>
      </c>
      <c r="F34" s="99">
        <v>1</v>
      </c>
      <c r="G34" s="115" t="s">
        <v>79</v>
      </c>
      <c r="H34" s="102" t="s">
        <v>364</v>
      </c>
      <c r="I34" s="98">
        <v>214909294</v>
      </c>
      <c r="J34" s="98">
        <v>0</v>
      </c>
      <c r="K34" s="98">
        <v>214909294</v>
      </c>
      <c r="L34" s="98">
        <v>0</v>
      </c>
      <c r="M34" s="98">
        <v>0</v>
      </c>
      <c r="N34" s="98">
        <v>0</v>
      </c>
      <c r="O34" s="98">
        <v>214909294</v>
      </c>
      <c r="P34" s="98">
        <v>214909294</v>
      </c>
      <c r="Q34" s="98">
        <v>0</v>
      </c>
      <c r="R34" s="98">
        <f t="shared" si="2"/>
        <v>214909294</v>
      </c>
      <c r="S34" s="98">
        <v>0</v>
      </c>
      <c r="T34" s="98">
        <v>0</v>
      </c>
      <c r="U34" s="98">
        <f t="shared" si="3"/>
        <v>0</v>
      </c>
      <c r="V34" s="98">
        <f t="shared" si="4"/>
        <v>214909294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  <c r="AJ34" s="98">
        <v>0</v>
      </c>
      <c r="AK34" s="98">
        <f t="shared" si="5"/>
        <v>0</v>
      </c>
      <c r="AL34" s="98">
        <v>0</v>
      </c>
      <c r="AM34" s="98">
        <f t="shared" si="0"/>
        <v>0</v>
      </c>
      <c r="AN34" s="98">
        <v>0</v>
      </c>
      <c r="AO34" s="98">
        <v>0</v>
      </c>
      <c r="AP34" s="98">
        <v>0</v>
      </c>
      <c r="AQ34" s="98">
        <f t="shared" si="1"/>
        <v>0</v>
      </c>
      <c r="AR34" s="124">
        <v>0</v>
      </c>
      <c r="AS34" s="109">
        <v>1</v>
      </c>
      <c r="AT34" s="98">
        <v>0</v>
      </c>
      <c r="AU34" s="124">
        <v>0</v>
      </c>
      <c r="AV34" s="109">
        <v>1</v>
      </c>
      <c r="AW34" s="98">
        <v>0</v>
      </c>
      <c r="AX34" s="124">
        <v>0</v>
      </c>
      <c r="AY34" s="109">
        <v>1</v>
      </c>
      <c r="AZ34" s="98">
        <v>0</v>
      </c>
    </row>
    <row r="35" spans="1:52" ht="31.15" hidden="1" customHeight="1">
      <c r="A35" s="111">
        <v>2020</v>
      </c>
      <c r="B35" s="114">
        <v>8311</v>
      </c>
      <c r="C35" s="111">
        <v>1</v>
      </c>
      <c r="D35" s="99">
        <v>2</v>
      </c>
      <c r="E35" s="112">
        <v>2</v>
      </c>
      <c r="F35" s="99">
        <v>3</v>
      </c>
      <c r="G35" s="111"/>
      <c r="H35" s="102" t="s">
        <v>365</v>
      </c>
      <c r="I35" s="98">
        <v>214909294</v>
      </c>
      <c r="J35" s="98">
        <v>0</v>
      </c>
      <c r="K35" s="98">
        <v>214909294</v>
      </c>
      <c r="L35" s="98">
        <v>0</v>
      </c>
      <c r="M35" s="98">
        <v>0</v>
      </c>
      <c r="N35" s="98">
        <v>0</v>
      </c>
      <c r="O35" s="98">
        <v>214909294</v>
      </c>
      <c r="P35" s="98">
        <v>214909294</v>
      </c>
      <c r="Q35" s="98">
        <v>0</v>
      </c>
      <c r="R35" s="98">
        <f t="shared" si="2"/>
        <v>214909294</v>
      </c>
      <c r="S35" s="98">
        <v>0</v>
      </c>
      <c r="T35" s="98">
        <v>0</v>
      </c>
      <c r="U35" s="98">
        <f t="shared" si="3"/>
        <v>0</v>
      </c>
      <c r="V35" s="98">
        <f t="shared" si="4"/>
        <v>214909294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  <c r="AJ35" s="98">
        <v>0</v>
      </c>
      <c r="AK35" s="98">
        <f t="shared" si="5"/>
        <v>0</v>
      </c>
      <c r="AL35" s="98">
        <v>0</v>
      </c>
      <c r="AM35" s="98">
        <f t="shared" si="0"/>
        <v>0</v>
      </c>
      <c r="AN35" s="98">
        <v>0</v>
      </c>
      <c r="AO35" s="98">
        <v>0</v>
      </c>
      <c r="AP35" s="98">
        <v>0</v>
      </c>
      <c r="AQ35" s="98">
        <f t="shared" si="1"/>
        <v>0</v>
      </c>
      <c r="AR35" s="124">
        <v>0</v>
      </c>
      <c r="AS35" s="109">
        <v>1</v>
      </c>
      <c r="AT35" s="98">
        <v>0</v>
      </c>
      <c r="AU35" s="124">
        <v>0</v>
      </c>
      <c r="AV35" s="109">
        <v>1</v>
      </c>
      <c r="AW35" s="98">
        <v>0</v>
      </c>
      <c r="AX35" s="124">
        <v>0</v>
      </c>
      <c r="AY35" s="109">
        <v>1</v>
      </c>
      <c r="AZ35" s="98">
        <v>0</v>
      </c>
    </row>
    <row r="36" spans="1:52" ht="31.15" hidden="1" customHeight="1">
      <c r="A36" s="111">
        <v>2020</v>
      </c>
      <c r="B36" s="114">
        <v>8311</v>
      </c>
      <c r="C36" s="111">
        <v>1</v>
      </c>
      <c r="D36" s="99">
        <v>2</v>
      </c>
      <c r="E36" s="112">
        <v>2</v>
      </c>
      <c r="F36" s="99">
        <v>3</v>
      </c>
      <c r="G36" s="115" t="s">
        <v>79</v>
      </c>
      <c r="H36" s="102" t="s">
        <v>365</v>
      </c>
      <c r="I36" s="98">
        <v>214909294</v>
      </c>
      <c r="J36" s="98">
        <v>0</v>
      </c>
      <c r="K36" s="98">
        <v>214909294</v>
      </c>
      <c r="L36" s="98">
        <v>0</v>
      </c>
      <c r="M36" s="98">
        <v>0</v>
      </c>
      <c r="N36" s="98">
        <v>0</v>
      </c>
      <c r="O36" s="98">
        <v>214909294</v>
      </c>
      <c r="P36" s="98">
        <v>214909294</v>
      </c>
      <c r="Q36" s="98">
        <v>0</v>
      </c>
      <c r="R36" s="98">
        <f t="shared" si="2"/>
        <v>214909294</v>
      </c>
      <c r="S36" s="98">
        <v>0</v>
      </c>
      <c r="T36" s="98">
        <v>0</v>
      </c>
      <c r="U36" s="98">
        <f t="shared" si="3"/>
        <v>0</v>
      </c>
      <c r="V36" s="98">
        <f t="shared" si="4"/>
        <v>214909294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8">
        <v>0</v>
      </c>
      <c r="AE36" s="98">
        <v>0</v>
      </c>
      <c r="AF36" s="98">
        <v>0</v>
      </c>
      <c r="AG36" s="98">
        <v>0</v>
      </c>
      <c r="AH36" s="98">
        <v>0</v>
      </c>
      <c r="AI36" s="98">
        <v>0</v>
      </c>
      <c r="AJ36" s="98">
        <v>0</v>
      </c>
      <c r="AK36" s="98">
        <f t="shared" si="5"/>
        <v>0</v>
      </c>
      <c r="AL36" s="98">
        <v>0</v>
      </c>
      <c r="AM36" s="98">
        <f t="shared" si="0"/>
        <v>0</v>
      </c>
      <c r="AN36" s="98">
        <v>0</v>
      </c>
      <c r="AO36" s="98">
        <v>0</v>
      </c>
      <c r="AP36" s="98">
        <v>0</v>
      </c>
      <c r="AQ36" s="98">
        <f t="shared" si="1"/>
        <v>0</v>
      </c>
      <c r="AR36" s="124">
        <v>0</v>
      </c>
      <c r="AS36" s="109">
        <v>1</v>
      </c>
      <c r="AT36" s="98">
        <v>0</v>
      </c>
      <c r="AU36" s="124">
        <v>0</v>
      </c>
      <c r="AV36" s="109">
        <v>1</v>
      </c>
      <c r="AW36" s="98">
        <v>0</v>
      </c>
      <c r="AX36" s="124">
        <v>0</v>
      </c>
      <c r="AY36" s="109">
        <v>1</v>
      </c>
      <c r="AZ36" s="98">
        <v>0</v>
      </c>
    </row>
    <row r="37" spans="1:52" ht="31.15" hidden="1" customHeight="1">
      <c r="A37" s="111">
        <v>2020</v>
      </c>
      <c r="B37" s="114">
        <v>8311</v>
      </c>
      <c r="C37" s="111">
        <v>1</v>
      </c>
      <c r="D37" s="99">
        <v>2</v>
      </c>
      <c r="E37" s="112">
        <v>4</v>
      </c>
      <c r="F37" s="99"/>
      <c r="G37" s="111"/>
      <c r="H37" s="102" t="s">
        <v>366</v>
      </c>
      <c r="I37" s="98">
        <v>214909294</v>
      </c>
      <c r="J37" s="98">
        <v>0</v>
      </c>
      <c r="K37" s="98">
        <v>214909294</v>
      </c>
      <c r="L37" s="98">
        <v>0</v>
      </c>
      <c r="M37" s="98">
        <v>0</v>
      </c>
      <c r="N37" s="98">
        <v>0</v>
      </c>
      <c r="O37" s="98">
        <v>214909294</v>
      </c>
      <c r="P37" s="98">
        <v>214909294</v>
      </c>
      <c r="Q37" s="98">
        <v>0</v>
      </c>
      <c r="R37" s="98">
        <f t="shared" si="2"/>
        <v>214909294</v>
      </c>
      <c r="S37" s="98">
        <v>0</v>
      </c>
      <c r="T37" s="98">
        <v>0</v>
      </c>
      <c r="U37" s="98">
        <f t="shared" si="3"/>
        <v>0</v>
      </c>
      <c r="V37" s="98">
        <f t="shared" si="4"/>
        <v>214909294</v>
      </c>
      <c r="W37" s="98">
        <v>0</v>
      </c>
      <c r="X37" s="98">
        <v>0</v>
      </c>
      <c r="Y37" s="98">
        <v>0</v>
      </c>
      <c r="Z37" s="98">
        <v>0</v>
      </c>
      <c r="AA37" s="98">
        <v>0</v>
      </c>
      <c r="AB37" s="98">
        <v>0</v>
      </c>
      <c r="AC37" s="98">
        <v>0</v>
      </c>
      <c r="AD37" s="98">
        <v>0</v>
      </c>
      <c r="AE37" s="98">
        <v>0</v>
      </c>
      <c r="AF37" s="98">
        <v>0</v>
      </c>
      <c r="AG37" s="98">
        <v>0</v>
      </c>
      <c r="AH37" s="98">
        <v>0</v>
      </c>
      <c r="AI37" s="98">
        <v>0</v>
      </c>
      <c r="AJ37" s="98">
        <v>0</v>
      </c>
      <c r="AK37" s="98">
        <f t="shared" si="5"/>
        <v>0</v>
      </c>
      <c r="AL37" s="98">
        <v>0</v>
      </c>
      <c r="AM37" s="98">
        <f t="shared" si="0"/>
        <v>0</v>
      </c>
      <c r="AN37" s="98">
        <v>0</v>
      </c>
      <c r="AO37" s="98">
        <v>0</v>
      </c>
      <c r="AP37" s="98">
        <v>0</v>
      </c>
      <c r="AQ37" s="98">
        <f t="shared" si="1"/>
        <v>0</v>
      </c>
      <c r="AR37" s="124">
        <v>0</v>
      </c>
      <c r="AS37" s="109">
        <v>1</v>
      </c>
      <c r="AT37" s="98">
        <v>0</v>
      </c>
      <c r="AU37" s="124">
        <v>0</v>
      </c>
      <c r="AV37" s="109">
        <v>1</v>
      </c>
      <c r="AW37" s="98">
        <v>0</v>
      </c>
      <c r="AX37" s="124">
        <v>0</v>
      </c>
      <c r="AY37" s="109">
        <v>1</v>
      </c>
      <c r="AZ37" s="98">
        <v>0</v>
      </c>
    </row>
    <row r="38" spans="1:52" ht="31.15" hidden="1" customHeight="1">
      <c r="A38" s="111">
        <v>2020</v>
      </c>
      <c r="B38" s="114">
        <v>8311</v>
      </c>
      <c r="C38" s="111">
        <v>1</v>
      </c>
      <c r="D38" s="99">
        <v>2</v>
      </c>
      <c r="E38" s="112">
        <v>4</v>
      </c>
      <c r="F38" s="99">
        <v>6</v>
      </c>
      <c r="G38" s="111"/>
      <c r="H38" s="102" t="s">
        <v>367</v>
      </c>
      <c r="I38" s="98">
        <v>214909294</v>
      </c>
      <c r="J38" s="98">
        <v>0</v>
      </c>
      <c r="K38" s="98">
        <v>214909294</v>
      </c>
      <c r="L38" s="98">
        <v>0</v>
      </c>
      <c r="M38" s="98">
        <v>0</v>
      </c>
      <c r="N38" s="98">
        <v>0</v>
      </c>
      <c r="O38" s="98">
        <v>214909294</v>
      </c>
      <c r="P38" s="98">
        <v>214909294</v>
      </c>
      <c r="Q38" s="98">
        <v>0</v>
      </c>
      <c r="R38" s="98">
        <f t="shared" si="2"/>
        <v>214909294</v>
      </c>
      <c r="S38" s="98">
        <v>0</v>
      </c>
      <c r="T38" s="98">
        <v>0</v>
      </c>
      <c r="U38" s="98">
        <f t="shared" si="3"/>
        <v>0</v>
      </c>
      <c r="V38" s="98">
        <f t="shared" si="4"/>
        <v>214909294</v>
      </c>
      <c r="W38" s="98">
        <v>0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8">
        <v>0</v>
      </c>
      <c r="AG38" s="98">
        <v>0</v>
      </c>
      <c r="AH38" s="98">
        <v>0</v>
      </c>
      <c r="AI38" s="98">
        <v>0</v>
      </c>
      <c r="AJ38" s="98">
        <v>0</v>
      </c>
      <c r="AK38" s="98">
        <f t="shared" si="5"/>
        <v>0</v>
      </c>
      <c r="AL38" s="98">
        <v>0</v>
      </c>
      <c r="AM38" s="98">
        <f t="shared" si="0"/>
        <v>0</v>
      </c>
      <c r="AN38" s="98">
        <v>0</v>
      </c>
      <c r="AO38" s="98">
        <v>0</v>
      </c>
      <c r="AP38" s="98">
        <v>0</v>
      </c>
      <c r="AQ38" s="98">
        <f t="shared" si="1"/>
        <v>0</v>
      </c>
      <c r="AR38" s="124">
        <v>0</v>
      </c>
      <c r="AS38" s="109">
        <v>1</v>
      </c>
      <c r="AT38" s="98">
        <v>0</v>
      </c>
      <c r="AU38" s="124">
        <v>0</v>
      </c>
      <c r="AV38" s="109">
        <v>1</v>
      </c>
      <c r="AW38" s="98">
        <v>0</v>
      </c>
      <c r="AX38" s="124">
        <v>0</v>
      </c>
      <c r="AY38" s="109">
        <v>1</v>
      </c>
      <c r="AZ38" s="98">
        <v>0</v>
      </c>
    </row>
    <row r="39" spans="1:52" ht="31.15" hidden="1" customHeight="1">
      <c r="A39" s="111">
        <v>2020</v>
      </c>
      <c r="B39" s="111">
        <v>8311</v>
      </c>
      <c r="C39" s="111">
        <v>1</v>
      </c>
      <c r="D39" s="99">
        <v>2</v>
      </c>
      <c r="E39" s="112">
        <v>4</v>
      </c>
      <c r="F39" s="99">
        <v>6</v>
      </c>
      <c r="G39" s="115" t="s">
        <v>79</v>
      </c>
      <c r="H39" s="102" t="s">
        <v>367</v>
      </c>
      <c r="I39" s="98">
        <v>214909294</v>
      </c>
      <c r="J39" s="98">
        <v>0</v>
      </c>
      <c r="K39" s="98">
        <v>214909294</v>
      </c>
      <c r="L39" s="98">
        <v>0</v>
      </c>
      <c r="M39" s="98">
        <v>0</v>
      </c>
      <c r="N39" s="98">
        <v>0</v>
      </c>
      <c r="O39" s="98">
        <v>214909294</v>
      </c>
      <c r="P39" s="98">
        <v>214909294</v>
      </c>
      <c r="Q39" s="98">
        <v>0</v>
      </c>
      <c r="R39" s="98">
        <f t="shared" si="2"/>
        <v>214909294</v>
      </c>
      <c r="S39" s="98">
        <v>0</v>
      </c>
      <c r="T39" s="98">
        <v>0</v>
      </c>
      <c r="U39" s="98">
        <f t="shared" si="3"/>
        <v>0</v>
      </c>
      <c r="V39" s="98">
        <f t="shared" si="4"/>
        <v>214909294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8">
        <v>0</v>
      </c>
      <c r="AE39" s="98">
        <v>0</v>
      </c>
      <c r="AF39" s="98">
        <v>0</v>
      </c>
      <c r="AG39" s="98">
        <v>0</v>
      </c>
      <c r="AH39" s="98">
        <v>0</v>
      </c>
      <c r="AI39" s="98">
        <v>0</v>
      </c>
      <c r="AJ39" s="98">
        <v>0</v>
      </c>
      <c r="AK39" s="98">
        <f t="shared" si="5"/>
        <v>0</v>
      </c>
      <c r="AL39" s="98">
        <v>0</v>
      </c>
      <c r="AM39" s="98">
        <f t="shared" si="0"/>
        <v>0</v>
      </c>
      <c r="AN39" s="98">
        <v>0</v>
      </c>
      <c r="AO39" s="98">
        <v>0</v>
      </c>
      <c r="AP39" s="98">
        <v>0</v>
      </c>
      <c r="AQ39" s="98">
        <f t="shared" si="1"/>
        <v>0</v>
      </c>
      <c r="AR39" s="124">
        <v>0</v>
      </c>
      <c r="AS39" s="109">
        <v>1</v>
      </c>
      <c r="AT39" s="98">
        <v>0</v>
      </c>
      <c r="AU39" s="124">
        <v>0</v>
      </c>
      <c r="AV39" s="109">
        <v>1</v>
      </c>
      <c r="AW39" s="98">
        <v>0</v>
      </c>
      <c r="AX39" s="124">
        <v>0</v>
      </c>
      <c r="AY39" s="109">
        <v>1</v>
      </c>
      <c r="AZ39" s="98">
        <v>0</v>
      </c>
    </row>
    <row r="40" spans="1:52" ht="31.15" hidden="1" customHeight="1">
      <c r="A40" s="111">
        <v>2020</v>
      </c>
      <c r="B40" s="114">
        <v>8311</v>
      </c>
      <c r="C40" s="111">
        <v>1</v>
      </c>
      <c r="D40" s="99">
        <v>2</v>
      </c>
      <c r="E40" s="112">
        <v>4</v>
      </c>
      <c r="F40" s="99">
        <v>9</v>
      </c>
      <c r="G40" s="111"/>
      <c r="H40" s="102" t="s">
        <v>368</v>
      </c>
      <c r="I40" s="98">
        <v>214909294</v>
      </c>
      <c r="J40" s="98">
        <v>0</v>
      </c>
      <c r="K40" s="98">
        <v>214909294</v>
      </c>
      <c r="L40" s="98">
        <v>0</v>
      </c>
      <c r="M40" s="98">
        <v>0</v>
      </c>
      <c r="N40" s="98">
        <v>0</v>
      </c>
      <c r="O40" s="98">
        <v>214909294</v>
      </c>
      <c r="P40" s="98">
        <v>214909294</v>
      </c>
      <c r="Q40" s="98">
        <v>0</v>
      </c>
      <c r="R40" s="98">
        <f t="shared" si="2"/>
        <v>214909294</v>
      </c>
      <c r="S40" s="98">
        <v>0</v>
      </c>
      <c r="T40" s="98">
        <v>0</v>
      </c>
      <c r="U40" s="98">
        <f t="shared" si="3"/>
        <v>0</v>
      </c>
      <c r="V40" s="98">
        <f t="shared" si="4"/>
        <v>214909294</v>
      </c>
      <c r="W40" s="98">
        <v>0</v>
      </c>
      <c r="X40" s="98">
        <v>0</v>
      </c>
      <c r="Y40" s="98">
        <v>0</v>
      </c>
      <c r="Z40" s="98">
        <v>0</v>
      </c>
      <c r="AA40" s="98">
        <v>0</v>
      </c>
      <c r="AB40" s="98">
        <v>0</v>
      </c>
      <c r="AC40" s="98">
        <v>0</v>
      </c>
      <c r="AD40" s="98">
        <v>0</v>
      </c>
      <c r="AE40" s="98">
        <v>0</v>
      </c>
      <c r="AF40" s="98">
        <v>0</v>
      </c>
      <c r="AG40" s="98">
        <v>0</v>
      </c>
      <c r="AH40" s="98">
        <v>0</v>
      </c>
      <c r="AI40" s="98">
        <v>0</v>
      </c>
      <c r="AJ40" s="98">
        <v>0</v>
      </c>
      <c r="AK40" s="98">
        <f t="shared" si="5"/>
        <v>0</v>
      </c>
      <c r="AL40" s="98">
        <v>0</v>
      </c>
      <c r="AM40" s="98">
        <f t="shared" si="0"/>
        <v>0</v>
      </c>
      <c r="AN40" s="98">
        <v>0</v>
      </c>
      <c r="AO40" s="98">
        <v>0</v>
      </c>
      <c r="AP40" s="98">
        <v>0</v>
      </c>
      <c r="AQ40" s="98">
        <f t="shared" si="1"/>
        <v>0</v>
      </c>
      <c r="AR40" s="124">
        <v>0</v>
      </c>
      <c r="AS40" s="109">
        <v>1</v>
      </c>
      <c r="AT40" s="98">
        <v>0</v>
      </c>
      <c r="AU40" s="124">
        <v>0</v>
      </c>
      <c r="AV40" s="109">
        <v>1</v>
      </c>
      <c r="AW40" s="98">
        <v>0</v>
      </c>
      <c r="AX40" s="124">
        <v>0</v>
      </c>
      <c r="AY40" s="109">
        <v>1</v>
      </c>
      <c r="AZ40" s="98">
        <v>0</v>
      </c>
    </row>
    <row r="41" spans="1:52" ht="31.15" hidden="1" customHeight="1">
      <c r="A41" s="111">
        <v>2020</v>
      </c>
      <c r="B41" s="111">
        <v>8311</v>
      </c>
      <c r="C41" s="111">
        <v>1</v>
      </c>
      <c r="D41" s="99">
        <v>2</v>
      </c>
      <c r="E41" s="112">
        <v>4</v>
      </c>
      <c r="F41" s="99">
        <v>9</v>
      </c>
      <c r="G41" s="115" t="s">
        <v>79</v>
      </c>
      <c r="H41" s="102" t="s">
        <v>368</v>
      </c>
      <c r="I41" s="98">
        <v>214909294</v>
      </c>
      <c r="J41" s="98">
        <v>0</v>
      </c>
      <c r="K41" s="98">
        <v>214909294</v>
      </c>
      <c r="L41" s="98">
        <v>0</v>
      </c>
      <c r="M41" s="98">
        <v>0</v>
      </c>
      <c r="N41" s="98">
        <v>0</v>
      </c>
      <c r="O41" s="98">
        <v>214909294</v>
      </c>
      <c r="P41" s="98">
        <v>214909294</v>
      </c>
      <c r="Q41" s="98">
        <v>0</v>
      </c>
      <c r="R41" s="98">
        <f t="shared" si="2"/>
        <v>214909294</v>
      </c>
      <c r="S41" s="98">
        <v>0</v>
      </c>
      <c r="T41" s="98">
        <v>0</v>
      </c>
      <c r="U41" s="98">
        <f t="shared" si="3"/>
        <v>0</v>
      </c>
      <c r="V41" s="98">
        <f t="shared" si="4"/>
        <v>214909294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8">
        <v>0</v>
      </c>
      <c r="AC41" s="98">
        <v>0</v>
      </c>
      <c r="AD41" s="98">
        <v>0</v>
      </c>
      <c r="AE41" s="98">
        <v>0</v>
      </c>
      <c r="AF41" s="98">
        <v>0</v>
      </c>
      <c r="AG41" s="98">
        <v>0</v>
      </c>
      <c r="AH41" s="98">
        <v>0</v>
      </c>
      <c r="AI41" s="98">
        <v>0</v>
      </c>
      <c r="AJ41" s="98">
        <v>0</v>
      </c>
      <c r="AK41" s="98">
        <f t="shared" si="5"/>
        <v>0</v>
      </c>
      <c r="AL41" s="98">
        <v>0</v>
      </c>
      <c r="AM41" s="98">
        <f t="shared" si="0"/>
        <v>0</v>
      </c>
      <c r="AN41" s="98">
        <v>0</v>
      </c>
      <c r="AO41" s="98">
        <v>0</v>
      </c>
      <c r="AP41" s="98">
        <v>0</v>
      </c>
      <c r="AQ41" s="98">
        <f t="shared" si="1"/>
        <v>0</v>
      </c>
      <c r="AR41" s="124">
        <v>0</v>
      </c>
      <c r="AS41" s="109">
        <v>1</v>
      </c>
      <c r="AT41" s="98">
        <v>0</v>
      </c>
      <c r="AU41" s="124">
        <v>0</v>
      </c>
      <c r="AV41" s="109">
        <v>1</v>
      </c>
      <c r="AW41" s="98">
        <v>0</v>
      </c>
      <c r="AX41" s="124">
        <v>0</v>
      </c>
      <c r="AY41" s="109">
        <v>1</v>
      </c>
      <c r="AZ41" s="98">
        <v>0</v>
      </c>
    </row>
    <row r="42" spans="1:52" ht="31.15" hidden="1" customHeight="1">
      <c r="A42" s="111">
        <v>2020</v>
      </c>
      <c r="B42" s="114">
        <v>8311</v>
      </c>
      <c r="C42" s="111">
        <v>1</v>
      </c>
      <c r="D42" s="99">
        <v>2</v>
      </c>
      <c r="E42" s="112">
        <v>5</v>
      </c>
      <c r="F42" s="99"/>
      <c r="G42" s="111"/>
      <c r="H42" s="102" t="s">
        <v>81</v>
      </c>
      <c r="I42" s="98">
        <v>214909294</v>
      </c>
      <c r="J42" s="98">
        <v>0</v>
      </c>
      <c r="K42" s="98">
        <v>214909294</v>
      </c>
      <c r="L42" s="98">
        <v>0</v>
      </c>
      <c r="M42" s="98">
        <v>0</v>
      </c>
      <c r="N42" s="98">
        <v>0</v>
      </c>
      <c r="O42" s="98">
        <v>214909294</v>
      </c>
      <c r="P42" s="98">
        <v>214909294</v>
      </c>
      <c r="Q42" s="98">
        <v>0</v>
      </c>
      <c r="R42" s="98">
        <f t="shared" si="2"/>
        <v>214909294</v>
      </c>
      <c r="S42" s="98">
        <v>0</v>
      </c>
      <c r="T42" s="98">
        <v>0</v>
      </c>
      <c r="U42" s="98">
        <f t="shared" si="3"/>
        <v>0</v>
      </c>
      <c r="V42" s="98">
        <f t="shared" si="4"/>
        <v>214909294</v>
      </c>
      <c r="W42" s="98">
        <v>0</v>
      </c>
      <c r="X42" s="98">
        <v>0</v>
      </c>
      <c r="Y42" s="98">
        <v>0</v>
      </c>
      <c r="Z42" s="98">
        <v>0</v>
      </c>
      <c r="AA42" s="98">
        <v>0</v>
      </c>
      <c r="AB42" s="98">
        <v>0</v>
      </c>
      <c r="AC42" s="98">
        <v>0</v>
      </c>
      <c r="AD42" s="98">
        <v>0</v>
      </c>
      <c r="AE42" s="98">
        <v>0</v>
      </c>
      <c r="AF42" s="98">
        <v>0</v>
      </c>
      <c r="AG42" s="98">
        <v>0</v>
      </c>
      <c r="AH42" s="98">
        <v>0</v>
      </c>
      <c r="AI42" s="98">
        <v>0</v>
      </c>
      <c r="AJ42" s="98">
        <v>0</v>
      </c>
      <c r="AK42" s="98">
        <f t="shared" si="5"/>
        <v>0</v>
      </c>
      <c r="AL42" s="98">
        <v>0</v>
      </c>
      <c r="AM42" s="98">
        <f t="shared" si="0"/>
        <v>0</v>
      </c>
      <c r="AN42" s="98">
        <v>0</v>
      </c>
      <c r="AO42" s="98">
        <v>0</v>
      </c>
      <c r="AP42" s="98">
        <v>0</v>
      </c>
      <c r="AQ42" s="98">
        <f t="shared" si="1"/>
        <v>0</v>
      </c>
      <c r="AR42" s="124">
        <v>0</v>
      </c>
      <c r="AS42" s="109">
        <v>1</v>
      </c>
      <c r="AT42" s="98">
        <v>0</v>
      </c>
      <c r="AU42" s="124">
        <v>0</v>
      </c>
      <c r="AV42" s="109">
        <v>1</v>
      </c>
      <c r="AW42" s="98">
        <v>0</v>
      </c>
      <c r="AX42" s="124">
        <v>0</v>
      </c>
      <c r="AY42" s="109">
        <v>1</v>
      </c>
      <c r="AZ42" s="98">
        <v>0</v>
      </c>
    </row>
    <row r="43" spans="1:52" ht="31.15" hidden="1" customHeight="1">
      <c r="A43" s="111">
        <v>2020</v>
      </c>
      <c r="B43" s="114">
        <v>8311</v>
      </c>
      <c r="C43" s="111">
        <v>1</v>
      </c>
      <c r="D43" s="99">
        <v>2</v>
      </c>
      <c r="E43" s="112">
        <v>5</v>
      </c>
      <c r="F43" s="99">
        <v>6</v>
      </c>
      <c r="G43" s="111"/>
      <c r="H43" s="102" t="s">
        <v>369</v>
      </c>
      <c r="I43" s="98">
        <v>214909294</v>
      </c>
      <c r="J43" s="98">
        <v>0</v>
      </c>
      <c r="K43" s="98">
        <v>214909294</v>
      </c>
      <c r="L43" s="98">
        <v>0</v>
      </c>
      <c r="M43" s="98">
        <v>0</v>
      </c>
      <c r="N43" s="98">
        <v>0</v>
      </c>
      <c r="O43" s="98">
        <v>214909294</v>
      </c>
      <c r="P43" s="98">
        <v>214909294</v>
      </c>
      <c r="Q43" s="98">
        <v>0</v>
      </c>
      <c r="R43" s="98">
        <f t="shared" si="2"/>
        <v>214909294</v>
      </c>
      <c r="S43" s="98">
        <v>0</v>
      </c>
      <c r="T43" s="98">
        <v>0</v>
      </c>
      <c r="U43" s="98">
        <f t="shared" si="3"/>
        <v>0</v>
      </c>
      <c r="V43" s="98">
        <f t="shared" si="4"/>
        <v>214909294</v>
      </c>
      <c r="W43" s="98">
        <v>0</v>
      </c>
      <c r="X43" s="98">
        <v>0</v>
      </c>
      <c r="Y43" s="98">
        <v>0</v>
      </c>
      <c r="Z43" s="98">
        <v>0</v>
      </c>
      <c r="AA43" s="98">
        <v>0</v>
      </c>
      <c r="AB43" s="98">
        <v>0</v>
      </c>
      <c r="AC43" s="98">
        <v>0</v>
      </c>
      <c r="AD43" s="98">
        <v>0</v>
      </c>
      <c r="AE43" s="98">
        <v>0</v>
      </c>
      <c r="AF43" s="98">
        <v>0</v>
      </c>
      <c r="AG43" s="98">
        <v>0</v>
      </c>
      <c r="AH43" s="98">
        <v>0</v>
      </c>
      <c r="AI43" s="98">
        <v>0</v>
      </c>
      <c r="AJ43" s="98">
        <v>0</v>
      </c>
      <c r="AK43" s="98">
        <f t="shared" si="5"/>
        <v>0</v>
      </c>
      <c r="AL43" s="98">
        <v>0</v>
      </c>
      <c r="AM43" s="98">
        <f t="shared" si="0"/>
        <v>0</v>
      </c>
      <c r="AN43" s="98">
        <v>0</v>
      </c>
      <c r="AO43" s="98">
        <v>0</v>
      </c>
      <c r="AP43" s="98">
        <v>0</v>
      </c>
      <c r="AQ43" s="98">
        <f t="shared" si="1"/>
        <v>0</v>
      </c>
      <c r="AR43" s="124">
        <v>0</v>
      </c>
      <c r="AS43" s="109">
        <v>1</v>
      </c>
      <c r="AT43" s="98">
        <v>0</v>
      </c>
      <c r="AU43" s="124">
        <v>0</v>
      </c>
      <c r="AV43" s="109">
        <v>1</v>
      </c>
      <c r="AW43" s="98">
        <v>0</v>
      </c>
      <c r="AX43" s="124">
        <v>0</v>
      </c>
      <c r="AY43" s="109">
        <v>1</v>
      </c>
      <c r="AZ43" s="98">
        <v>0</v>
      </c>
    </row>
    <row r="44" spans="1:52" ht="31.15" hidden="1" customHeight="1">
      <c r="A44" s="111">
        <v>2020</v>
      </c>
      <c r="B44" s="114">
        <v>8311</v>
      </c>
      <c r="C44" s="111">
        <v>1</v>
      </c>
      <c r="D44" s="99">
        <v>2</v>
      </c>
      <c r="E44" s="112">
        <v>5</v>
      </c>
      <c r="F44" s="99">
        <v>6</v>
      </c>
      <c r="G44" s="115" t="s">
        <v>370</v>
      </c>
      <c r="H44" s="102" t="s">
        <v>369</v>
      </c>
      <c r="I44" s="98">
        <v>214909294</v>
      </c>
      <c r="J44" s="98">
        <v>0</v>
      </c>
      <c r="K44" s="98">
        <v>214909294</v>
      </c>
      <c r="L44" s="98">
        <v>0</v>
      </c>
      <c r="M44" s="98">
        <v>0</v>
      </c>
      <c r="N44" s="98">
        <v>0</v>
      </c>
      <c r="O44" s="98">
        <v>214909294</v>
      </c>
      <c r="P44" s="98">
        <v>214909294</v>
      </c>
      <c r="Q44" s="98">
        <v>0</v>
      </c>
      <c r="R44" s="98">
        <f t="shared" si="2"/>
        <v>214909294</v>
      </c>
      <c r="S44" s="98">
        <v>0</v>
      </c>
      <c r="T44" s="98">
        <v>0</v>
      </c>
      <c r="U44" s="98">
        <f t="shared" si="3"/>
        <v>0</v>
      </c>
      <c r="V44" s="98">
        <f t="shared" si="4"/>
        <v>214909294</v>
      </c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8">
        <v>0</v>
      </c>
      <c r="AE44" s="98">
        <v>0</v>
      </c>
      <c r="AF44" s="98">
        <v>0</v>
      </c>
      <c r="AG44" s="98">
        <v>0</v>
      </c>
      <c r="AH44" s="98">
        <v>0</v>
      </c>
      <c r="AI44" s="98">
        <v>0</v>
      </c>
      <c r="AJ44" s="98">
        <v>0</v>
      </c>
      <c r="AK44" s="98">
        <f t="shared" si="5"/>
        <v>0</v>
      </c>
      <c r="AL44" s="98">
        <v>0</v>
      </c>
      <c r="AM44" s="98">
        <f t="shared" si="0"/>
        <v>0</v>
      </c>
      <c r="AN44" s="98">
        <v>0</v>
      </c>
      <c r="AO44" s="98">
        <v>0</v>
      </c>
      <c r="AP44" s="98">
        <v>0</v>
      </c>
      <c r="AQ44" s="98">
        <f t="shared" si="1"/>
        <v>0</v>
      </c>
      <c r="AR44" s="124">
        <v>0</v>
      </c>
      <c r="AS44" s="109">
        <v>1</v>
      </c>
      <c r="AT44" s="98">
        <v>0</v>
      </c>
      <c r="AU44" s="124">
        <v>0</v>
      </c>
      <c r="AV44" s="109">
        <v>1</v>
      </c>
      <c r="AW44" s="98">
        <v>0</v>
      </c>
      <c r="AX44" s="124">
        <v>0</v>
      </c>
      <c r="AY44" s="109">
        <v>1</v>
      </c>
      <c r="AZ44" s="98">
        <v>0</v>
      </c>
    </row>
    <row r="45" spans="1:52" ht="31.15" hidden="1" customHeight="1">
      <c r="A45" s="111">
        <v>2020</v>
      </c>
      <c r="B45" s="114">
        <v>8311</v>
      </c>
      <c r="C45" s="111">
        <v>1</v>
      </c>
      <c r="D45" s="99">
        <v>2</v>
      </c>
      <c r="E45" s="112">
        <v>6</v>
      </c>
      <c r="F45" s="99"/>
      <c r="G45" s="111"/>
      <c r="H45" s="102" t="s">
        <v>322</v>
      </c>
      <c r="I45" s="98">
        <v>214909294</v>
      </c>
      <c r="J45" s="98">
        <v>0</v>
      </c>
      <c r="K45" s="98">
        <v>214909294</v>
      </c>
      <c r="L45" s="98">
        <v>0</v>
      </c>
      <c r="M45" s="98">
        <v>0</v>
      </c>
      <c r="N45" s="98">
        <v>0</v>
      </c>
      <c r="O45" s="98">
        <v>214909294</v>
      </c>
      <c r="P45" s="98">
        <v>214909294</v>
      </c>
      <c r="Q45" s="98">
        <v>0</v>
      </c>
      <c r="R45" s="98">
        <f t="shared" si="2"/>
        <v>214909294</v>
      </c>
      <c r="S45" s="98">
        <v>0</v>
      </c>
      <c r="T45" s="98">
        <v>0</v>
      </c>
      <c r="U45" s="98">
        <f t="shared" si="3"/>
        <v>0</v>
      </c>
      <c r="V45" s="98">
        <f t="shared" si="4"/>
        <v>214909294</v>
      </c>
      <c r="W45" s="98">
        <v>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0</v>
      </c>
      <c r="AF45" s="98">
        <v>0</v>
      </c>
      <c r="AG45" s="98">
        <v>0</v>
      </c>
      <c r="AH45" s="98">
        <v>0</v>
      </c>
      <c r="AI45" s="98">
        <v>0</v>
      </c>
      <c r="AJ45" s="98">
        <v>0</v>
      </c>
      <c r="AK45" s="98">
        <f t="shared" si="5"/>
        <v>0</v>
      </c>
      <c r="AL45" s="98">
        <v>0</v>
      </c>
      <c r="AM45" s="98">
        <f t="shared" si="0"/>
        <v>0</v>
      </c>
      <c r="AN45" s="98">
        <v>0</v>
      </c>
      <c r="AO45" s="98">
        <v>0</v>
      </c>
      <c r="AP45" s="98">
        <v>0</v>
      </c>
      <c r="AQ45" s="98">
        <f t="shared" si="1"/>
        <v>0</v>
      </c>
      <c r="AR45" s="124">
        <v>0</v>
      </c>
      <c r="AS45" s="109">
        <v>1</v>
      </c>
      <c r="AT45" s="98">
        <v>0</v>
      </c>
      <c r="AU45" s="124">
        <v>0</v>
      </c>
      <c r="AV45" s="109">
        <v>1</v>
      </c>
      <c r="AW45" s="98">
        <v>0</v>
      </c>
      <c r="AX45" s="124">
        <v>0</v>
      </c>
      <c r="AY45" s="109">
        <v>1</v>
      </c>
      <c r="AZ45" s="98">
        <v>0</v>
      </c>
    </row>
    <row r="46" spans="1:52" ht="31.15" hidden="1" customHeight="1">
      <c r="A46" s="111">
        <v>2020</v>
      </c>
      <c r="B46" s="114">
        <v>8311</v>
      </c>
      <c r="C46" s="111">
        <v>1</v>
      </c>
      <c r="D46" s="99">
        <v>2</v>
      </c>
      <c r="E46" s="112">
        <v>6</v>
      </c>
      <c r="F46" s="99">
        <v>1</v>
      </c>
      <c r="G46" s="111"/>
      <c r="H46" s="102" t="s">
        <v>322</v>
      </c>
      <c r="I46" s="98">
        <v>214909294</v>
      </c>
      <c r="J46" s="98">
        <v>0</v>
      </c>
      <c r="K46" s="98">
        <v>214909294</v>
      </c>
      <c r="L46" s="98">
        <v>0</v>
      </c>
      <c r="M46" s="98">
        <v>0</v>
      </c>
      <c r="N46" s="98">
        <v>0</v>
      </c>
      <c r="O46" s="98">
        <v>214909294</v>
      </c>
      <c r="P46" s="98">
        <v>214909294</v>
      </c>
      <c r="Q46" s="98">
        <v>0</v>
      </c>
      <c r="R46" s="98">
        <f t="shared" si="2"/>
        <v>214909294</v>
      </c>
      <c r="S46" s="98">
        <v>0</v>
      </c>
      <c r="T46" s="98">
        <v>0</v>
      </c>
      <c r="U46" s="98">
        <f t="shared" si="3"/>
        <v>0</v>
      </c>
      <c r="V46" s="98">
        <f t="shared" si="4"/>
        <v>214909294</v>
      </c>
      <c r="W46" s="98">
        <v>0</v>
      </c>
      <c r="X46" s="98">
        <v>0</v>
      </c>
      <c r="Y46" s="98">
        <v>0</v>
      </c>
      <c r="Z46" s="98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8">
        <v>0</v>
      </c>
      <c r="AG46" s="98">
        <v>0</v>
      </c>
      <c r="AH46" s="98">
        <v>0</v>
      </c>
      <c r="AI46" s="98">
        <v>0</v>
      </c>
      <c r="AJ46" s="98">
        <v>0</v>
      </c>
      <c r="AK46" s="98">
        <f t="shared" si="5"/>
        <v>0</v>
      </c>
      <c r="AL46" s="98">
        <v>0</v>
      </c>
      <c r="AM46" s="98">
        <f t="shared" si="0"/>
        <v>0</v>
      </c>
      <c r="AN46" s="98">
        <v>0</v>
      </c>
      <c r="AO46" s="98">
        <v>0</v>
      </c>
      <c r="AP46" s="98">
        <v>0</v>
      </c>
      <c r="AQ46" s="98">
        <f t="shared" si="1"/>
        <v>0</v>
      </c>
      <c r="AR46" s="124">
        <v>0</v>
      </c>
      <c r="AS46" s="109">
        <v>1</v>
      </c>
      <c r="AT46" s="98">
        <v>0</v>
      </c>
      <c r="AU46" s="124">
        <v>0</v>
      </c>
      <c r="AV46" s="109">
        <v>1</v>
      </c>
      <c r="AW46" s="98">
        <v>0</v>
      </c>
      <c r="AX46" s="124">
        <v>0</v>
      </c>
      <c r="AY46" s="109">
        <v>1</v>
      </c>
      <c r="AZ46" s="98">
        <v>0</v>
      </c>
    </row>
    <row r="47" spans="1:52" ht="81.75" hidden="1" customHeight="1">
      <c r="A47" s="111">
        <v>2020</v>
      </c>
      <c r="B47" s="114">
        <v>8311</v>
      </c>
      <c r="C47" s="111">
        <v>1</v>
      </c>
      <c r="D47" s="99">
        <v>2</v>
      </c>
      <c r="E47" s="112">
        <v>6</v>
      </c>
      <c r="F47" s="99">
        <v>1</v>
      </c>
      <c r="G47" s="115" t="s">
        <v>79</v>
      </c>
      <c r="H47" s="102" t="s">
        <v>371</v>
      </c>
      <c r="I47" s="98">
        <v>214909294</v>
      </c>
      <c r="J47" s="98">
        <v>0</v>
      </c>
      <c r="K47" s="98">
        <v>214909294</v>
      </c>
      <c r="L47" s="98">
        <v>0</v>
      </c>
      <c r="M47" s="98">
        <v>0</v>
      </c>
      <c r="N47" s="98">
        <v>0</v>
      </c>
      <c r="O47" s="98">
        <v>214909294</v>
      </c>
      <c r="P47" s="98">
        <v>214909294</v>
      </c>
      <c r="Q47" s="98">
        <v>0</v>
      </c>
      <c r="R47" s="98">
        <f t="shared" si="2"/>
        <v>214909294</v>
      </c>
      <c r="S47" s="98">
        <v>0</v>
      </c>
      <c r="T47" s="98">
        <v>0</v>
      </c>
      <c r="U47" s="98">
        <f t="shared" si="3"/>
        <v>0</v>
      </c>
      <c r="V47" s="98">
        <f t="shared" si="4"/>
        <v>214909294</v>
      </c>
      <c r="W47" s="98"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98">
        <v>0</v>
      </c>
      <c r="AD47" s="98">
        <v>0</v>
      </c>
      <c r="AE47" s="98">
        <v>0</v>
      </c>
      <c r="AF47" s="98">
        <v>0</v>
      </c>
      <c r="AG47" s="98">
        <v>0</v>
      </c>
      <c r="AH47" s="98">
        <v>0</v>
      </c>
      <c r="AI47" s="98">
        <v>0</v>
      </c>
      <c r="AJ47" s="98">
        <v>0</v>
      </c>
      <c r="AK47" s="98">
        <f t="shared" si="5"/>
        <v>0</v>
      </c>
      <c r="AL47" s="98">
        <v>0</v>
      </c>
      <c r="AM47" s="98">
        <f t="shared" si="0"/>
        <v>0</v>
      </c>
      <c r="AN47" s="98">
        <v>0</v>
      </c>
      <c r="AO47" s="98">
        <v>0</v>
      </c>
      <c r="AP47" s="98">
        <v>0</v>
      </c>
      <c r="AQ47" s="98">
        <f t="shared" si="1"/>
        <v>0</v>
      </c>
      <c r="AR47" s="124">
        <v>0</v>
      </c>
      <c r="AS47" s="109">
        <v>1</v>
      </c>
      <c r="AT47" s="98">
        <v>0</v>
      </c>
      <c r="AU47" s="124">
        <v>0</v>
      </c>
      <c r="AV47" s="109">
        <v>1</v>
      </c>
      <c r="AW47" s="98">
        <v>0</v>
      </c>
      <c r="AX47" s="124">
        <v>0</v>
      </c>
      <c r="AY47" s="109">
        <v>1</v>
      </c>
      <c r="AZ47" s="98">
        <v>0</v>
      </c>
    </row>
    <row r="48" spans="1:52" ht="77.25" hidden="1" customHeight="1">
      <c r="A48" s="111">
        <v>2020</v>
      </c>
      <c r="B48" s="114">
        <v>8311</v>
      </c>
      <c r="C48" s="111">
        <v>1</v>
      </c>
      <c r="D48" s="99">
        <v>2</v>
      </c>
      <c r="E48" s="112">
        <v>6</v>
      </c>
      <c r="F48" s="99">
        <v>1</v>
      </c>
      <c r="G48" s="115" t="s">
        <v>372</v>
      </c>
      <c r="H48" s="102" t="s">
        <v>373</v>
      </c>
      <c r="I48" s="98">
        <v>214909294</v>
      </c>
      <c r="J48" s="98">
        <v>0</v>
      </c>
      <c r="K48" s="98">
        <v>214909294</v>
      </c>
      <c r="L48" s="98">
        <v>0</v>
      </c>
      <c r="M48" s="98">
        <v>0</v>
      </c>
      <c r="N48" s="98">
        <v>0</v>
      </c>
      <c r="O48" s="98">
        <v>214909294</v>
      </c>
      <c r="P48" s="98">
        <v>214909294</v>
      </c>
      <c r="Q48" s="98">
        <v>0</v>
      </c>
      <c r="R48" s="98">
        <f t="shared" si="2"/>
        <v>214909294</v>
      </c>
      <c r="S48" s="98">
        <v>0</v>
      </c>
      <c r="T48" s="98">
        <v>0</v>
      </c>
      <c r="U48" s="98">
        <f t="shared" si="3"/>
        <v>0</v>
      </c>
      <c r="V48" s="98">
        <f t="shared" si="4"/>
        <v>214909294</v>
      </c>
      <c r="W48" s="98">
        <v>0</v>
      </c>
      <c r="X48" s="98">
        <v>0</v>
      </c>
      <c r="Y48" s="98">
        <v>0</v>
      </c>
      <c r="Z48" s="98">
        <v>0</v>
      </c>
      <c r="AA48" s="98">
        <v>0</v>
      </c>
      <c r="AB48" s="98">
        <v>0</v>
      </c>
      <c r="AC48" s="98">
        <v>0</v>
      </c>
      <c r="AD48" s="98">
        <v>0</v>
      </c>
      <c r="AE48" s="98">
        <v>0</v>
      </c>
      <c r="AF48" s="98">
        <v>0</v>
      </c>
      <c r="AG48" s="98">
        <v>0</v>
      </c>
      <c r="AH48" s="98">
        <v>0</v>
      </c>
      <c r="AI48" s="98">
        <v>0</v>
      </c>
      <c r="AJ48" s="98">
        <v>0</v>
      </c>
      <c r="AK48" s="98">
        <f t="shared" si="5"/>
        <v>0</v>
      </c>
      <c r="AL48" s="98">
        <v>0</v>
      </c>
      <c r="AM48" s="98">
        <f t="shared" si="0"/>
        <v>0</v>
      </c>
      <c r="AN48" s="98">
        <v>0</v>
      </c>
      <c r="AO48" s="98">
        <v>0</v>
      </c>
      <c r="AP48" s="98">
        <v>0</v>
      </c>
      <c r="AQ48" s="98">
        <f t="shared" si="1"/>
        <v>0</v>
      </c>
      <c r="AR48" s="124">
        <v>0</v>
      </c>
      <c r="AS48" s="109">
        <v>1</v>
      </c>
      <c r="AT48" s="98">
        <v>0</v>
      </c>
      <c r="AU48" s="124">
        <v>0</v>
      </c>
      <c r="AV48" s="109">
        <v>1</v>
      </c>
      <c r="AW48" s="98">
        <v>0</v>
      </c>
      <c r="AX48" s="124">
        <v>0</v>
      </c>
      <c r="AY48" s="109">
        <v>1</v>
      </c>
      <c r="AZ48" s="98">
        <v>0</v>
      </c>
    </row>
    <row r="49" spans="1:52" ht="31.15" hidden="1" customHeight="1">
      <c r="A49" s="111">
        <v>2020</v>
      </c>
      <c r="B49" s="114">
        <v>8311</v>
      </c>
      <c r="C49" s="111">
        <v>1</v>
      </c>
      <c r="D49" s="99">
        <v>2</v>
      </c>
      <c r="E49" s="112">
        <v>7</v>
      </c>
      <c r="F49" s="99"/>
      <c r="G49" s="111"/>
      <c r="H49" s="102" t="s">
        <v>96</v>
      </c>
      <c r="I49" s="98">
        <v>214909294</v>
      </c>
      <c r="J49" s="98">
        <v>0</v>
      </c>
      <c r="K49" s="98">
        <v>214909294</v>
      </c>
      <c r="L49" s="98">
        <v>0</v>
      </c>
      <c r="M49" s="98">
        <v>0</v>
      </c>
      <c r="N49" s="98">
        <v>0</v>
      </c>
      <c r="O49" s="98">
        <v>214909294</v>
      </c>
      <c r="P49" s="98">
        <v>214909294</v>
      </c>
      <c r="Q49" s="98">
        <v>0</v>
      </c>
      <c r="R49" s="98">
        <f t="shared" si="2"/>
        <v>214909294</v>
      </c>
      <c r="S49" s="98">
        <v>0</v>
      </c>
      <c r="T49" s="98">
        <v>0</v>
      </c>
      <c r="U49" s="98">
        <f t="shared" si="3"/>
        <v>0</v>
      </c>
      <c r="V49" s="98">
        <f t="shared" si="4"/>
        <v>214909294</v>
      </c>
      <c r="W49" s="98">
        <v>0</v>
      </c>
      <c r="X49" s="98">
        <v>0</v>
      </c>
      <c r="Y49" s="98">
        <v>0</v>
      </c>
      <c r="Z49" s="98">
        <v>0</v>
      </c>
      <c r="AA49" s="98">
        <v>0</v>
      </c>
      <c r="AB49" s="98">
        <v>0</v>
      </c>
      <c r="AC49" s="98">
        <v>0</v>
      </c>
      <c r="AD49" s="98">
        <v>0</v>
      </c>
      <c r="AE49" s="98">
        <v>0</v>
      </c>
      <c r="AF49" s="98">
        <v>0</v>
      </c>
      <c r="AG49" s="98">
        <v>0</v>
      </c>
      <c r="AH49" s="98">
        <v>0</v>
      </c>
      <c r="AI49" s="98">
        <v>0</v>
      </c>
      <c r="AJ49" s="98">
        <v>0</v>
      </c>
      <c r="AK49" s="98">
        <f t="shared" si="5"/>
        <v>0</v>
      </c>
      <c r="AL49" s="98">
        <v>0</v>
      </c>
      <c r="AM49" s="98">
        <f t="shared" si="0"/>
        <v>0</v>
      </c>
      <c r="AN49" s="98">
        <v>0</v>
      </c>
      <c r="AO49" s="98">
        <v>0</v>
      </c>
      <c r="AP49" s="98">
        <v>0</v>
      </c>
      <c r="AQ49" s="98">
        <f t="shared" si="1"/>
        <v>0</v>
      </c>
      <c r="AR49" s="124">
        <v>0</v>
      </c>
      <c r="AS49" s="109">
        <v>1</v>
      </c>
      <c r="AT49" s="98">
        <v>0</v>
      </c>
      <c r="AU49" s="124">
        <v>0</v>
      </c>
      <c r="AV49" s="109">
        <v>1</v>
      </c>
      <c r="AW49" s="98">
        <v>0</v>
      </c>
      <c r="AX49" s="124">
        <v>0</v>
      </c>
      <c r="AY49" s="109">
        <v>1</v>
      </c>
      <c r="AZ49" s="98">
        <v>0</v>
      </c>
    </row>
    <row r="50" spans="1:52" ht="31.15" hidden="1" customHeight="1">
      <c r="A50" s="111">
        <v>2020</v>
      </c>
      <c r="B50" s="114">
        <v>8311</v>
      </c>
      <c r="C50" s="111">
        <v>1</v>
      </c>
      <c r="D50" s="99">
        <v>2</v>
      </c>
      <c r="E50" s="112">
        <v>7</v>
      </c>
      <c r="F50" s="99">
        <v>1</v>
      </c>
      <c r="G50" s="111"/>
      <c r="H50" s="102" t="s">
        <v>97</v>
      </c>
      <c r="I50" s="98">
        <v>214909294</v>
      </c>
      <c r="J50" s="98">
        <v>0</v>
      </c>
      <c r="K50" s="98">
        <v>214909294</v>
      </c>
      <c r="L50" s="98">
        <v>0</v>
      </c>
      <c r="M50" s="98">
        <v>0</v>
      </c>
      <c r="N50" s="98">
        <v>0</v>
      </c>
      <c r="O50" s="98">
        <v>214909294</v>
      </c>
      <c r="P50" s="98">
        <v>214909294</v>
      </c>
      <c r="Q50" s="98">
        <v>0</v>
      </c>
      <c r="R50" s="98">
        <f t="shared" si="2"/>
        <v>214909294</v>
      </c>
      <c r="S50" s="98">
        <v>0</v>
      </c>
      <c r="T50" s="98">
        <v>0</v>
      </c>
      <c r="U50" s="98">
        <f t="shared" si="3"/>
        <v>0</v>
      </c>
      <c r="V50" s="98">
        <f t="shared" si="4"/>
        <v>214909294</v>
      </c>
      <c r="W50" s="98"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8">
        <v>0</v>
      </c>
      <c r="AG50" s="98">
        <v>0</v>
      </c>
      <c r="AH50" s="98">
        <v>0</v>
      </c>
      <c r="AI50" s="98">
        <v>0</v>
      </c>
      <c r="AJ50" s="98">
        <v>0</v>
      </c>
      <c r="AK50" s="98">
        <f t="shared" si="5"/>
        <v>0</v>
      </c>
      <c r="AL50" s="98">
        <v>0</v>
      </c>
      <c r="AM50" s="98">
        <f t="shared" si="0"/>
        <v>0</v>
      </c>
      <c r="AN50" s="98">
        <v>0</v>
      </c>
      <c r="AO50" s="98">
        <v>0</v>
      </c>
      <c r="AP50" s="98">
        <v>0</v>
      </c>
      <c r="AQ50" s="98">
        <f t="shared" si="1"/>
        <v>0</v>
      </c>
      <c r="AR50" s="124">
        <v>0</v>
      </c>
      <c r="AS50" s="109">
        <v>1</v>
      </c>
      <c r="AT50" s="98">
        <v>0</v>
      </c>
      <c r="AU50" s="124">
        <v>0</v>
      </c>
      <c r="AV50" s="109">
        <v>1</v>
      </c>
      <c r="AW50" s="98">
        <v>0</v>
      </c>
      <c r="AX50" s="124">
        <v>0</v>
      </c>
      <c r="AY50" s="109">
        <v>1</v>
      </c>
      <c r="AZ50" s="98">
        <v>0</v>
      </c>
    </row>
    <row r="51" spans="1:52" ht="31.15" hidden="1" customHeight="1">
      <c r="A51" s="111">
        <v>2020</v>
      </c>
      <c r="B51" s="114">
        <v>8311</v>
      </c>
      <c r="C51" s="111">
        <v>1</v>
      </c>
      <c r="D51" s="99">
        <v>2</v>
      </c>
      <c r="E51" s="112">
        <v>7</v>
      </c>
      <c r="F51" s="99">
        <v>1</v>
      </c>
      <c r="G51" s="115" t="s">
        <v>79</v>
      </c>
      <c r="H51" s="102" t="s">
        <v>97</v>
      </c>
      <c r="I51" s="98">
        <v>214909294</v>
      </c>
      <c r="J51" s="98">
        <v>0</v>
      </c>
      <c r="K51" s="98">
        <v>214909294</v>
      </c>
      <c r="L51" s="98">
        <v>0</v>
      </c>
      <c r="M51" s="98">
        <v>0</v>
      </c>
      <c r="N51" s="98">
        <v>0</v>
      </c>
      <c r="O51" s="98">
        <v>214909294</v>
      </c>
      <c r="P51" s="98">
        <v>214909294</v>
      </c>
      <c r="Q51" s="98">
        <v>0</v>
      </c>
      <c r="R51" s="98">
        <f t="shared" si="2"/>
        <v>214909294</v>
      </c>
      <c r="S51" s="98">
        <v>0</v>
      </c>
      <c r="T51" s="98">
        <v>0</v>
      </c>
      <c r="U51" s="98">
        <f t="shared" si="3"/>
        <v>0</v>
      </c>
      <c r="V51" s="98">
        <f t="shared" si="4"/>
        <v>214909294</v>
      </c>
      <c r="W51" s="98">
        <v>0</v>
      </c>
      <c r="X51" s="98">
        <v>0</v>
      </c>
      <c r="Y51" s="98">
        <v>0</v>
      </c>
      <c r="Z51" s="98">
        <v>0</v>
      </c>
      <c r="AA51" s="98">
        <v>0</v>
      </c>
      <c r="AB51" s="98">
        <v>0</v>
      </c>
      <c r="AC51" s="98">
        <v>0</v>
      </c>
      <c r="AD51" s="98">
        <v>0</v>
      </c>
      <c r="AE51" s="98">
        <v>0</v>
      </c>
      <c r="AF51" s="98">
        <v>0</v>
      </c>
      <c r="AG51" s="98">
        <v>0</v>
      </c>
      <c r="AH51" s="98">
        <v>0</v>
      </c>
      <c r="AI51" s="98">
        <v>0</v>
      </c>
      <c r="AJ51" s="98">
        <v>0</v>
      </c>
      <c r="AK51" s="98">
        <f t="shared" si="5"/>
        <v>0</v>
      </c>
      <c r="AL51" s="98">
        <v>0</v>
      </c>
      <c r="AM51" s="98">
        <f t="shared" si="0"/>
        <v>0</v>
      </c>
      <c r="AN51" s="98">
        <v>0</v>
      </c>
      <c r="AO51" s="98">
        <v>0</v>
      </c>
      <c r="AP51" s="98">
        <v>0</v>
      </c>
      <c r="AQ51" s="98">
        <f t="shared" si="1"/>
        <v>0</v>
      </c>
      <c r="AR51" s="124">
        <v>0</v>
      </c>
      <c r="AS51" s="109">
        <v>1</v>
      </c>
      <c r="AT51" s="98">
        <v>0</v>
      </c>
      <c r="AU51" s="124">
        <v>0</v>
      </c>
      <c r="AV51" s="109">
        <v>1</v>
      </c>
      <c r="AW51" s="98">
        <v>0</v>
      </c>
      <c r="AX51" s="124">
        <v>0</v>
      </c>
      <c r="AY51" s="109">
        <v>1</v>
      </c>
      <c r="AZ51" s="98">
        <v>0</v>
      </c>
    </row>
    <row r="52" spans="1:52" ht="31.15" hidden="1" customHeight="1">
      <c r="A52" s="111">
        <v>2020</v>
      </c>
      <c r="B52" s="114">
        <v>8311</v>
      </c>
      <c r="C52" s="111">
        <v>1</v>
      </c>
      <c r="D52" s="99">
        <v>2</v>
      </c>
      <c r="E52" s="112">
        <v>7</v>
      </c>
      <c r="F52" s="99">
        <v>2</v>
      </c>
      <c r="G52" s="111"/>
      <c r="H52" s="102" t="s">
        <v>249</v>
      </c>
      <c r="I52" s="98">
        <v>214909294</v>
      </c>
      <c r="J52" s="98">
        <v>0</v>
      </c>
      <c r="K52" s="98">
        <v>214909294</v>
      </c>
      <c r="L52" s="98">
        <v>0</v>
      </c>
      <c r="M52" s="98">
        <v>0</v>
      </c>
      <c r="N52" s="98">
        <v>0</v>
      </c>
      <c r="O52" s="98">
        <v>214909294</v>
      </c>
      <c r="P52" s="98">
        <v>214909294</v>
      </c>
      <c r="Q52" s="98">
        <v>0</v>
      </c>
      <c r="R52" s="98">
        <f t="shared" si="2"/>
        <v>214909294</v>
      </c>
      <c r="S52" s="98">
        <v>0</v>
      </c>
      <c r="T52" s="98">
        <v>0</v>
      </c>
      <c r="U52" s="98">
        <f t="shared" si="3"/>
        <v>0</v>
      </c>
      <c r="V52" s="98">
        <f t="shared" si="4"/>
        <v>214909294</v>
      </c>
      <c r="W52" s="98">
        <v>0</v>
      </c>
      <c r="X52" s="98">
        <v>0</v>
      </c>
      <c r="Y52" s="98">
        <v>0</v>
      </c>
      <c r="Z52" s="98">
        <v>0</v>
      </c>
      <c r="AA52" s="98">
        <v>0</v>
      </c>
      <c r="AB52" s="98">
        <v>0</v>
      </c>
      <c r="AC52" s="98">
        <v>0</v>
      </c>
      <c r="AD52" s="98">
        <v>0</v>
      </c>
      <c r="AE52" s="98">
        <v>0</v>
      </c>
      <c r="AF52" s="98">
        <v>0</v>
      </c>
      <c r="AG52" s="98">
        <v>0</v>
      </c>
      <c r="AH52" s="98">
        <v>0</v>
      </c>
      <c r="AI52" s="98">
        <v>0</v>
      </c>
      <c r="AJ52" s="98">
        <v>0</v>
      </c>
      <c r="AK52" s="98">
        <f t="shared" si="5"/>
        <v>0</v>
      </c>
      <c r="AL52" s="98">
        <v>0</v>
      </c>
      <c r="AM52" s="98">
        <f t="shared" si="0"/>
        <v>0</v>
      </c>
      <c r="AN52" s="98">
        <v>0</v>
      </c>
      <c r="AO52" s="98">
        <v>0</v>
      </c>
      <c r="AP52" s="98">
        <v>0</v>
      </c>
      <c r="AQ52" s="98">
        <f t="shared" si="1"/>
        <v>0</v>
      </c>
      <c r="AR52" s="124">
        <v>0</v>
      </c>
      <c r="AS52" s="109">
        <v>1</v>
      </c>
      <c r="AT52" s="98">
        <v>0</v>
      </c>
      <c r="AU52" s="124">
        <v>0</v>
      </c>
      <c r="AV52" s="109">
        <v>1</v>
      </c>
      <c r="AW52" s="98">
        <v>0</v>
      </c>
      <c r="AX52" s="124">
        <v>0</v>
      </c>
      <c r="AY52" s="109">
        <v>1</v>
      </c>
      <c r="AZ52" s="98">
        <v>0</v>
      </c>
    </row>
    <row r="53" spans="1:52" ht="31.15" hidden="1" customHeight="1">
      <c r="A53" s="111">
        <v>2020</v>
      </c>
      <c r="B53" s="114">
        <v>8311</v>
      </c>
      <c r="C53" s="111">
        <v>1</v>
      </c>
      <c r="D53" s="99">
        <v>2</v>
      </c>
      <c r="E53" s="112">
        <v>7</v>
      </c>
      <c r="F53" s="99">
        <v>2</v>
      </c>
      <c r="G53" s="115" t="s">
        <v>79</v>
      </c>
      <c r="H53" s="102" t="s">
        <v>265</v>
      </c>
      <c r="I53" s="98">
        <v>214909294</v>
      </c>
      <c r="J53" s="98">
        <v>0</v>
      </c>
      <c r="K53" s="98">
        <v>214909294</v>
      </c>
      <c r="L53" s="98">
        <v>0</v>
      </c>
      <c r="M53" s="98">
        <v>0</v>
      </c>
      <c r="N53" s="98">
        <v>0</v>
      </c>
      <c r="O53" s="98">
        <v>214909294</v>
      </c>
      <c r="P53" s="98">
        <v>214909294</v>
      </c>
      <c r="Q53" s="98">
        <v>0</v>
      </c>
      <c r="R53" s="98">
        <f t="shared" si="2"/>
        <v>214909294</v>
      </c>
      <c r="S53" s="98">
        <v>0</v>
      </c>
      <c r="T53" s="98">
        <v>0</v>
      </c>
      <c r="U53" s="98">
        <f t="shared" si="3"/>
        <v>0</v>
      </c>
      <c r="V53" s="98">
        <f t="shared" si="4"/>
        <v>214909294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0</v>
      </c>
      <c r="AD53" s="98">
        <v>0</v>
      </c>
      <c r="AE53" s="98">
        <v>0</v>
      </c>
      <c r="AF53" s="98">
        <v>0</v>
      </c>
      <c r="AG53" s="98">
        <v>0</v>
      </c>
      <c r="AH53" s="98">
        <v>0</v>
      </c>
      <c r="AI53" s="98">
        <v>0</v>
      </c>
      <c r="AJ53" s="98">
        <v>0</v>
      </c>
      <c r="AK53" s="98">
        <f t="shared" si="5"/>
        <v>0</v>
      </c>
      <c r="AL53" s="98">
        <v>0</v>
      </c>
      <c r="AM53" s="98">
        <f t="shared" si="0"/>
        <v>0</v>
      </c>
      <c r="AN53" s="98">
        <v>0</v>
      </c>
      <c r="AO53" s="98">
        <v>0</v>
      </c>
      <c r="AP53" s="98">
        <v>0</v>
      </c>
      <c r="AQ53" s="98">
        <f t="shared" si="1"/>
        <v>0</v>
      </c>
      <c r="AR53" s="124">
        <v>0</v>
      </c>
      <c r="AS53" s="109">
        <v>1</v>
      </c>
      <c r="AT53" s="98">
        <v>0</v>
      </c>
      <c r="AU53" s="124">
        <v>0</v>
      </c>
      <c r="AV53" s="109">
        <v>1</v>
      </c>
      <c r="AW53" s="98">
        <v>0</v>
      </c>
      <c r="AX53" s="124">
        <v>0</v>
      </c>
      <c r="AY53" s="109">
        <v>1</v>
      </c>
      <c r="AZ53" s="98">
        <v>0</v>
      </c>
    </row>
    <row r="54" spans="1:52" ht="31.15" hidden="1" customHeight="1">
      <c r="A54" s="111">
        <v>2020</v>
      </c>
      <c r="B54" s="114">
        <v>8311</v>
      </c>
      <c r="C54" s="111">
        <v>1</v>
      </c>
      <c r="D54" s="99">
        <v>2</v>
      </c>
      <c r="E54" s="112">
        <v>7</v>
      </c>
      <c r="F54" s="99">
        <v>3</v>
      </c>
      <c r="G54" s="111"/>
      <c r="H54" s="102" t="s">
        <v>112</v>
      </c>
      <c r="I54" s="98">
        <v>214909294</v>
      </c>
      <c r="J54" s="98">
        <v>0</v>
      </c>
      <c r="K54" s="98">
        <v>214909294</v>
      </c>
      <c r="L54" s="98">
        <v>0</v>
      </c>
      <c r="M54" s="98">
        <v>0</v>
      </c>
      <c r="N54" s="98">
        <v>0</v>
      </c>
      <c r="O54" s="98">
        <v>214909294</v>
      </c>
      <c r="P54" s="98">
        <v>214909294</v>
      </c>
      <c r="Q54" s="98">
        <v>0</v>
      </c>
      <c r="R54" s="98">
        <f t="shared" si="2"/>
        <v>214909294</v>
      </c>
      <c r="S54" s="98">
        <v>0</v>
      </c>
      <c r="T54" s="98">
        <v>0</v>
      </c>
      <c r="U54" s="98">
        <f t="shared" si="3"/>
        <v>0</v>
      </c>
      <c r="V54" s="98">
        <f t="shared" si="4"/>
        <v>214909294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f t="shared" si="5"/>
        <v>0</v>
      </c>
      <c r="AL54" s="98">
        <v>0</v>
      </c>
      <c r="AM54" s="98">
        <f t="shared" si="0"/>
        <v>0</v>
      </c>
      <c r="AN54" s="98">
        <v>0</v>
      </c>
      <c r="AO54" s="98">
        <v>0</v>
      </c>
      <c r="AP54" s="98">
        <v>0</v>
      </c>
      <c r="AQ54" s="98">
        <f t="shared" si="1"/>
        <v>0</v>
      </c>
      <c r="AR54" s="124">
        <v>0</v>
      </c>
      <c r="AS54" s="109">
        <v>1</v>
      </c>
      <c r="AT54" s="98">
        <v>0</v>
      </c>
      <c r="AU54" s="124">
        <v>0</v>
      </c>
      <c r="AV54" s="109">
        <v>1</v>
      </c>
      <c r="AW54" s="98">
        <v>0</v>
      </c>
      <c r="AX54" s="124">
        <v>0</v>
      </c>
      <c r="AY54" s="109">
        <v>1</v>
      </c>
      <c r="AZ54" s="98">
        <v>0</v>
      </c>
    </row>
    <row r="55" spans="1:52" ht="31.15" hidden="1" customHeight="1">
      <c r="A55" s="111">
        <v>2020</v>
      </c>
      <c r="B55" s="114">
        <v>8311</v>
      </c>
      <c r="C55" s="111">
        <v>1</v>
      </c>
      <c r="D55" s="99">
        <v>2</v>
      </c>
      <c r="E55" s="112">
        <v>7</v>
      </c>
      <c r="F55" s="99">
        <v>3</v>
      </c>
      <c r="G55" s="115" t="s">
        <v>79</v>
      </c>
      <c r="H55" s="102" t="s">
        <v>112</v>
      </c>
      <c r="I55" s="98">
        <v>214909294</v>
      </c>
      <c r="J55" s="98">
        <v>0</v>
      </c>
      <c r="K55" s="98">
        <v>214909294</v>
      </c>
      <c r="L55" s="98">
        <v>0</v>
      </c>
      <c r="M55" s="98">
        <v>0</v>
      </c>
      <c r="N55" s="98">
        <v>0</v>
      </c>
      <c r="O55" s="98">
        <v>214909294</v>
      </c>
      <c r="P55" s="98">
        <v>214909294</v>
      </c>
      <c r="Q55" s="98">
        <v>0</v>
      </c>
      <c r="R55" s="98">
        <f t="shared" si="2"/>
        <v>214909294</v>
      </c>
      <c r="S55" s="98">
        <v>0</v>
      </c>
      <c r="T55" s="98">
        <v>0</v>
      </c>
      <c r="U55" s="98">
        <f t="shared" si="3"/>
        <v>0</v>
      </c>
      <c r="V55" s="98">
        <f t="shared" si="4"/>
        <v>214909294</v>
      </c>
      <c r="W55" s="98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f t="shared" si="5"/>
        <v>0</v>
      </c>
      <c r="AL55" s="98">
        <v>0</v>
      </c>
      <c r="AM55" s="98">
        <f t="shared" si="0"/>
        <v>0</v>
      </c>
      <c r="AN55" s="98">
        <v>0</v>
      </c>
      <c r="AO55" s="98">
        <v>0</v>
      </c>
      <c r="AP55" s="98">
        <v>0</v>
      </c>
      <c r="AQ55" s="98">
        <f t="shared" si="1"/>
        <v>0</v>
      </c>
      <c r="AR55" s="124">
        <v>0</v>
      </c>
      <c r="AS55" s="109">
        <v>1</v>
      </c>
      <c r="AT55" s="98">
        <v>0</v>
      </c>
      <c r="AU55" s="124">
        <v>0</v>
      </c>
      <c r="AV55" s="109">
        <v>1</v>
      </c>
      <c r="AW55" s="98">
        <v>0</v>
      </c>
      <c r="AX55" s="124">
        <v>0</v>
      </c>
      <c r="AY55" s="109">
        <v>1</v>
      </c>
      <c r="AZ55" s="98">
        <v>0</v>
      </c>
    </row>
    <row r="56" spans="1:52" ht="31.15" hidden="1" customHeight="1">
      <c r="A56" s="111">
        <v>2020</v>
      </c>
      <c r="B56" s="114">
        <v>8311</v>
      </c>
      <c r="C56" s="111">
        <v>1</v>
      </c>
      <c r="D56" s="99">
        <v>2</v>
      </c>
      <c r="E56" s="112">
        <v>9</v>
      </c>
      <c r="F56" s="99"/>
      <c r="G56" s="111"/>
      <c r="H56" s="102" t="s">
        <v>206</v>
      </c>
      <c r="I56" s="98">
        <v>214909294</v>
      </c>
      <c r="J56" s="98">
        <v>0</v>
      </c>
      <c r="K56" s="98">
        <v>214909294</v>
      </c>
      <c r="L56" s="98">
        <v>0</v>
      </c>
      <c r="M56" s="98">
        <v>0</v>
      </c>
      <c r="N56" s="98">
        <v>0</v>
      </c>
      <c r="O56" s="98">
        <v>214909294</v>
      </c>
      <c r="P56" s="98">
        <v>214909294</v>
      </c>
      <c r="Q56" s="98">
        <v>0</v>
      </c>
      <c r="R56" s="98">
        <f t="shared" si="2"/>
        <v>214909294</v>
      </c>
      <c r="S56" s="98">
        <v>0</v>
      </c>
      <c r="T56" s="98">
        <v>0</v>
      </c>
      <c r="U56" s="98">
        <f t="shared" si="3"/>
        <v>0</v>
      </c>
      <c r="V56" s="98">
        <f t="shared" si="4"/>
        <v>214909294</v>
      </c>
      <c r="W56" s="98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f t="shared" si="5"/>
        <v>0</v>
      </c>
      <c r="AL56" s="98">
        <v>0</v>
      </c>
      <c r="AM56" s="98">
        <f t="shared" si="0"/>
        <v>0</v>
      </c>
      <c r="AN56" s="98">
        <v>0</v>
      </c>
      <c r="AO56" s="98">
        <v>0</v>
      </c>
      <c r="AP56" s="98">
        <v>0</v>
      </c>
      <c r="AQ56" s="98">
        <f t="shared" si="1"/>
        <v>0</v>
      </c>
      <c r="AR56" s="124">
        <v>0</v>
      </c>
      <c r="AS56" s="109">
        <v>1</v>
      </c>
      <c r="AT56" s="98">
        <v>0</v>
      </c>
      <c r="AU56" s="124">
        <v>0</v>
      </c>
      <c r="AV56" s="109">
        <v>1</v>
      </c>
      <c r="AW56" s="98">
        <v>0</v>
      </c>
      <c r="AX56" s="124">
        <v>0</v>
      </c>
      <c r="AY56" s="109">
        <v>1</v>
      </c>
      <c r="AZ56" s="98">
        <v>0</v>
      </c>
    </row>
    <row r="57" spans="1:52" ht="31.15" hidden="1" customHeight="1">
      <c r="A57" s="111">
        <v>2020</v>
      </c>
      <c r="B57" s="114">
        <v>8311</v>
      </c>
      <c r="C57" s="111">
        <v>1</v>
      </c>
      <c r="D57" s="99">
        <v>2</v>
      </c>
      <c r="E57" s="112">
        <v>9</v>
      </c>
      <c r="F57" s="99">
        <v>1</v>
      </c>
      <c r="G57" s="111"/>
      <c r="H57" s="102" t="s">
        <v>374</v>
      </c>
      <c r="I57" s="98">
        <v>214909294</v>
      </c>
      <c r="J57" s="98">
        <v>0</v>
      </c>
      <c r="K57" s="98">
        <v>214909294</v>
      </c>
      <c r="L57" s="98">
        <v>0</v>
      </c>
      <c r="M57" s="98">
        <v>0</v>
      </c>
      <c r="N57" s="98">
        <v>0</v>
      </c>
      <c r="O57" s="98">
        <v>214909294</v>
      </c>
      <c r="P57" s="98">
        <v>214909294</v>
      </c>
      <c r="Q57" s="98">
        <v>0</v>
      </c>
      <c r="R57" s="98">
        <f t="shared" si="2"/>
        <v>214909294</v>
      </c>
      <c r="S57" s="98">
        <v>0</v>
      </c>
      <c r="T57" s="98">
        <v>0</v>
      </c>
      <c r="U57" s="98">
        <f t="shared" si="3"/>
        <v>0</v>
      </c>
      <c r="V57" s="98">
        <f t="shared" si="4"/>
        <v>214909294</v>
      </c>
      <c r="W57" s="98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f t="shared" si="5"/>
        <v>0</v>
      </c>
      <c r="AL57" s="98">
        <v>0</v>
      </c>
      <c r="AM57" s="98">
        <f t="shared" si="0"/>
        <v>0</v>
      </c>
      <c r="AN57" s="98">
        <v>0</v>
      </c>
      <c r="AO57" s="98">
        <v>0</v>
      </c>
      <c r="AP57" s="98">
        <v>0</v>
      </c>
      <c r="AQ57" s="98">
        <f t="shared" si="1"/>
        <v>0</v>
      </c>
      <c r="AR57" s="124">
        <v>0</v>
      </c>
      <c r="AS57" s="109">
        <v>1</v>
      </c>
      <c r="AT57" s="98">
        <v>0</v>
      </c>
      <c r="AU57" s="124">
        <v>0</v>
      </c>
      <c r="AV57" s="109">
        <v>1</v>
      </c>
      <c r="AW57" s="98">
        <v>0</v>
      </c>
      <c r="AX57" s="124">
        <v>0</v>
      </c>
      <c r="AY57" s="109">
        <v>1</v>
      </c>
      <c r="AZ57" s="98">
        <v>0</v>
      </c>
    </row>
    <row r="58" spans="1:52" ht="31.15" hidden="1" customHeight="1">
      <c r="A58" s="111">
        <v>2020</v>
      </c>
      <c r="B58" s="114">
        <v>8311</v>
      </c>
      <c r="C58" s="111">
        <v>1</v>
      </c>
      <c r="D58" s="99">
        <v>2</v>
      </c>
      <c r="E58" s="112">
        <v>9</v>
      </c>
      <c r="F58" s="99">
        <v>1</v>
      </c>
      <c r="G58" s="115" t="s">
        <v>79</v>
      </c>
      <c r="H58" s="102" t="s">
        <v>374</v>
      </c>
      <c r="I58" s="98">
        <v>214909294</v>
      </c>
      <c r="J58" s="98">
        <v>0</v>
      </c>
      <c r="K58" s="98">
        <v>214909294</v>
      </c>
      <c r="L58" s="98">
        <v>0</v>
      </c>
      <c r="M58" s="98">
        <v>0</v>
      </c>
      <c r="N58" s="98">
        <v>0</v>
      </c>
      <c r="O58" s="98">
        <v>214909294</v>
      </c>
      <c r="P58" s="98">
        <v>214909294</v>
      </c>
      <c r="Q58" s="98">
        <v>0</v>
      </c>
      <c r="R58" s="98">
        <f t="shared" si="2"/>
        <v>214909294</v>
      </c>
      <c r="S58" s="98">
        <v>0</v>
      </c>
      <c r="T58" s="98">
        <v>0</v>
      </c>
      <c r="U58" s="98">
        <f t="shared" si="3"/>
        <v>0</v>
      </c>
      <c r="V58" s="98">
        <f t="shared" si="4"/>
        <v>214909294</v>
      </c>
      <c r="W58" s="98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f t="shared" si="5"/>
        <v>0</v>
      </c>
      <c r="AL58" s="98">
        <v>0</v>
      </c>
      <c r="AM58" s="98">
        <f t="shared" si="0"/>
        <v>0</v>
      </c>
      <c r="AN58" s="98">
        <v>0</v>
      </c>
      <c r="AO58" s="98">
        <v>0</v>
      </c>
      <c r="AP58" s="98">
        <v>0</v>
      </c>
      <c r="AQ58" s="98">
        <f t="shared" si="1"/>
        <v>0</v>
      </c>
      <c r="AR58" s="124">
        <v>0</v>
      </c>
      <c r="AS58" s="109">
        <v>1</v>
      </c>
      <c r="AT58" s="98">
        <v>0</v>
      </c>
      <c r="AU58" s="124">
        <v>0</v>
      </c>
      <c r="AV58" s="109">
        <v>1</v>
      </c>
      <c r="AW58" s="98">
        <v>0</v>
      </c>
      <c r="AX58" s="124">
        <v>0</v>
      </c>
      <c r="AY58" s="109">
        <v>1</v>
      </c>
      <c r="AZ58" s="98">
        <v>0</v>
      </c>
    </row>
    <row r="59" spans="1:52" ht="46.5" hidden="1" customHeight="1">
      <c r="A59" s="111">
        <v>2020</v>
      </c>
      <c r="B59" s="114">
        <v>8311</v>
      </c>
      <c r="C59" s="111">
        <v>1</v>
      </c>
      <c r="D59" s="99">
        <v>2</v>
      </c>
      <c r="E59" s="112">
        <v>9</v>
      </c>
      <c r="F59" s="99">
        <v>4</v>
      </c>
      <c r="G59" s="111"/>
      <c r="H59" s="102" t="s">
        <v>305</v>
      </c>
      <c r="I59" s="98">
        <v>214909294</v>
      </c>
      <c r="J59" s="98">
        <v>0</v>
      </c>
      <c r="K59" s="98">
        <v>214909294</v>
      </c>
      <c r="L59" s="98">
        <v>0</v>
      </c>
      <c r="M59" s="98">
        <v>0</v>
      </c>
      <c r="N59" s="98">
        <v>0</v>
      </c>
      <c r="O59" s="98">
        <v>214909294</v>
      </c>
      <c r="P59" s="98">
        <v>214909294</v>
      </c>
      <c r="Q59" s="98">
        <v>0</v>
      </c>
      <c r="R59" s="98">
        <f t="shared" si="2"/>
        <v>214909294</v>
      </c>
      <c r="S59" s="98">
        <v>0</v>
      </c>
      <c r="T59" s="98">
        <v>0</v>
      </c>
      <c r="U59" s="98">
        <f t="shared" si="3"/>
        <v>0</v>
      </c>
      <c r="V59" s="98">
        <f t="shared" si="4"/>
        <v>214909294</v>
      </c>
      <c r="W59" s="98">
        <v>0</v>
      </c>
      <c r="X59" s="98">
        <v>0</v>
      </c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8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8">
        <f t="shared" si="5"/>
        <v>0</v>
      </c>
      <c r="AL59" s="98">
        <v>0</v>
      </c>
      <c r="AM59" s="98">
        <f t="shared" si="0"/>
        <v>0</v>
      </c>
      <c r="AN59" s="98">
        <v>0</v>
      </c>
      <c r="AO59" s="98">
        <v>0</v>
      </c>
      <c r="AP59" s="98">
        <v>0</v>
      </c>
      <c r="AQ59" s="98">
        <f t="shared" si="1"/>
        <v>0</v>
      </c>
      <c r="AR59" s="124">
        <v>0</v>
      </c>
      <c r="AS59" s="109">
        <v>1</v>
      </c>
      <c r="AT59" s="98">
        <v>0</v>
      </c>
      <c r="AU59" s="124">
        <v>0</v>
      </c>
      <c r="AV59" s="109">
        <v>1</v>
      </c>
      <c r="AW59" s="98">
        <v>0</v>
      </c>
      <c r="AX59" s="124">
        <v>0</v>
      </c>
      <c r="AY59" s="109">
        <v>1</v>
      </c>
      <c r="AZ59" s="98">
        <v>0</v>
      </c>
    </row>
    <row r="60" spans="1:52" ht="31.15" hidden="1" customHeight="1">
      <c r="A60" s="111">
        <v>2020</v>
      </c>
      <c r="B60" s="114">
        <v>8311</v>
      </c>
      <c r="C60" s="111">
        <v>1</v>
      </c>
      <c r="D60" s="99">
        <v>2</v>
      </c>
      <c r="E60" s="112">
        <v>9</v>
      </c>
      <c r="F60" s="99">
        <v>4</v>
      </c>
      <c r="G60" s="115" t="s">
        <v>79</v>
      </c>
      <c r="H60" s="102" t="s">
        <v>375</v>
      </c>
      <c r="I60" s="98">
        <v>214909294</v>
      </c>
      <c r="J60" s="98">
        <v>0</v>
      </c>
      <c r="K60" s="98">
        <v>214909294</v>
      </c>
      <c r="L60" s="98">
        <v>0</v>
      </c>
      <c r="M60" s="98">
        <v>0</v>
      </c>
      <c r="N60" s="98">
        <v>0</v>
      </c>
      <c r="O60" s="98">
        <v>214909294</v>
      </c>
      <c r="P60" s="98">
        <v>214909294</v>
      </c>
      <c r="Q60" s="98">
        <v>0</v>
      </c>
      <c r="R60" s="98">
        <f t="shared" si="2"/>
        <v>214909294</v>
      </c>
      <c r="S60" s="98">
        <v>0</v>
      </c>
      <c r="T60" s="98">
        <v>0</v>
      </c>
      <c r="U60" s="98">
        <f t="shared" si="3"/>
        <v>0</v>
      </c>
      <c r="V60" s="98">
        <f t="shared" si="4"/>
        <v>214909294</v>
      </c>
      <c r="W60" s="98">
        <v>0</v>
      </c>
      <c r="X60" s="98">
        <v>0</v>
      </c>
      <c r="Y60" s="98">
        <v>0</v>
      </c>
      <c r="Z60" s="98">
        <v>0</v>
      </c>
      <c r="AA60" s="98">
        <v>0</v>
      </c>
      <c r="AB60" s="98">
        <v>0</v>
      </c>
      <c r="AC60" s="98">
        <v>0</v>
      </c>
      <c r="AD60" s="98">
        <v>0</v>
      </c>
      <c r="AE60" s="98">
        <v>0</v>
      </c>
      <c r="AF60" s="98">
        <v>0</v>
      </c>
      <c r="AG60" s="98">
        <v>0</v>
      </c>
      <c r="AH60" s="98">
        <v>0</v>
      </c>
      <c r="AI60" s="98">
        <v>0</v>
      </c>
      <c r="AJ60" s="98">
        <v>0</v>
      </c>
      <c r="AK60" s="98">
        <f t="shared" si="5"/>
        <v>0</v>
      </c>
      <c r="AL60" s="98">
        <v>0</v>
      </c>
      <c r="AM60" s="98">
        <f t="shared" si="0"/>
        <v>0</v>
      </c>
      <c r="AN60" s="98">
        <v>0</v>
      </c>
      <c r="AO60" s="98">
        <v>0</v>
      </c>
      <c r="AP60" s="98">
        <v>0</v>
      </c>
      <c r="AQ60" s="98">
        <f t="shared" si="1"/>
        <v>0</v>
      </c>
      <c r="AR60" s="124">
        <v>0</v>
      </c>
      <c r="AS60" s="109">
        <v>1</v>
      </c>
      <c r="AT60" s="98">
        <v>0</v>
      </c>
      <c r="AU60" s="124">
        <v>0</v>
      </c>
      <c r="AV60" s="109">
        <v>1</v>
      </c>
      <c r="AW60" s="98">
        <v>0</v>
      </c>
      <c r="AX60" s="124">
        <v>0</v>
      </c>
      <c r="AY60" s="109">
        <v>1</v>
      </c>
      <c r="AZ60" s="98">
        <v>0</v>
      </c>
    </row>
    <row r="61" spans="1:52" ht="31.15" hidden="1" customHeight="1">
      <c r="A61" s="111">
        <v>2020</v>
      </c>
      <c r="B61" s="114">
        <v>8311</v>
      </c>
      <c r="C61" s="111">
        <v>1</v>
      </c>
      <c r="D61" s="99">
        <v>2</v>
      </c>
      <c r="E61" s="112">
        <v>9</v>
      </c>
      <c r="F61" s="99">
        <v>6</v>
      </c>
      <c r="G61" s="111"/>
      <c r="H61" s="102" t="s">
        <v>376</v>
      </c>
      <c r="I61" s="98">
        <v>214909294</v>
      </c>
      <c r="J61" s="98">
        <v>0</v>
      </c>
      <c r="K61" s="98">
        <v>214909294</v>
      </c>
      <c r="L61" s="98">
        <v>0</v>
      </c>
      <c r="M61" s="98">
        <v>0</v>
      </c>
      <c r="N61" s="98">
        <v>0</v>
      </c>
      <c r="O61" s="98">
        <v>214909294</v>
      </c>
      <c r="P61" s="98">
        <v>214909294</v>
      </c>
      <c r="Q61" s="98">
        <v>0</v>
      </c>
      <c r="R61" s="98">
        <f t="shared" si="2"/>
        <v>214909294</v>
      </c>
      <c r="S61" s="98">
        <v>0</v>
      </c>
      <c r="T61" s="98">
        <v>0</v>
      </c>
      <c r="U61" s="98">
        <f t="shared" si="3"/>
        <v>0</v>
      </c>
      <c r="V61" s="98">
        <f t="shared" si="4"/>
        <v>214909294</v>
      </c>
      <c r="W61" s="98">
        <v>0</v>
      </c>
      <c r="X61" s="98">
        <v>0</v>
      </c>
      <c r="Y61" s="98">
        <v>0</v>
      </c>
      <c r="Z61" s="98">
        <v>0</v>
      </c>
      <c r="AA61" s="98">
        <v>0</v>
      </c>
      <c r="AB61" s="98">
        <v>0</v>
      </c>
      <c r="AC61" s="98">
        <v>0</v>
      </c>
      <c r="AD61" s="98">
        <v>0</v>
      </c>
      <c r="AE61" s="98">
        <v>0</v>
      </c>
      <c r="AF61" s="98">
        <v>0</v>
      </c>
      <c r="AG61" s="98">
        <v>0</v>
      </c>
      <c r="AH61" s="98">
        <v>0</v>
      </c>
      <c r="AI61" s="98">
        <v>0</v>
      </c>
      <c r="AJ61" s="98">
        <v>0</v>
      </c>
      <c r="AK61" s="98">
        <f t="shared" si="5"/>
        <v>0</v>
      </c>
      <c r="AL61" s="98">
        <v>0</v>
      </c>
      <c r="AM61" s="98">
        <f t="shared" si="0"/>
        <v>0</v>
      </c>
      <c r="AN61" s="98">
        <v>0</v>
      </c>
      <c r="AO61" s="98">
        <v>0</v>
      </c>
      <c r="AP61" s="98">
        <v>0</v>
      </c>
      <c r="AQ61" s="98">
        <f t="shared" si="1"/>
        <v>0</v>
      </c>
      <c r="AR61" s="124">
        <v>0</v>
      </c>
      <c r="AS61" s="109">
        <v>1</v>
      </c>
      <c r="AT61" s="98">
        <v>0</v>
      </c>
      <c r="AU61" s="124">
        <v>0</v>
      </c>
      <c r="AV61" s="109">
        <v>1</v>
      </c>
      <c r="AW61" s="98">
        <v>0</v>
      </c>
      <c r="AX61" s="124">
        <v>0</v>
      </c>
      <c r="AY61" s="109">
        <v>1</v>
      </c>
      <c r="AZ61" s="98">
        <v>0</v>
      </c>
    </row>
    <row r="62" spans="1:52" ht="31.15" hidden="1" customHeight="1">
      <c r="A62" s="111">
        <v>2020</v>
      </c>
      <c r="B62" s="114">
        <v>8311</v>
      </c>
      <c r="C62" s="111">
        <v>1</v>
      </c>
      <c r="D62" s="99">
        <v>2</v>
      </c>
      <c r="E62" s="112">
        <v>9</v>
      </c>
      <c r="F62" s="99">
        <v>6</v>
      </c>
      <c r="G62" s="115" t="s">
        <v>79</v>
      </c>
      <c r="H62" s="102" t="s">
        <v>376</v>
      </c>
      <c r="I62" s="98">
        <v>214909294</v>
      </c>
      <c r="J62" s="98">
        <v>0</v>
      </c>
      <c r="K62" s="98">
        <v>214909294</v>
      </c>
      <c r="L62" s="98">
        <v>0</v>
      </c>
      <c r="M62" s="98">
        <v>0</v>
      </c>
      <c r="N62" s="98">
        <v>0</v>
      </c>
      <c r="O62" s="98">
        <v>214909294</v>
      </c>
      <c r="P62" s="98">
        <v>214909294</v>
      </c>
      <c r="Q62" s="98">
        <v>0</v>
      </c>
      <c r="R62" s="98">
        <f t="shared" si="2"/>
        <v>214909294</v>
      </c>
      <c r="S62" s="98">
        <v>0</v>
      </c>
      <c r="T62" s="98">
        <v>0</v>
      </c>
      <c r="U62" s="98">
        <f t="shared" si="3"/>
        <v>0</v>
      </c>
      <c r="V62" s="98">
        <f t="shared" si="4"/>
        <v>214909294</v>
      </c>
      <c r="W62" s="98">
        <v>0</v>
      </c>
      <c r="X62" s="98">
        <v>0</v>
      </c>
      <c r="Y62" s="98">
        <v>0</v>
      </c>
      <c r="Z62" s="98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8">
        <v>0</v>
      </c>
      <c r="AG62" s="98">
        <v>0</v>
      </c>
      <c r="AH62" s="98">
        <v>0</v>
      </c>
      <c r="AI62" s="98">
        <v>0</v>
      </c>
      <c r="AJ62" s="98">
        <v>0</v>
      </c>
      <c r="AK62" s="98">
        <f t="shared" si="5"/>
        <v>0</v>
      </c>
      <c r="AL62" s="98">
        <v>0</v>
      </c>
      <c r="AM62" s="98">
        <f t="shared" si="0"/>
        <v>0</v>
      </c>
      <c r="AN62" s="98">
        <v>0</v>
      </c>
      <c r="AO62" s="98">
        <v>0</v>
      </c>
      <c r="AP62" s="98">
        <v>0</v>
      </c>
      <c r="AQ62" s="98">
        <f t="shared" si="1"/>
        <v>0</v>
      </c>
      <c r="AR62" s="124">
        <v>0</v>
      </c>
      <c r="AS62" s="109">
        <v>1</v>
      </c>
      <c r="AT62" s="98">
        <v>0</v>
      </c>
      <c r="AU62" s="124">
        <v>0</v>
      </c>
      <c r="AV62" s="109">
        <v>1</v>
      </c>
      <c r="AW62" s="98">
        <v>0</v>
      </c>
      <c r="AX62" s="124">
        <v>0</v>
      </c>
      <c r="AY62" s="109">
        <v>1</v>
      </c>
      <c r="AZ62" s="98">
        <v>0</v>
      </c>
    </row>
    <row r="63" spans="1:52" ht="31.15" hidden="1" customHeight="1">
      <c r="A63" s="111">
        <v>2020</v>
      </c>
      <c r="B63" s="114">
        <v>8311</v>
      </c>
      <c r="C63" s="111">
        <v>1</v>
      </c>
      <c r="D63" s="99">
        <v>2</v>
      </c>
      <c r="E63" s="112">
        <v>9</v>
      </c>
      <c r="F63" s="99">
        <v>9</v>
      </c>
      <c r="G63" s="111"/>
      <c r="H63" s="102" t="s">
        <v>377</v>
      </c>
      <c r="I63" s="98">
        <v>214909294</v>
      </c>
      <c r="J63" s="98">
        <v>0</v>
      </c>
      <c r="K63" s="98">
        <v>214909294</v>
      </c>
      <c r="L63" s="98">
        <v>0</v>
      </c>
      <c r="M63" s="98">
        <v>0</v>
      </c>
      <c r="N63" s="98">
        <v>0</v>
      </c>
      <c r="O63" s="98">
        <v>214909294</v>
      </c>
      <c r="P63" s="98">
        <v>214909294</v>
      </c>
      <c r="Q63" s="98">
        <v>0</v>
      </c>
      <c r="R63" s="98">
        <f t="shared" si="2"/>
        <v>214909294</v>
      </c>
      <c r="S63" s="98">
        <v>0</v>
      </c>
      <c r="T63" s="98">
        <v>0</v>
      </c>
      <c r="U63" s="98">
        <f t="shared" si="3"/>
        <v>0</v>
      </c>
      <c r="V63" s="98">
        <f t="shared" si="4"/>
        <v>214909294</v>
      </c>
      <c r="W63" s="98">
        <v>0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8">
        <v>0</v>
      </c>
      <c r="AE63" s="98">
        <v>0</v>
      </c>
      <c r="AF63" s="98">
        <v>0</v>
      </c>
      <c r="AG63" s="98">
        <v>0</v>
      </c>
      <c r="AH63" s="98">
        <v>0</v>
      </c>
      <c r="AI63" s="98">
        <v>0</v>
      </c>
      <c r="AJ63" s="98">
        <v>0</v>
      </c>
      <c r="AK63" s="98">
        <f t="shared" si="5"/>
        <v>0</v>
      </c>
      <c r="AL63" s="98">
        <v>0</v>
      </c>
      <c r="AM63" s="98">
        <f t="shared" si="0"/>
        <v>0</v>
      </c>
      <c r="AN63" s="98">
        <v>0</v>
      </c>
      <c r="AO63" s="98">
        <v>0</v>
      </c>
      <c r="AP63" s="98">
        <v>0</v>
      </c>
      <c r="AQ63" s="98">
        <f t="shared" si="1"/>
        <v>0</v>
      </c>
      <c r="AR63" s="124">
        <v>0</v>
      </c>
      <c r="AS63" s="109">
        <v>1</v>
      </c>
      <c r="AT63" s="98">
        <v>0</v>
      </c>
      <c r="AU63" s="124">
        <v>0</v>
      </c>
      <c r="AV63" s="109">
        <v>1</v>
      </c>
      <c r="AW63" s="98">
        <v>0</v>
      </c>
      <c r="AX63" s="124">
        <v>0</v>
      </c>
      <c r="AY63" s="109">
        <v>1</v>
      </c>
      <c r="AZ63" s="98">
        <v>0</v>
      </c>
    </row>
    <row r="64" spans="1:52" ht="31.15" hidden="1" customHeight="1">
      <c r="A64" s="111">
        <v>2020</v>
      </c>
      <c r="B64" s="114">
        <v>8311</v>
      </c>
      <c r="C64" s="111">
        <v>1</v>
      </c>
      <c r="D64" s="99">
        <v>2</v>
      </c>
      <c r="E64" s="112">
        <v>9</v>
      </c>
      <c r="F64" s="99">
        <v>9</v>
      </c>
      <c r="G64" s="115" t="s">
        <v>79</v>
      </c>
      <c r="H64" s="102" t="s">
        <v>377</v>
      </c>
      <c r="I64" s="98">
        <v>214909294</v>
      </c>
      <c r="J64" s="98">
        <v>0</v>
      </c>
      <c r="K64" s="98">
        <v>214909294</v>
      </c>
      <c r="L64" s="98">
        <v>0</v>
      </c>
      <c r="M64" s="98">
        <v>0</v>
      </c>
      <c r="N64" s="98">
        <v>0</v>
      </c>
      <c r="O64" s="98">
        <v>214909294</v>
      </c>
      <c r="P64" s="98">
        <v>214909294</v>
      </c>
      <c r="Q64" s="98">
        <v>0</v>
      </c>
      <c r="R64" s="98">
        <f t="shared" si="2"/>
        <v>214909294</v>
      </c>
      <c r="S64" s="98">
        <v>0</v>
      </c>
      <c r="T64" s="98">
        <v>0</v>
      </c>
      <c r="U64" s="98">
        <f t="shared" si="3"/>
        <v>0</v>
      </c>
      <c r="V64" s="98">
        <f t="shared" si="4"/>
        <v>214909294</v>
      </c>
      <c r="W64" s="98">
        <v>0</v>
      </c>
      <c r="X64" s="98">
        <v>0</v>
      </c>
      <c r="Y64" s="98">
        <v>0</v>
      </c>
      <c r="Z64" s="98">
        <v>0</v>
      </c>
      <c r="AA64" s="98">
        <v>0</v>
      </c>
      <c r="AB64" s="98">
        <v>0</v>
      </c>
      <c r="AC64" s="98">
        <v>0</v>
      </c>
      <c r="AD64" s="98">
        <v>0</v>
      </c>
      <c r="AE64" s="98">
        <v>0</v>
      </c>
      <c r="AF64" s="98">
        <v>0</v>
      </c>
      <c r="AG64" s="98">
        <v>0</v>
      </c>
      <c r="AH64" s="98">
        <v>0</v>
      </c>
      <c r="AI64" s="98">
        <v>0</v>
      </c>
      <c r="AJ64" s="98">
        <v>0</v>
      </c>
      <c r="AK64" s="98">
        <f t="shared" si="5"/>
        <v>0</v>
      </c>
      <c r="AL64" s="98">
        <v>0</v>
      </c>
      <c r="AM64" s="98">
        <f t="shared" si="0"/>
        <v>0</v>
      </c>
      <c r="AN64" s="98">
        <v>0</v>
      </c>
      <c r="AO64" s="98">
        <v>0</v>
      </c>
      <c r="AP64" s="98">
        <v>0</v>
      </c>
      <c r="AQ64" s="98">
        <f t="shared" si="1"/>
        <v>0</v>
      </c>
      <c r="AR64" s="124">
        <v>0</v>
      </c>
      <c r="AS64" s="109">
        <v>1</v>
      </c>
      <c r="AT64" s="98">
        <v>0</v>
      </c>
      <c r="AU64" s="124">
        <v>0</v>
      </c>
      <c r="AV64" s="109">
        <v>1</v>
      </c>
      <c r="AW64" s="98">
        <v>0</v>
      </c>
      <c r="AX64" s="124">
        <v>0</v>
      </c>
      <c r="AY64" s="109">
        <v>1</v>
      </c>
      <c r="AZ64" s="98">
        <v>0</v>
      </c>
    </row>
    <row r="65" spans="1:52" ht="31.15" hidden="1" customHeight="1">
      <c r="A65" s="111">
        <v>2020</v>
      </c>
      <c r="B65" s="114">
        <v>8311</v>
      </c>
      <c r="C65" s="111">
        <v>1</v>
      </c>
      <c r="D65" s="99">
        <v>3</v>
      </c>
      <c r="E65" s="112"/>
      <c r="F65" s="99"/>
      <c r="G65" s="111"/>
      <c r="H65" s="102" t="s">
        <v>342</v>
      </c>
      <c r="I65" s="98">
        <v>214909294</v>
      </c>
      <c r="J65" s="98">
        <v>0</v>
      </c>
      <c r="K65" s="98">
        <v>214909294</v>
      </c>
      <c r="L65" s="98">
        <v>0</v>
      </c>
      <c r="M65" s="98">
        <v>0</v>
      </c>
      <c r="N65" s="98">
        <v>0</v>
      </c>
      <c r="O65" s="98">
        <v>214909294</v>
      </c>
      <c r="P65" s="98">
        <v>214909294</v>
      </c>
      <c r="Q65" s="98">
        <v>0</v>
      </c>
      <c r="R65" s="98">
        <f t="shared" si="2"/>
        <v>214909294</v>
      </c>
      <c r="S65" s="98">
        <v>0</v>
      </c>
      <c r="T65" s="98">
        <v>0</v>
      </c>
      <c r="U65" s="98">
        <f t="shared" si="3"/>
        <v>0</v>
      </c>
      <c r="V65" s="98">
        <f t="shared" si="4"/>
        <v>214909294</v>
      </c>
      <c r="W65" s="98">
        <v>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8">
        <v>0</v>
      </c>
      <c r="AE65" s="98">
        <v>0</v>
      </c>
      <c r="AF65" s="98">
        <v>0</v>
      </c>
      <c r="AG65" s="98">
        <v>0</v>
      </c>
      <c r="AH65" s="98">
        <v>0</v>
      </c>
      <c r="AI65" s="98">
        <v>0</v>
      </c>
      <c r="AJ65" s="98">
        <v>0</v>
      </c>
      <c r="AK65" s="98">
        <f t="shared" si="5"/>
        <v>0</v>
      </c>
      <c r="AL65" s="98">
        <v>0</v>
      </c>
      <c r="AM65" s="98">
        <f t="shared" si="0"/>
        <v>0</v>
      </c>
      <c r="AN65" s="98">
        <v>0</v>
      </c>
      <c r="AO65" s="98">
        <v>0</v>
      </c>
      <c r="AP65" s="98">
        <v>0</v>
      </c>
      <c r="AQ65" s="98">
        <f t="shared" si="1"/>
        <v>0</v>
      </c>
      <c r="AR65" s="124">
        <v>0</v>
      </c>
      <c r="AS65" s="109">
        <v>1</v>
      </c>
      <c r="AT65" s="98">
        <v>0</v>
      </c>
      <c r="AU65" s="124">
        <v>0</v>
      </c>
      <c r="AV65" s="109">
        <v>1</v>
      </c>
      <c r="AW65" s="98">
        <v>0</v>
      </c>
      <c r="AX65" s="124">
        <v>0</v>
      </c>
      <c r="AY65" s="109">
        <v>1</v>
      </c>
      <c r="AZ65" s="98">
        <v>0</v>
      </c>
    </row>
    <row r="66" spans="1:52" ht="31.15" hidden="1" customHeight="1">
      <c r="A66" s="111">
        <v>2020</v>
      </c>
      <c r="B66" s="114">
        <v>8311</v>
      </c>
      <c r="C66" s="111">
        <v>1</v>
      </c>
      <c r="D66" s="99">
        <v>3</v>
      </c>
      <c r="E66" s="112">
        <v>1</v>
      </c>
      <c r="F66" s="99"/>
      <c r="G66" s="111"/>
      <c r="H66" s="102" t="s">
        <v>378</v>
      </c>
      <c r="I66" s="98">
        <v>214909294</v>
      </c>
      <c r="J66" s="98">
        <v>0</v>
      </c>
      <c r="K66" s="98">
        <v>214909294</v>
      </c>
      <c r="L66" s="98">
        <v>0</v>
      </c>
      <c r="M66" s="98">
        <v>0</v>
      </c>
      <c r="N66" s="98">
        <v>0</v>
      </c>
      <c r="O66" s="98">
        <v>214909294</v>
      </c>
      <c r="P66" s="98">
        <v>214909294</v>
      </c>
      <c r="Q66" s="98">
        <v>0</v>
      </c>
      <c r="R66" s="98">
        <f t="shared" si="2"/>
        <v>214909294</v>
      </c>
      <c r="S66" s="98">
        <v>0</v>
      </c>
      <c r="T66" s="98">
        <v>0</v>
      </c>
      <c r="U66" s="98">
        <f t="shared" si="3"/>
        <v>0</v>
      </c>
      <c r="V66" s="98">
        <f t="shared" si="4"/>
        <v>214909294</v>
      </c>
      <c r="W66" s="98">
        <v>0</v>
      </c>
      <c r="X66" s="98">
        <v>0</v>
      </c>
      <c r="Y66" s="98">
        <v>0</v>
      </c>
      <c r="Z66" s="98">
        <v>0</v>
      </c>
      <c r="AA66" s="98">
        <v>0</v>
      </c>
      <c r="AB66" s="98">
        <v>0</v>
      </c>
      <c r="AC66" s="98">
        <v>0</v>
      </c>
      <c r="AD66" s="98">
        <v>0</v>
      </c>
      <c r="AE66" s="98">
        <v>0</v>
      </c>
      <c r="AF66" s="98">
        <v>0</v>
      </c>
      <c r="AG66" s="98">
        <v>0</v>
      </c>
      <c r="AH66" s="98">
        <v>0</v>
      </c>
      <c r="AI66" s="98">
        <v>0</v>
      </c>
      <c r="AJ66" s="98">
        <v>0</v>
      </c>
      <c r="AK66" s="98">
        <f t="shared" si="5"/>
        <v>0</v>
      </c>
      <c r="AL66" s="98">
        <v>0</v>
      </c>
      <c r="AM66" s="98">
        <f t="shared" si="0"/>
        <v>0</v>
      </c>
      <c r="AN66" s="98">
        <v>0</v>
      </c>
      <c r="AO66" s="98">
        <v>0</v>
      </c>
      <c r="AP66" s="98">
        <v>0</v>
      </c>
      <c r="AQ66" s="98">
        <f t="shared" si="1"/>
        <v>0</v>
      </c>
      <c r="AR66" s="124">
        <v>0</v>
      </c>
      <c r="AS66" s="109">
        <v>1</v>
      </c>
      <c r="AT66" s="98">
        <v>0</v>
      </c>
      <c r="AU66" s="124">
        <v>0</v>
      </c>
      <c r="AV66" s="109">
        <v>1</v>
      </c>
      <c r="AW66" s="98">
        <v>0</v>
      </c>
      <c r="AX66" s="124">
        <v>0</v>
      </c>
      <c r="AY66" s="109">
        <v>1</v>
      </c>
      <c r="AZ66" s="98">
        <v>0</v>
      </c>
    </row>
    <row r="67" spans="1:52" ht="31.15" hidden="1" customHeight="1">
      <c r="A67" s="111">
        <v>2020</v>
      </c>
      <c r="B67" s="114">
        <v>8311</v>
      </c>
      <c r="C67" s="111">
        <v>1</v>
      </c>
      <c r="D67" s="99">
        <v>3</v>
      </c>
      <c r="E67" s="112">
        <v>1</v>
      </c>
      <c r="F67" s="99">
        <v>1</v>
      </c>
      <c r="G67" s="111"/>
      <c r="H67" s="102" t="s">
        <v>379</v>
      </c>
      <c r="I67" s="98">
        <v>214909294</v>
      </c>
      <c r="J67" s="98">
        <v>0</v>
      </c>
      <c r="K67" s="98">
        <v>214909294</v>
      </c>
      <c r="L67" s="98">
        <v>0</v>
      </c>
      <c r="M67" s="98">
        <v>0</v>
      </c>
      <c r="N67" s="98">
        <v>0</v>
      </c>
      <c r="O67" s="98">
        <v>214909294</v>
      </c>
      <c r="P67" s="98">
        <v>214909294</v>
      </c>
      <c r="Q67" s="98">
        <v>0</v>
      </c>
      <c r="R67" s="98">
        <f t="shared" si="2"/>
        <v>214909294</v>
      </c>
      <c r="S67" s="98">
        <v>0</v>
      </c>
      <c r="T67" s="98">
        <v>0</v>
      </c>
      <c r="U67" s="98">
        <f t="shared" si="3"/>
        <v>0</v>
      </c>
      <c r="V67" s="98">
        <f t="shared" si="4"/>
        <v>214909294</v>
      </c>
      <c r="W67" s="98">
        <v>0</v>
      </c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0</v>
      </c>
      <c r="AD67" s="98">
        <v>0</v>
      </c>
      <c r="AE67" s="98">
        <v>0</v>
      </c>
      <c r="AF67" s="98">
        <v>0</v>
      </c>
      <c r="AG67" s="98">
        <v>0</v>
      </c>
      <c r="AH67" s="98">
        <v>0</v>
      </c>
      <c r="AI67" s="98">
        <v>0</v>
      </c>
      <c r="AJ67" s="98">
        <v>0</v>
      </c>
      <c r="AK67" s="98">
        <f t="shared" si="5"/>
        <v>0</v>
      </c>
      <c r="AL67" s="98">
        <v>0</v>
      </c>
      <c r="AM67" s="98">
        <f t="shared" si="0"/>
        <v>0</v>
      </c>
      <c r="AN67" s="98">
        <v>0</v>
      </c>
      <c r="AO67" s="98">
        <v>0</v>
      </c>
      <c r="AP67" s="98">
        <v>0</v>
      </c>
      <c r="AQ67" s="98">
        <f t="shared" si="1"/>
        <v>0</v>
      </c>
      <c r="AR67" s="124">
        <v>0</v>
      </c>
      <c r="AS67" s="109">
        <v>1</v>
      </c>
      <c r="AT67" s="98">
        <v>0</v>
      </c>
      <c r="AU67" s="124">
        <v>0</v>
      </c>
      <c r="AV67" s="109">
        <v>1</v>
      </c>
      <c r="AW67" s="98">
        <v>0</v>
      </c>
      <c r="AX67" s="124">
        <v>0</v>
      </c>
      <c r="AY67" s="109">
        <v>1</v>
      </c>
      <c r="AZ67" s="98">
        <v>0</v>
      </c>
    </row>
    <row r="68" spans="1:52" ht="31.15" hidden="1" customHeight="1">
      <c r="A68" s="111">
        <v>2020</v>
      </c>
      <c r="B68" s="114">
        <v>8311</v>
      </c>
      <c r="C68" s="111">
        <v>1</v>
      </c>
      <c r="D68" s="99">
        <v>3</v>
      </c>
      <c r="E68" s="112">
        <v>1</v>
      </c>
      <c r="F68" s="99">
        <v>1</v>
      </c>
      <c r="G68" s="115" t="s">
        <v>79</v>
      </c>
      <c r="H68" s="102" t="s">
        <v>380</v>
      </c>
      <c r="I68" s="98">
        <v>214909294</v>
      </c>
      <c r="J68" s="98">
        <v>0</v>
      </c>
      <c r="K68" s="98">
        <v>214909294</v>
      </c>
      <c r="L68" s="98">
        <v>0</v>
      </c>
      <c r="M68" s="98">
        <v>0</v>
      </c>
      <c r="N68" s="98">
        <v>0</v>
      </c>
      <c r="O68" s="98">
        <v>214909294</v>
      </c>
      <c r="P68" s="98">
        <v>214909294</v>
      </c>
      <c r="Q68" s="98">
        <v>0</v>
      </c>
      <c r="R68" s="98">
        <f t="shared" si="2"/>
        <v>214909294</v>
      </c>
      <c r="S68" s="98">
        <v>0</v>
      </c>
      <c r="T68" s="98">
        <v>0</v>
      </c>
      <c r="U68" s="98">
        <f t="shared" si="3"/>
        <v>0</v>
      </c>
      <c r="V68" s="98">
        <f t="shared" si="4"/>
        <v>214909294</v>
      </c>
      <c r="W68" s="98">
        <v>0</v>
      </c>
      <c r="X68" s="98">
        <v>0</v>
      </c>
      <c r="Y68" s="98">
        <v>0</v>
      </c>
      <c r="Z68" s="98">
        <v>0</v>
      </c>
      <c r="AA68" s="98">
        <v>0</v>
      </c>
      <c r="AB68" s="98">
        <v>0</v>
      </c>
      <c r="AC68" s="98">
        <v>0</v>
      </c>
      <c r="AD68" s="98">
        <v>0</v>
      </c>
      <c r="AE68" s="98">
        <v>0</v>
      </c>
      <c r="AF68" s="98">
        <v>0</v>
      </c>
      <c r="AG68" s="98">
        <v>0</v>
      </c>
      <c r="AH68" s="98">
        <v>0</v>
      </c>
      <c r="AI68" s="98">
        <v>0</v>
      </c>
      <c r="AJ68" s="98">
        <v>0</v>
      </c>
      <c r="AK68" s="98">
        <f t="shared" si="5"/>
        <v>0</v>
      </c>
      <c r="AL68" s="98">
        <v>0</v>
      </c>
      <c r="AM68" s="98">
        <f t="shared" si="0"/>
        <v>0</v>
      </c>
      <c r="AN68" s="98">
        <v>0</v>
      </c>
      <c r="AO68" s="98">
        <v>0</v>
      </c>
      <c r="AP68" s="98">
        <v>0</v>
      </c>
      <c r="AQ68" s="98">
        <f t="shared" si="1"/>
        <v>0</v>
      </c>
      <c r="AR68" s="124">
        <v>0</v>
      </c>
      <c r="AS68" s="109">
        <v>1</v>
      </c>
      <c r="AT68" s="98">
        <v>0</v>
      </c>
      <c r="AU68" s="124">
        <v>0</v>
      </c>
      <c r="AV68" s="109">
        <v>1</v>
      </c>
      <c r="AW68" s="98">
        <v>0</v>
      </c>
      <c r="AX68" s="124">
        <v>0</v>
      </c>
      <c r="AY68" s="109">
        <v>1</v>
      </c>
      <c r="AZ68" s="98">
        <v>0</v>
      </c>
    </row>
    <row r="69" spans="1:52" ht="31.15" hidden="1" customHeight="1">
      <c r="A69" s="111">
        <v>2020</v>
      </c>
      <c r="B69" s="114">
        <v>8311</v>
      </c>
      <c r="C69" s="111">
        <v>1</v>
      </c>
      <c r="D69" s="99">
        <v>3</v>
      </c>
      <c r="E69" s="112">
        <v>1</v>
      </c>
      <c r="F69" s="99">
        <v>4</v>
      </c>
      <c r="G69" s="111"/>
      <c r="H69" s="102" t="s">
        <v>381</v>
      </c>
      <c r="I69" s="98">
        <v>214909294</v>
      </c>
      <c r="J69" s="98">
        <v>0</v>
      </c>
      <c r="K69" s="98">
        <v>214909294</v>
      </c>
      <c r="L69" s="98">
        <v>0</v>
      </c>
      <c r="M69" s="98">
        <v>0</v>
      </c>
      <c r="N69" s="98">
        <v>0</v>
      </c>
      <c r="O69" s="98">
        <v>214909294</v>
      </c>
      <c r="P69" s="98">
        <v>214909294</v>
      </c>
      <c r="Q69" s="98">
        <v>0</v>
      </c>
      <c r="R69" s="98">
        <f t="shared" si="2"/>
        <v>214909294</v>
      </c>
      <c r="S69" s="98">
        <v>0</v>
      </c>
      <c r="T69" s="98">
        <v>0</v>
      </c>
      <c r="U69" s="98">
        <f t="shared" si="3"/>
        <v>0</v>
      </c>
      <c r="V69" s="98">
        <f t="shared" si="4"/>
        <v>214909294</v>
      </c>
      <c r="W69" s="98">
        <v>0</v>
      </c>
      <c r="X69" s="98">
        <v>0</v>
      </c>
      <c r="Y69" s="98">
        <v>0</v>
      </c>
      <c r="Z69" s="98">
        <v>0</v>
      </c>
      <c r="AA69" s="98">
        <v>0</v>
      </c>
      <c r="AB69" s="98">
        <v>0</v>
      </c>
      <c r="AC69" s="98">
        <v>0</v>
      </c>
      <c r="AD69" s="98">
        <v>0</v>
      </c>
      <c r="AE69" s="98">
        <v>0</v>
      </c>
      <c r="AF69" s="98">
        <v>0</v>
      </c>
      <c r="AG69" s="98">
        <v>0</v>
      </c>
      <c r="AH69" s="98">
        <v>0</v>
      </c>
      <c r="AI69" s="98">
        <v>0</v>
      </c>
      <c r="AJ69" s="98">
        <v>0</v>
      </c>
      <c r="AK69" s="98">
        <f t="shared" si="5"/>
        <v>0</v>
      </c>
      <c r="AL69" s="98">
        <v>0</v>
      </c>
      <c r="AM69" s="98">
        <f t="shared" si="0"/>
        <v>0</v>
      </c>
      <c r="AN69" s="98">
        <v>0</v>
      </c>
      <c r="AO69" s="98">
        <v>0</v>
      </c>
      <c r="AP69" s="98">
        <v>0</v>
      </c>
      <c r="AQ69" s="98">
        <f t="shared" si="1"/>
        <v>0</v>
      </c>
      <c r="AR69" s="124">
        <v>0</v>
      </c>
      <c r="AS69" s="109">
        <v>1</v>
      </c>
      <c r="AT69" s="98">
        <v>0</v>
      </c>
      <c r="AU69" s="124">
        <v>0</v>
      </c>
      <c r="AV69" s="109">
        <v>1</v>
      </c>
      <c r="AW69" s="98">
        <v>0</v>
      </c>
      <c r="AX69" s="124">
        <v>0</v>
      </c>
      <c r="AY69" s="109">
        <v>1</v>
      </c>
      <c r="AZ69" s="98">
        <v>0</v>
      </c>
    </row>
    <row r="70" spans="1:52" ht="31.15" hidden="1" customHeight="1">
      <c r="A70" s="111">
        <v>2020</v>
      </c>
      <c r="B70" s="114">
        <v>8311</v>
      </c>
      <c r="C70" s="111">
        <v>1</v>
      </c>
      <c r="D70" s="99">
        <v>3</v>
      </c>
      <c r="E70" s="112">
        <v>1</v>
      </c>
      <c r="F70" s="99">
        <v>4</v>
      </c>
      <c r="G70" s="115" t="s">
        <v>79</v>
      </c>
      <c r="H70" s="102" t="s">
        <v>382</v>
      </c>
      <c r="I70" s="98">
        <v>214909294</v>
      </c>
      <c r="J70" s="98">
        <v>0</v>
      </c>
      <c r="K70" s="98">
        <v>214909294</v>
      </c>
      <c r="L70" s="98">
        <v>0</v>
      </c>
      <c r="M70" s="98">
        <v>0</v>
      </c>
      <c r="N70" s="98">
        <v>0</v>
      </c>
      <c r="O70" s="98">
        <v>214909294</v>
      </c>
      <c r="P70" s="98">
        <v>214909294</v>
      </c>
      <c r="Q70" s="98">
        <v>0</v>
      </c>
      <c r="R70" s="98">
        <f t="shared" si="2"/>
        <v>214909294</v>
      </c>
      <c r="S70" s="98">
        <v>0</v>
      </c>
      <c r="T70" s="98">
        <v>0</v>
      </c>
      <c r="U70" s="98">
        <f t="shared" si="3"/>
        <v>0</v>
      </c>
      <c r="V70" s="98">
        <f t="shared" si="4"/>
        <v>214909294</v>
      </c>
      <c r="W70" s="98">
        <v>0</v>
      </c>
      <c r="X70" s="98">
        <v>0</v>
      </c>
      <c r="Y70" s="98">
        <v>0</v>
      </c>
      <c r="Z70" s="98">
        <v>0</v>
      </c>
      <c r="AA70" s="98">
        <v>0</v>
      </c>
      <c r="AB70" s="98">
        <v>0</v>
      </c>
      <c r="AC70" s="98">
        <v>0</v>
      </c>
      <c r="AD70" s="98">
        <v>0</v>
      </c>
      <c r="AE70" s="98">
        <v>0</v>
      </c>
      <c r="AF70" s="98">
        <v>0</v>
      </c>
      <c r="AG70" s="98">
        <v>0</v>
      </c>
      <c r="AH70" s="98">
        <v>0</v>
      </c>
      <c r="AI70" s="98">
        <v>0</v>
      </c>
      <c r="AJ70" s="98">
        <v>0</v>
      </c>
      <c r="AK70" s="98">
        <f t="shared" si="5"/>
        <v>0</v>
      </c>
      <c r="AL70" s="98">
        <v>0</v>
      </c>
      <c r="AM70" s="98">
        <f t="shared" si="0"/>
        <v>0</v>
      </c>
      <c r="AN70" s="98">
        <v>0</v>
      </c>
      <c r="AO70" s="98">
        <v>0</v>
      </c>
      <c r="AP70" s="98">
        <v>0</v>
      </c>
      <c r="AQ70" s="98">
        <f t="shared" si="1"/>
        <v>0</v>
      </c>
      <c r="AR70" s="124">
        <v>0</v>
      </c>
      <c r="AS70" s="109">
        <v>1</v>
      </c>
      <c r="AT70" s="98">
        <v>0</v>
      </c>
      <c r="AU70" s="124">
        <v>0</v>
      </c>
      <c r="AV70" s="109">
        <v>1</v>
      </c>
      <c r="AW70" s="98">
        <v>0</v>
      </c>
      <c r="AX70" s="124">
        <v>0</v>
      </c>
      <c r="AY70" s="109">
        <v>1</v>
      </c>
      <c r="AZ70" s="98">
        <v>0</v>
      </c>
    </row>
    <row r="71" spans="1:52" ht="31.15" hidden="1" customHeight="1">
      <c r="A71" s="111">
        <v>2020</v>
      </c>
      <c r="B71" s="114">
        <v>8311</v>
      </c>
      <c r="C71" s="111">
        <v>1</v>
      </c>
      <c r="D71" s="99">
        <v>3</v>
      </c>
      <c r="E71" s="112">
        <v>1</v>
      </c>
      <c r="F71" s="99">
        <v>5</v>
      </c>
      <c r="G71" s="111"/>
      <c r="H71" s="102" t="s">
        <v>383</v>
      </c>
      <c r="I71" s="98">
        <v>214909294</v>
      </c>
      <c r="J71" s="98">
        <v>0</v>
      </c>
      <c r="K71" s="98">
        <v>214909294</v>
      </c>
      <c r="L71" s="98">
        <v>0</v>
      </c>
      <c r="M71" s="98">
        <v>0</v>
      </c>
      <c r="N71" s="98">
        <v>0</v>
      </c>
      <c r="O71" s="98">
        <v>214909294</v>
      </c>
      <c r="P71" s="98">
        <v>214909294</v>
      </c>
      <c r="Q71" s="98">
        <v>0</v>
      </c>
      <c r="R71" s="98">
        <f t="shared" si="2"/>
        <v>214909294</v>
      </c>
      <c r="S71" s="98">
        <v>0</v>
      </c>
      <c r="T71" s="98">
        <v>0</v>
      </c>
      <c r="U71" s="98">
        <f t="shared" si="3"/>
        <v>0</v>
      </c>
      <c r="V71" s="98">
        <f t="shared" si="4"/>
        <v>214909294</v>
      </c>
      <c r="W71" s="98">
        <v>0</v>
      </c>
      <c r="X71" s="98">
        <v>0</v>
      </c>
      <c r="Y71" s="98">
        <v>0</v>
      </c>
      <c r="Z71" s="98">
        <v>0</v>
      </c>
      <c r="AA71" s="98">
        <v>0</v>
      </c>
      <c r="AB71" s="98">
        <v>0</v>
      </c>
      <c r="AC71" s="98">
        <v>0</v>
      </c>
      <c r="AD71" s="98">
        <v>0</v>
      </c>
      <c r="AE71" s="98">
        <v>0</v>
      </c>
      <c r="AF71" s="98">
        <v>0</v>
      </c>
      <c r="AG71" s="98">
        <v>0</v>
      </c>
      <c r="AH71" s="98">
        <v>0</v>
      </c>
      <c r="AI71" s="98">
        <v>0</v>
      </c>
      <c r="AJ71" s="98">
        <v>0</v>
      </c>
      <c r="AK71" s="98">
        <f t="shared" si="5"/>
        <v>0</v>
      </c>
      <c r="AL71" s="98">
        <v>0</v>
      </c>
      <c r="AM71" s="98">
        <f t="shared" si="0"/>
        <v>0</v>
      </c>
      <c r="AN71" s="98">
        <v>0</v>
      </c>
      <c r="AO71" s="98">
        <v>0</v>
      </c>
      <c r="AP71" s="98">
        <v>0</v>
      </c>
      <c r="AQ71" s="98">
        <f t="shared" si="1"/>
        <v>0</v>
      </c>
      <c r="AR71" s="124">
        <v>0</v>
      </c>
      <c r="AS71" s="109">
        <v>1</v>
      </c>
      <c r="AT71" s="98">
        <v>0</v>
      </c>
      <c r="AU71" s="124">
        <v>0</v>
      </c>
      <c r="AV71" s="109">
        <v>1</v>
      </c>
      <c r="AW71" s="98">
        <v>0</v>
      </c>
      <c r="AX71" s="124">
        <v>0</v>
      </c>
      <c r="AY71" s="109">
        <v>1</v>
      </c>
      <c r="AZ71" s="98">
        <v>0</v>
      </c>
    </row>
    <row r="72" spans="1:52" ht="31.15" hidden="1" customHeight="1">
      <c r="A72" s="111">
        <v>2020</v>
      </c>
      <c r="B72" s="114">
        <v>8311</v>
      </c>
      <c r="C72" s="111">
        <v>1</v>
      </c>
      <c r="D72" s="99">
        <v>3</v>
      </c>
      <c r="E72" s="112">
        <v>1</v>
      </c>
      <c r="F72" s="99">
        <v>5</v>
      </c>
      <c r="G72" s="115" t="s">
        <v>79</v>
      </c>
      <c r="H72" s="102" t="s">
        <v>384</v>
      </c>
      <c r="I72" s="98">
        <v>214909294</v>
      </c>
      <c r="J72" s="98">
        <v>0</v>
      </c>
      <c r="K72" s="98">
        <v>214909294</v>
      </c>
      <c r="L72" s="98">
        <v>0</v>
      </c>
      <c r="M72" s="98">
        <v>0</v>
      </c>
      <c r="N72" s="98">
        <v>0</v>
      </c>
      <c r="O72" s="98">
        <v>214909294</v>
      </c>
      <c r="P72" s="98">
        <v>214909294</v>
      </c>
      <c r="Q72" s="98">
        <v>0</v>
      </c>
      <c r="R72" s="98">
        <f t="shared" si="2"/>
        <v>214909294</v>
      </c>
      <c r="S72" s="98">
        <v>0</v>
      </c>
      <c r="T72" s="98">
        <v>0</v>
      </c>
      <c r="U72" s="98">
        <f t="shared" si="3"/>
        <v>0</v>
      </c>
      <c r="V72" s="98">
        <f t="shared" si="4"/>
        <v>214909294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8">
        <v>0</v>
      </c>
      <c r="AE72" s="98">
        <v>0</v>
      </c>
      <c r="AF72" s="98">
        <v>0</v>
      </c>
      <c r="AG72" s="98">
        <v>0</v>
      </c>
      <c r="AH72" s="98">
        <v>0</v>
      </c>
      <c r="AI72" s="98">
        <v>0</v>
      </c>
      <c r="AJ72" s="98">
        <v>0</v>
      </c>
      <c r="AK72" s="98">
        <f t="shared" si="5"/>
        <v>0</v>
      </c>
      <c r="AL72" s="98">
        <v>0</v>
      </c>
      <c r="AM72" s="98">
        <f t="shared" si="0"/>
        <v>0</v>
      </c>
      <c r="AN72" s="98">
        <v>0</v>
      </c>
      <c r="AO72" s="98">
        <v>0</v>
      </c>
      <c r="AP72" s="98">
        <v>0</v>
      </c>
      <c r="AQ72" s="98">
        <f t="shared" si="1"/>
        <v>0</v>
      </c>
      <c r="AR72" s="124">
        <v>0</v>
      </c>
      <c r="AS72" s="109">
        <v>1</v>
      </c>
      <c r="AT72" s="98">
        <v>0</v>
      </c>
      <c r="AU72" s="124">
        <v>0</v>
      </c>
      <c r="AV72" s="109">
        <v>1</v>
      </c>
      <c r="AW72" s="98">
        <v>0</v>
      </c>
      <c r="AX72" s="124">
        <v>0</v>
      </c>
      <c r="AY72" s="109">
        <v>1</v>
      </c>
      <c r="AZ72" s="98">
        <v>0</v>
      </c>
    </row>
    <row r="73" spans="1:52" ht="31.15" hidden="1" customHeight="1">
      <c r="A73" s="111">
        <v>2020</v>
      </c>
      <c r="B73" s="114">
        <v>8311</v>
      </c>
      <c r="C73" s="111">
        <v>1</v>
      </c>
      <c r="D73" s="99">
        <v>3</v>
      </c>
      <c r="E73" s="112">
        <v>1</v>
      </c>
      <c r="F73" s="99">
        <v>7</v>
      </c>
      <c r="G73" s="111"/>
      <c r="H73" s="102" t="s">
        <v>385</v>
      </c>
      <c r="I73" s="98">
        <v>214909294</v>
      </c>
      <c r="J73" s="98">
        <v>0</v>
      </c>
      <c r="K73" s="98">
        <v>214909294</v>
      </c>
      <c r="L73" s="98">
        <v>0</v>
      </c>
      <c r="M73" s="98">
        <v>0</v>
      </c>
      <c r="N73" s="98">
        <v>0</v>
      </c>
      <c r="O73" s="98">
        <v>214909294</v>
      </c>
      <c r="P73" s="98">
        <v>214909294</v>
      </c>
      <c r="Q73" s="98">
        <v>0</v>
      </c>
      <c r="R73" s="98">
        <f t="shared" si="2"/>
        <v>214909294</v>
      </c>
      <c r="S73" s="98">
        <v>0</v>
      </c>
      <c r="T73" s="98">
        <v>0</v>
      </c>
      <c r="U73" s="98">
        <f t="shared" si="3"/>
        <v>0</v>
      </c>
      <c r="V73" s="98">
        <f t="shared" si="4"/>
        <v>214909294</v>
      </c>
      <c r="W73" s="98">
        <v>0</v>
      </c>
      <c r="X73" s="98">
        <v>0</v>
      </c>
      <c r="Y73" s="98">
        <v>0</v>
      </c>
      <c r="Z73" s="98">
        <v>0</v>
      </c>
      <c r="AA73" s="98">
        <v>0</v>
      </c>
      <c r="AB73" s="98">
        <v>0</v>
      </c>
      <c r="AC73" s="98">
        <v>0</v>
      </c>
      <c r="AD73" s="98">
        <v>0</v>
      </c>
      <c r="AE73" s="98">
        <v>0</v>
      </c>
      <c r="AF73" s="98">
        <v>0</v>
      </c>
      <c r="AG73" s="98">
        <v>0</v>
      </c>
      <c r="AH73" s="98">
        <v>0</v>
      </c>
      <c r="AI73" s="98">
        <v>0</v>
      </c>
      <c r="AJ73" s="98">
        <v>0</v>
      </c>
      <c r="AK73" s="98">
        <f t="shared" si="5"/>
        <v>0</v>
      </c>
      <c r="AL73" s="98">
        <v>0</v>
      </c>
      <c r="AM73" s="98">
        <f t="shared" si="0"/>
        <v>0</v>
      </c>
      <c r="AN73" s="98">
        <v>0</v>
      </c>
      <c r="AO73" s="98">
        <v>0</v>
      </c>
      <c r="AP73" s="98">
        <v>0</v>
      </c>
      <c r="AQ73" s="98">
        <f t="shared" si="1"/>
        <v>0</v>
      </c>
      <c r="AR73" s="124">
        <v>0</v>
      </c>
      <c r="AS73" s="109">
        <v>1</v>
      </c>
      <c r="AT73" s="98">
        <v>0</v>
      </c>
      <c r="AU73" s="124">
        <v>0</v>
      </c>
      <c r="AV73" s="109">
        <v>1</v>
      </c>
      <c r="AW73" s="98">
        <v>0</v>
      </c>
      <c r="AX73" s="124">
        <v>0</v>
      </c>
      <c r="AY73" s="109">
        <v>1</v>
      </c>
      <c r="AZ73" s="98">
        <v>0</v>
      </c>
    </row>
    <row r="74" spans="1:52" ht="31.15" hidden="1" customHeight="1">
      <c r="A74" s="111">
        <v>2020</v>
      </c>
      <c r="B74" s="114">
        <v>8311</v>
      </c>
      <c r="C74" s="111">
        <v>1</v>
      </c>
      <c r="D74" s="99">
        <v>3</v>
      </c>
      <c r="E74" s="112">
        <v>1</v>
      </c>
      <c r="F74" s="99">
        <v>7</v>
      </c>
      <c r="G74" s="115" t="s">
        <v>79</v>
      </c>
      <c r="H74" s="102" t="s">
        <v>386</v>
      </c>
      <c r="I74" s="98">
        <v>214909294</v>
      </c>
      <c r="J74" s="98">
        <v>0</v>
      </c>
      <c r="K74" s="98">
        <v>214909294</v>
      </c>
      <c r="L74" s="98">
        <v>0</v>
      </c>
      <c r="M74" s="98">
        <v>0</v>
      </c>
      <c r="N74" s="98">
        <v>0</v>
      </c>
      <c r="O74" s="98">
        <v>214909294</v>
      </c>
      <c r="P74" s="98">
        <v>214909294</v>
      </c>
      <c r="Q74" s="98">
        <v>0</v>
      </c>
      <c r="R74" s="98">
        <f t="shared" si="2"/>
        <v>214909294</v>
      </c>
      <c r="S74" s="98">
        <v>0</v>
      </c>
      <c r="T74" s="98">
        <v>0</v>
      </c>
      <c r="U74" s="98">
        <f t="shared" si="3"/>
        <v>0</v>
      </c>
      <c r="V74" s="98">
        <f t="shared" si="4"/>
        <v>214909294</v>
      </c>
      <c r="W74" s="98">
        <v>0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8">
        <v>0</v>
      </c>
      <c r="AG74" s="98">
        <v>0</v>
      </c>
      <c r="AH74" s="98">
        <v>0</v>
      </c>
      <c r="AI74" s="98">
        <v>0</v>
      </c>
      <c r="AJ74" s="98">
        <v>0</v>
      </c>
      <c r="AK74" s="98">
        <f t="shared" si="5"/>
        <v>0</v>
      </c>
      <c r="AL74" s="98">
        <v>0</v>
      </c>
      <c r="AM74" s="98">
        <f t="shared" ref="AM74:AM113" si="6">AK74</f>
        <v>0</v>
      </c>
      <c r="AN74" s="98">
        <v>0</v>
      </c>
      <c r="AO74" s="98">
        <v>0</v>
      </c>
      <c r="AP74" s="98">
        <v>0</v>
      </c>
      <c r="AQ74" s="98">
        <f t="shared" ref="AQ74:AQ113" si="7">AM74</f>
        <v>0</v>
      </c>
      <c r="AR74" s="124">
        <v>0</v>
      </c>
      <c r="AS74" s="109">
        <v>1</v>
      </c>
      <c r="AT74" s="98">
        <v>0</v>
      </c>
      <c r="AU74" s="124">
        <v>0</v>
      </c>
      <c r="AV74" s="109">
        <v>1</v>
      </c>
      <c r="AW74" s="98">
        <v>0</v>
      </c>
      <c r="AX74" s="124">
        <v>0</v>
      </c>
      <c r="AY74" s="109">
        <v>1</v>
      </c>
      <c r="AZ74" s="98">
        <v>0</v>
      </c>
    </row>
    <row r="75" spans="1:52" ht="31.15" hidden="1" customHeight="1">
      <c r="A75" s="111">
        <v>2020</v>
      </c>
      <c r="B75" s="114">
        <v>8311</v>
      </c>
      <c r="C75" s="111">
        <v>1</v>
      </c>
      <c r="D75" s="99">
        <v>3</v>
      </c>
      <c r="E75" s="112">
        <v>3</v>
      </c>
      <c r="F75" s="99"/>
      <c r="G75" s="111"/>
      <c r="H75" s="102" t="s">
        <v>125</v>
      </c>
      <c r="I75" s="98">
        <v>214909294</v>
      </c>
      <c r="J75" s="98">
        <v>0</v>
      </c>
      <c r="K75" s="98">
        <v>214909294</v>
      </c>
      <c r="L75" s="98">
        <v>0</v>
      </c>
      <c r="M75" s="98">
        <v>0</v>
      </c>
      <c r="N75" s="98">
        <v>0</v>
      </c>
      <c r="O75" s="98">
        <v>214909294</v>
      </c>
      <c r="P75" s="98">
        <v>214909294</v>
      </c>
      <c r="Q75" s="98">
        <v>0</v>
      </c>
      <c r="R75" s="98">
        <f t="shared" ref="R75:R113" si="8">P75+Q75</f>
        <v>214909294</v>
      </c>
      <c r="S75" s="98">
        <v>0</v>
      </c>
      <c r="T75" s="98">
        <v>0</v>
      </c>
      <c r="U75" s="98">
        <f t="shared" ref="U75:U114" si="9">S75+T75</f>
        <v>0</v>
      </c>
      <c r="V75" s="98">
        <f t="shared" ref="V75:V113" si="10">R75+U75</f>
        <v>214909294</v>
      </c>
      <c r="W75" s="98">
        <v>0</v>
      </c>
      <c r="X75" s="98">
        <v>0</v>
      </c>
      <c r="Y75" s="98">
        <v>0</v>
      </c>
      <c r="Z75" s="98">
        <v>0</v>
      </c>
      <c r="AA75" s="98">
        <v>0</v>
      </c>
      <c r="AB75" s="98">
        <v>0</v>
      </c>
      <c r="AC75" s="98">
        <v>0</v>
      </c>
      <c r="AD75" s="98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8">
        <f t="shared" ref="AK75:AK113" si="11">O75-V75-AC75-AJ75</f>
        <v>0</v>
      </c>
      <c r="AL75" s="98">
        <v>0</v>
      </c>
      <c r="AM75" s="98">
        <f t="shared" si="6"/>
        <v>0</v>
      </c>
      <c r="AN75" s="98">
        <v>0</v>
      </c>
      <c r="AO75" s="98">
        <v>0</v>
      </c>
      <c r="AP75" s="98">
        <v>0</v>
      </c>
      <c r="AQ75" s="98">
        <f t="shared" si="7"/>
        <v>0</v>
      </c>
      <c r="AR75" s="124">
        <v>0</v>
      </c>
      <c r="AS75" s="109">
        <v>1</v>
      </c>
      <c r="AT75" s="98">
        <v>0</v>
      </c>
      <c r="AU75" s="124">
        <v>0</v>
      </c>
      <c r="AV75" s="109">
        <v>1</v>
      </c>
      <c r="AW75" s="98">
        <v>0</v>
      </c>
      <c r="AX75" s="124">
        <v>0</v>
      </c>
      <c r="AY75" s="109">
        <v>1</v>
      </c>
      <c r="AZ75" s="98">
        <v>0</v>
      </c>
    </row>
    <row r="76" spans="1:52" ht="31.15" hidden="1" customHeight="1">
      <c r="A76" s="111">
        <v>2020</v>
      </c>
      <c r="B76" s="114">
        <v>8311</v>
      </c>
      <c r="C76" s="111">
        <v>1</v>
      </c>
      <c r="D76" s="99">
        <v>3</v>
      </c>
      <c r="E76" s="112">
        <v>3</v>
      </c>
      <c r="F76" s="99">
        <v>1</v>
      </c>
      <c r="G76" s="111"/>
      <c r="H76" s="102" t="s">
        <v>326</v>
      </c>
      <c r="I76" s="98">
        <v>214909294</v>
      </c>
      <c r="J76" s="98">
        <v>0</v>
      </c>
      <c r="K76" s="98">
        <v>214909294</v>
      </c>
      <c r="L76" s="98">
        <v>0</v>
      </c>
      <c r="M76" s="98">
        <v>0</v>
      </c>
      <c r="N76" s="98">
        <v>0</v>
      </c>
      <c r="O76" s="98">
        <v>214909294</v>
      </c>
      <c r="P76" s="98">
        <v>214909294</v>
      </c>
      <c r="Q76" s="98">
        <v>0</v>
      </c>
      <c r="R76" s="98">
        <f t="shared" si="8"/>
        <v>214909294</v>
      </c>
      <c r="S76" s="98">
        <v>0</v>
      </c>
      <c r="T76" s="98">
        <v>0</v>
      </c>
      <c r="U76" s="98">
        <f t="shared" si="9"/>
        <v>0</v>
      </c>
      <c r="V76" s="98">
        <f t="shared" si="10"/>
        <v>214909294</v>
      </c>
      <c r="W76" s="98">
        <v>0</v>
      </c>
      <c r="X76" s="98">
        <v>0</v>
      </c>
      <c r="Y76" s="98">
        <v>0</v>
      </c>
      <c r="Z76" s="98">
        <v>0</v>
      </c>
      <c r="AA76" s="98">
        <v>0</v>
      </c>
      <c r="AB76" s="98">
        <v>0</v>
      </c>
      <c r="AC76" s="98">
        <v>0</v>
      </c>
      <c r="AD76" s="98">
        <v>0</v>
      </c>
      <c r="AE76" s="98">
        <v>0</v>
      </c>
      <c r="AF76" s="98">
        <v>0</v>
      </c>
      <c r="AG76" s="98">
        <v>0</v>
      </c>
      <c r="AH76" s="98">
        <v>0</v>
      </c>
      <c r="AI76" s="98">
        <v>0</v>
      </c>
      <c r="AJ76" s="98">
        <v>0</v>
      </c>
      <c r="AK76" s="98">
        <f t="shared" si="11"/>
        <v>0</v>
      </c>
      <c r="AL76" s="98">
        <v>0</v>
      </c>
      <c r="AM76" s="98">
        <f t="shared" si="6"/>
        <v>0</v>
      </c>
      <c r="AN76" s="98">
        <v>0</v>
      </c>
      <c r="AO76" s="98">
        <v>0</v>
      </c>
      <c r="AP76" s="98">
        <v>0</v>
      </c>
      <c r="AQ76" s="98">
        <f t="shared" si="7"/>
        <v>0</v>
      </c>
      <c r="AR76" s="124">
        <v>0</v>
      </c>
      <c r="AS76" s="109">
        <v>1</v>
      </c>
      <c r="AT76" s="98">
        <v>0</v>
      </c>
      <c r="AU76" s="124">
        <v>0</v>
      </c>
      <c r="AV76" s="109">
        <v>1</v>
      </c>
      <c r="AW76" s="98">
        <v>0</v>
      </c>
      <c r="AX76" s="124">
        <v>0</v>
      </c>
      <c r="AY76" s="109">
        <v>1</v>
      </c>
      <c r="AZ76" s="98">
        <v>0</v>
      </c>
    </row>
    <row r="77" spans="1:52" ht="31.15" hidden="1" customHeight="1">
      <c r="A77" s="111">
        <v>2020</v>
      </c>
      <c r="B77" s="114">
        <v>8311</v>
      </c>
      <c r="C77" s="111">
        <v>1</v>
      </c>
      <c r="D77" s="99">
        <v>3</v>
      </c>
      <c r="E77" s="112">
        <v>3</v>
      </c>
      <c r="F77" s="99">
        <v>1</v>
      </c>
      <c r="G77" s="115" t="s">
        <v>387</v>
      </c>
      <c r="H77" s="102" t="s">
        <v>388</v>
      </c>
      <c r="I77" s="98">
        <v>214909294</v>
      </c>
      <c r="J77" s="98">
        <v>0</v>
      </c>
      <c r="K77" s="98">
        <v>214909294</v>
      </c>
      <c r="L77" s="98">
        <v>0</v>
      </c>
      <c r="M77" s="98">
        <v>0</v>
      </c>
      <c r="N77" s="98">
        <v>0</v>
      </c>
      <c r="O77" s="98">
        <v>214909294</v>
      </c>
      <c r="P77" s="98">
        <v>214909294</v>
      </c>
      <c r="Q77" s="98">
        <v>0</v>
      </c>
      <c r="R77" s="98">
        <f t="shared" si="8"/>
        <v>214909294</v>
      </c>
      <c r="S77" s="98">
        <v>0</v>
      </c>
      <c r="T77" s="98">
        <v>0</v>
      </c>
      <c r="U77" s="98">
        <f t="shared" si="9"/>
        <v>0</v>
      </c>
      <c r="V77" s="98">
        <f t="shared" si="10"/>
        <v>214909294</v>
      </c>
      <c r="W77" s="98">
        <v>0</v>
      </c>
      <c r="X77" s="98">
        <v>0</v>
      </c>
      <c r="Y77" s="98">
        <v>0</v>
      </c>
      <c r="Z77" s="98">
        <v>0</v>
      </c>
      <c r="AA77" s="98">
        <v>0</v>
      </c>
      <c r="AB77" s="98">
        <v>0</v>
      </c>
      <c r="AC77" s="98">
        <v>0</v>
      </c>
      <c r="AD77" s="98">
        <v>0</v>
      </c>
      <c r="AE77" s="98">
        <v>0</v>
      </c>
      <c r="AF77" s="98">
        <v>0</v>
      </c>
      <c r="AG77" s="98">
        <v>0</v>
      </c>
      <c r="AH77" s="98">
        <v>0</v>
      </c>
      <c r="AI77" s="98">
        <v>0</v>
      </c>
      <c r="AJ77" s="98">
        <v>0</v>
      </c>
      <c r="AK77" s="98">
        <f t="shared" si="11"/>
        <v>0</v>
      </c>
      <c r="AL77" s="98">
        <v>0</v>
      </c>
      <c r="AM77" s="98">
        <f t="shared" si="6"/>
        <v>0</v>
      </c>
      <c r="AN77" s="98">
        <v>0</v>
      </c>
      <c r="AO77" s="98">
        <v>0</v>
      </c>
      <c r="AP77" s="98">
        <v>0</v>
      </c>
      <c r="AQ77" s="98">
        <f t="shared" si="7"/>
        <v>0</v>
      </c>
      <c r="AR77" s="124">
        <v>0</v>
      </c>
      <c r="AS77" s="109">
        <v>1</v>
      </c>
      <c r="AT77" s="98">
        <v>0</v>
      </c>
      <c r="AU77" s="124">
        <v>0</v>
      </c>
      <c r="AV77" s="109">
        <v>1</v>
      </c>
      <c r="AW77" s="98">
        <v>0</v>
      </c>
      <c r="AX77" s="124">
        <v>0</v>
      </c>
      <c r="AY77" s="109">
        <v>1</v>
      </c>
      <c r="AZ77" s="98">
        <v>0</v>
      </c>
    </row>
    <row r="78" spans="1:52" ht="54.75" hidden="1" customHeight="1">
      <c r="A78" s="111">
        <v>2020</v>
      </c>
      <c r="B78" s="114">
        <v>8311</v>
      </c>
      <c r="C78" s="111">
        <v>1</v>
      </c>
      <c r="D78" s="99">
        <v>3</v>
      </c>
      <c r="E78" s="112">
        <v>3</v>
      </c>
      <c r="F78" s="99">
        <v>3</v>
      </c>
      <c r="G78" s="111"/>
      <c r="H78" s="102" t="s">
        <v>389</v>
      </c>
      <c r="I78" s="98">
        <v>214909294</v>
      </c>
      <c r="J78" s="98">
        <v>0</v>
      </c>
      <c r="K78" s="98">
        <v>214909294</v>
      </c>
      <c r="L78" s="98">
        <v>0</v>
      </c>
      <c r="M78" s="98">
        <v>0</v>
      </c>
      <c r="N78" s="98">
        <v>0</v>
      </c>
      <c r="O78" s="98">
        <v>214909294</v>
      </c>
      <c r="P78" s="98">
        <v>214909294</v>
      </c>
      <c r="Q78" s="98">
        <v>0</v>
      </c>
      <c r="R78" s="98">
        <f t="shared" si="8"/>
        <v>214909294</v>
      </c>
      <c r="S78" s="98">
        <v>0</v>
      </c>
      <c r="T78" s="98">
        <v>0</v>
      </c>
      <c r="U78" s="98">
        <f t="shared" si="9"/>
        <v>0</v>
      </c>
      <c r="V78" s="98">
        <f t="shared" si="10"/>
        <v>214909294</v>
      </c>
      <c r="W78" s="98">
        <v>0</v>
      </c>
      <c r="X78" s="98">
        <v>0</v>
      </c>
      <c r="Y78" s="98">
        <v>0</v>
      </c>
      <c r="Z78" s="98">
        <v>0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8">
        <v>0</v>
      </c>
      <c r="AG78" s="98">
        <v>0</v>
      </c>
      <c r="AH78" s="98">
        <v>0</v>
      </c>
      <c r="AI78" s="98">
        <v>0</v>
      </c>
      <c r="AJ78" s="98">
        <v>0</v>
      </c>
      <c r="AK78" s="98">
        <f t="shared" si="11"/>
        <v>0</v>
      </c>
      <c r="AL78" s="98">
        <v>0</v>
      </c>
      <c r="AM78" s="98">
        <f t="shared" si="6"/>
        <v>0</v>
      </c>
      <c r="AN78" s="98">
        <v>0</v>
      </c>
      <c r="AO78" s="98">
        <v>0</v>
      </c>
      <c r="AP78" s="98">
        <v>0</v>
      </c>
      <c r="AQ78" s="98">
        <f t="shared" si="7"/>
        <v>0</v>
      </c>
      <c r="AR78" s="124">
        <v>0</v>
      </c>
      <c r="AS78" s="109">
        <v>1</v>
      </c>
      <c r="AT78" s="98">
        <v>0</v>
      </c>
      <c r="AU78" s="124">
        <v>0</v>
      </c>
      <c r="AV78" s="109">
        <v>1</v>
      </c>
      <c r="AW78" s="98">
        <v>0</v>
      </c>
      <c r="AX78" s="124">
        <v>0</v>
      </c>
      <c r="AY78" s="109">
        <v>1</v>
      </c>
      <c r="AZ78" s="98">
        <v>0</v>
      </c>
    </row>
    <row r="79" spans="1:52" ht="31.15" hidden="1" customHeight="1">
      <c r="A79" s="111">
        <v>2020</v>
      </c>
      <c r="B79" s="114">
        <v>8311</v>
      </c>
      <c r="C79" s="111">
        <v>1</v>
      </c>
      <c r="D79" s="99">
        <v>3</v>
      </c>
      <c r="E79" s="112">
        <v>3</v>
      </c>
      <c r="F79" s="99">
        <v>3</v>
      </c>
      <c r="G79" s="115" t="s">
        <v>79</v>
      </c>
      <c r="H79" s="102" t="s">
        <v>390</v>
      </c>
      <c r="I79" s="98">
        <v>214909294</v>
      </c>
      <c r="J79" s="98">
        <v>0</v>
      </c>
      <c r="K79" s="98">
        <v>214909294</v>
      </c>
      <c r="L79" s="98">
        <v>0</v>
      </c>
      <c r="M79" s="98">
        <v>0</v>
      </c>
      <c r="N79" s="98">
        <v>0</v>
      </c>
      <c r="O79" s="98">
        <v>214909294</v>
      </c>
      <c r="P79" s="98">
        <v>214909294</v>
      </c>
      <c r="Q79" s="98">
        <v>0</v>
      </c>
      <c r="R79" s="98">
        <f t="shared" si="8"/>
        <v>214909294</v>
      </c>
      <c r="S79" s="98">
        <v>0</v>
      </c>
      <c r="T79" s="98">
        <v>0</v>
      </c>
      <c r="U79" s="98">
        <f t="shared" si="9"/>
        <v>0</v>
      </c>
      <c r="V79" s="98">
        <f t="shared" si="10"/>
        <v>214909294</v>
      </c>
      <c r="W79" s="98">
        <v>0</v>
      </c>
      <c r="X79" s="98">
        <v>0</v>
      </c>
      <c r="Y79" s="98">
        <v>0</v>
      </c>
      <c r="Z79" s="98">
        <v>0</v>
      </c>
      <c r="AA79" s="98">
        <v>0</v>
      </c>
      <c r="AB79" s="98">
        <v>0</v>
      </c>
      <c r="AC79" s="98">
        <v>0</v>
      </c>
      <c r="AD79" s="98">
        <v>0</v>
      </c>
      <c r="AE79" s="98">
        <v>0</v>
      </c>
      <c r="AF79" s="98">
        <v>0</v>
      </c>
      <c r="AG79" s="98">
        <v>0</v>
      </c>
      <c r="AH79" s="98">
        <v>0</v>
      </c>
      <c r="AI79" s="98">
        <v>0</v>
      </c>
      <c r="AJ79" s="98">
        <v>0</v>
      </c>
      <c r="AK79" s="98">
        <f t="shared" si="11"/>
        <v>0</v>
      </c>
      <c r="AL79" s="98">
        <v>0</v>
      </c>
      <c r="AM79" s="98">
        <f t="shared" si="6"/>
        <v>0</v>
      </c>
      <c r="AN79" s="98">
        <v>0</v>
      </c>
      <c r="AO79" s="98">
        <v>0</v>
      </c>
      <c r="AP79" s="98">
        <v>0</v>
      </c>
      <c r="AQ79" s="98">
        <f t="shared" si="7"/>
        <v>0</v>
      </c>
      <c r="AR79" s="124">
        <v>0</v>
      </c>
      <c r="AS79" s="109">
        <v>1</v>
      </c>
      <c r="AT79" s="98">
        <v>0</v>
      </c>
      <c r="AU79" s="124">
        <v>0</v>
      </c>
      <c r="AV79" s="109">
        <v>1</v>
      </c>
      <c r="AW79" s="98">
        <v>0</v>
      </c>
      <c r="AX79" s="124">
        <v>0</v>
      </c>
      <c r="AY79" s="109">
        <v>1</v>
      </c>
      <c r="AZ79" s="98">
        <v>0</v>
      </c>
    </row>
    <row r="80" spans="1:52" ht="31.15" hidden="1" customHeight="1">
      <c r="A80" s="111">
        <v>2020</v>
      </c>
      <c r="B80" s="114">
        <v>8311</v>
      </c>
      <c r="C80" s="111">
        <v>1</v>
      </c>
      <c r="D80" s="99">
        <v>3</v>
      </c>
      <c r="E80" s="112">
        <v>3</v>
      </c>
      <c r="F80" s="99">
        <v>4</v>
      </c>
      <c r="G80" s="111"/>
      <c r="H80" s="102" t="s">
        <v>126</v>
      </c>
      <c r="I80" s="98">
        <v>214909294</v>
      </c>
      <c r="J80" s="98">
        <v>0</v>
      </c>
      <c r="K80" s="98">
        <v>214909294</v>
      </c>
      <c r="L80" s="98">
        <v>0</v>
      </c>
      <c r="M80" s="98">
        <v>0</v>
      </c>
      <c r="N80" s="98">
        <v>0</v>
      </c>
      <c r="O80" s="98">
        <v>214909294</v>
      </c>
      <c r="P80" s="98">
        <v>214909294</v>
      </c>
      <c r="Q80" s="98">
        <v>0</v>
      </c>
      <c r="R80" s="98">
        <f t="shared" si="8"/>
        <v>214909294</v>
      </c>
      <c r="S80" s="98">
        <v>0</v>
      </c>
      <c r="T80" s="98">
        <v>0</v>
      </c>
      <c r="U80" s="98">
        <f t="shared" si="9"/>
        <v>0</v>
      </c>
      <c r="V80" s="98">
        <f t="shared" si="10"/>
        <v>214909294</v>
      </c>
      <c r="W80" s="98">
        <v>0</v>
      </c>
      <c r="X80" s="98">
        <v>0</v>
      </c>
      <c r="Y80" s="98">
        <v>0</v>
      </c>
      <c r="Z80" s="98">
        <v>0</v>
      </c>
      <c r="AA80" s="98">
        <v>0</v>
      </c>
      <c r="AB80" s="98">
        <v>0</v>
      </c>
      <c r="AC80" s="98">
        <v>0</v>
      </c>
      <c r="AD80" s="98">
        <v>0</v>
      </c>
      <c r="AE80" s="98">
        <v>0</v>
      </c>
      <c r="AF80" s="98">
        <v>0</v>
      </c>
      <c r="AG80" s="98">
        <v>0</v>
      </c>
      <c r="AH80" s="98">
        <v>0</v>
      </c>
      <c r="AI80" s="98">
        <v>0</v>
      </c>
      <c r="AJ80" s="98">
        <v>0</v>
      </c>
      <c r="AK80" s="98">
        <f t="shared" si="11"/>
        <v>0</v>
      </c>
      <c r="AL80" s="98">
        <v>0</v>
      </c>
      <c r="AM80" s="98">
        <f t="shared" si="6"/>
        <v>0</v>
      </c>
      <c r="AN80" s="98">
        <v>0</v>
      </c>
      <c r="AO80" s="98">
        <v>0</v>
      </c>
      <c r="AP80" s="98">
        <v>0</v>
      </c>
      <c r="AQ80" s="98">
        <f t="shared" si="7"/>
        <v>0</v>
      </c>
      <c r="AR80" s="124">
        <v>0</v>
      </c>
      <c r="AS80" s="109">
        <v>1</v>
      </c>
      <c r="AT80" s="98">
        <v>0</v>
      </c>
      <c r="AU80" s="124">
        <v>0</v>
      </c>
      <c r="AV80" s="109">
        <v>1</v>
      </c>
      <c r="AW80" s="98">
        <v>0</v>
      </c>
      <c r="AX80" s="124">
        <v>0</v>
      </c>
      <c r="AY80" s="109">
        <v>1</v>
      </c>
      <c r="AZ80" s="98">
        <v>0</v>
      </c>
    </row>
    <row r="81" spans="1:52" ht="31.15" hidden="1" customHeight="1">
      <c r="A81" s="111">
        <v>2020</v>
      </c>
      <c r="B81" s="114">
        <v>8311</v>
      </c>
      <c r="C81" s="111">
        <v>1</v>
      </c>
      <c r="D81" s="99">
        <v>3</v>
      </c>
      <c r="E81" s="112">
        <v>3</v>
      </c>
      <c r="F81" s="99">
        <v>4</v>
      </c>
      <c r="G81" s="115" t="s">
        <v>79</v>
      </c>
      <c r="H81" s="102" t="s">
        <v>391</v>
      </c>
      <c r="I81" s="98">
        <v>214909294</v>
      </c>
      <c r="J81" s="98">
        <v>0</v>
      </c>
      <c r="K81" s="98">
        <v>214909294</v>
      </c>
      <c r="L81" s="98">
        <v>0</v>
      </c>
      <c r="M81" s="98">
        <v>0</v>
      </c>
      <c r="N81" s="98">
        <v>0</v>
      </c>
      <c r="O81" s="98">
        <v>214909294</v>
      </c>
      <c r="P81" s="98">
        <v>214909294</v>
      </c>
      <c r="Q81" s="98">
        <v>0</v>
      </c>
      <c r="R81" s="98">
        <f t="shared" si="8"/>
        <v>214909294</v>
      </c>
      <c r="S81" s="98">
        <v>0</v>
      </c>
      <c r="T81" s="98">
        <v>0</v>
      </c>
      <c r="U81" s="98">
        <f t="shared" si="9"/>
        <v>0</v>
      </c>
      <c r="V81" s="98">
        <f t="shared" si="10"/>
        <v>214909294</v>
      </c>
      <c r="W81" s="98">
        <v>0</v>
      </c>
      <c r="X81" s="98">
        <v>0</v>
      </c>
      <c r="Y81" s="98">
        <v>0</v>
      </c>
      <c r="Z81" s="98">
        <v>0</v>
      </c>
      <c r="AA81" s="98">
        <v>0</v>
      </c>
      <c r="AB81" s="98">
        <v>0</v>
      </c>
      <c r="AC81" s="98">
        <v>0</v>
      </c>
      <c r="AD81" s="98">
        <v>0</v>
      </c>
      <c r="AE81" s="98">
        <v>0</v>
      </c>
      <c r="AF81" s="98">
        <v>0</v>
      </c>
      <c r="AG81" s="98">
        <v>0</v>
      </c>
      <c r="AH81" s="98">
        <v>0</v>
      </c>
      <c r="AI81" s="98">
        <v>0</v>
      </c>
      <c r="AJ81" s="98">
        <v>0</v>
      </c>
      <c r="AK81" s="98">
        <f t="shared" si="11"/>
        <v>0</v>
      </c>
      <c r="AL81" s="98">
        <v>0</v>
      </c>
      <c r="AM81" s="98">
        <f t="shared" si="6"/>
        <v>0</v>
      </c>
      <c r="AN81" s="98">
        <v>0</v>
      </c>
      <c r="AO81" s="98">
        <v>0</v>
      </c>
      <c r="AP81" s="98">
        <v>0</v>
      </c>
      <c r="AQ81" s="98">
        <f t="shared" si="7"/>
        <v>0</v>
      </c>
      <c r="AR81" s="124">
        <v>0</v>
      </c>
      <c r="AS81" s="109">
        <v>1</v>
      </c>
      <c r="AT81" s="98">
        <v>0</v>
      </c>
      <c r="AU81" s="124">
        <v>0</v>
      </c>
      <c r="AV81" s="109">
        <v>1</v>
      </c>
      <c r="AW81" s="98">
        <v>0</v>
      </c>
      <c r="AX81" s="124">
        <v>0</v>
      </c>
      <c r="AY81" s="109">
        <v>1</v>
      </c>
      <c r="AZ81" s="98">
        <v>0</v>
      </c>
    </row>
    <row r="82" spans="1:52" ht="31.15" hidden="1" customHeight="1">
      <c r="A82" s="111">
        <v>2020</v>
      </c>
      <c r="B82" s="114">
        <v>8311</v>
      </c>
      <c r="C82" s="111">
        <v>1</v>
      </c>
      <c r="D82" s="99">
        <v>3</v>
      </c>
      <c r="E82" s="112">
        <v>3</v>
      </c>
      <c r="F82" s="99">
        <v>5</v>
      </c>
      <c r="G82" s="111"/>
      <c r="H82" s="102" t="s">
        <v>392</v>
      </c>
      <c r="I82" s="98">
        <v>214909294</v>
      </c>
      <c r="J82" s="98">
        <v>0</v>
      </c>
      <c r="K82" s="98">
        <v>214909294</v>
      </c>
      <c r="L82" s="98">
        <v>0</v>
      </c>
      <c r="M82" s="98">
        <v>0</v>
      </c>
      <c r="N82" s="98">
        <v>0</v>
      </c>
      <c r="O82" s="98">
        <v>214909294</v>
      </c>
      <c r="P82" s="98">
        <v>214909294</v>
      </c>
      <c r="Q82" s="98">
        <v>0</v>
      </c>
      <c r="R82" s="98">
        <f t="shared" si="8"/>
        <v>214909294</v>
      </c>
      <c r="S82" s="98">
        <v>0</v>
      </c>
      <c r="T82" s="98">
        <v>0</v>
      </c>
      <c r="U82" s="98">
        <f t="shared" si="9"/>
        <v>0</v>
      </c>
      <c r="V82" s="98">
        <f t="shared" si="10"/>
        <v>214909294</v>
      </c>
      <c r="W82" s="98">
        <v>0</v>
      </c>
      <c r="X82" s="98">
        <v>0</v>
      </c>
      <c r="Y82" s="98">
        <v>0</v>
      </c>
      <c r="Z82" s="98">
        <v>0</v>
      </c>
      <c r="AA82" s="98">
        <v>0</v>
      </c>
      <c r="AB82" s="98">
        <v>0</v>
      </c>
      <c r="AC82" s="98">
        <v>0</v>
      </c>
      <c r="AD82" s="98">
        <v>0</v>
      </c>
      <c r="AE82" s="98">
        <v>0</v>
      </c>
      <c r="AF82" s="98">
        <v>0</v>
      </c>
      <c r="AG82" s="98">
        <v>0</v>
      </c>
      <c r="AH82" s="98">
        <v>0</v>
      </c>
      <c r="AI82" s="98">
        <v>0</v>
      </c>
      <c r="AJ82" s="98">
        <v>0</v>
      </c>
      <c r="AK82" s="98">
        <f t="shared" si="11"/>
        <v>0</v>
      </c>
      <c r="AL82" s="98">
        <v>0</v>
      </c>
      <c r="AM82" s="98">
        <f t="shared" si="6"/>
        <v>0</v>
      </c>
      <c r="AN82" s="98">
        <v>0</v>
      </c>
      <c r="AO82" s="98">
        <v>0</v>
      </c>
      <c r="AP82" s="98">
        <v>0</v>
      </c>
      <c r="AQ82" s="98">
        <f t="shared" si="7"/>
        <v>0</v>
      </c>
      <c r="AR82" s="124">
        <v>0</v>
      </c>
      <c r="AS82" s="109">
        <v>1</v>
      </c>
      <c r="AT82" s="98">
        <v>0</v>
      </c>
      <c r="AU82" s="124">
        <v>0</v>
      </c>
      <c r="AV82" s="109">
        <v>1</v>
      </c>
      <c r="AW82" s="98">
        <v>0</v>
      </c>
      <c r="AX82" s="124">
        <v>0</v>
      </c>
      <c r="AY82" s="109">
        <v>1</v>
      </c>
      <c r="AZ82" s="98">
        <v>0</v>
      </c>
    </row>
    <row r="83" spans="1:52" ht="31.15" hidden="1" customHeight="1">
      <c r="A83" s="111">
        <v>2020</v>
      </c>
      <c r="B83" s="114">
        <v>8311</v>
      </c>
      <c r="C83" s="111">
        <v>1</v>
      </c>
      <c r="D83" s="99">
        <v>3</v>
      </c>
      <c r="E83" s="112">
        <v>3</v>
      </c>
      <c r="F83" s="99">
        <v>5</v>
      </c>
      <c r="G83" s="115" t="s">
        <v>79</v>
      </c>
      <c r="H83" s="102" t="s">
        <v>393</v>
      </c>
      <c r="I83" s="98">
        <v>214909294</v>
      </c>
      <c r="J83" s="98">
        <v>0</v>
      </c>
      <c r="K83" s="98">
        <v>214909294</v>
      </c>
      <c r="L83" s="98">
        <v>0</v>
      </c>
      <c r="M83" s="98">
        <v>0</v>
      </c>
      <c r="N83" s="98">
        <v>0</v>
      </c>
      <c r="O83" s="98">
        <v>214909294</v>
      </c>
      <c r="P83" s="98">
        <v>214909294</v>
      </c>
      <c r="Q83" s="98">
        <v>0</v>
      </c>
      <c r="R83" s="98">
        <f t="shared" si="8"/>
        <v>214909294</v>
      </c>
      <c r="S83" s="98">
        <v>0</v>
      </c>
      <c r="T83" s="98">
        <v>0</v>
      </c>
      <c r="U83" s="98">
        <f t="shared" si="9"/>
        <v>0</v>
      </c>
      <c r="V83" s="98">
        <f t="shared" si="10"/>
        <v>214909294</v>
      </c>
      <c r="W83" s="98">
        <v>0</v>
      </c>
      <c r="X83" s="98">
        <v>0</v>
      </c>
      <c r="Y83" s="98">
        <v>0</v>
      </c>
      <c r="Z83" s="98">
        <v>0</v>
      </c>
      <c r="AA83" s="98">
        <v>0</v>
      </c>
      <c r="AB83" s="98">
        <v>0</v>
      </c>
      <c r="AC83" s="98">
        <v>0</v>
      </c>
      <c r="AD83" s="98">
        <v>0</v>
      </c>
      <c r="AE83" s="98">
        <v>0</v>
      </c>
      <c r="AF83" s="98">
        <v>0</v>
      </c>
      <c r="AG83" s="98">
        <v>0</v>
      </c>
      <c r="AH83" s="98">
        <v>0</v>
      </c>
      <c r="AI83" s="98">
        <v>0</v>
      </c>
      <c r="AJ83" s="98">
        <v>0</v>
      </c>
      <c r="AK83" s="98">
        <f t="shared" si="11"/>
        <v>0</v>
      </c>
      <c r="AL83" s="98">
        <v>0</v>
      </c>
      <c r="AM83" s="98">
        <f t="shared" si="6"/>
        <v>0</v>
      </c>
      <c r="AN83" s="98">
        <v>0</v>
      </c>
      <c r="AO83" s="98">
        <v>0</v>
      </c>
      <c r="AP83" s="98">
        <v>0</v>
      </c>
      <c r="AQ83" s="98">
        <f t="shared" si="7"/>
        <v>0</v>
      </c>
      <c r="AR83" s="124">
        <v>0</v>
      </c>
      <c r="AS83" s="109">
        <v>1</v>
      </c>
      <c r="AT83" s="98">
        <v>0</v>
      </c>
      <c r="AU83" s="124">
        <v>0</v>
      </c>
      <c r="AV83" s="109">
        <v>1</v>
      </c>
      <c r="AW83" s="98">
        <v>0</v>
      </c>
      <c r="AX83" s="124">
        <v>0</v>
      </c>
      <c r="AY83" s="109">
        <v>1</v>
      </c>
      <c r="AZ83" s="98">
        <v>0</v>
      </c>
    </row>
    <row r="84" spans="1:52" ht="31.15" hidden="1" customHeight="1">
      <c r="A84" s="111">
        <v>2020</v>
      </c>
      <c r="B84" s="114">
        <v>8311</v>
      </c>
      <c r="C84" s="111">
        <v>1</v>
      </c>
      <c r="D84" s="99">
        <v>3</v>
      </c>
      <c r="E84" s="112">
        <v>3</v>
      </c>
      <c r="F84" s="99">
        <v>6</v>
      </c>
      <c r="G84" s="111"/>
      <c r="H84" s="102" t="s">
        <v>394</v>
      </c>
      <c r="I84" s="98">
        <v>214909294</v>
      </c>
      <c r="J84" s="98">
        <v>0</v>
      </c>
      <c r="K84" s="98">
        <v>214909294</v>
      </c>
      <c r="L84" s="98">
        <v>0</v>
      </c>
      <c r="M84" s="98">
        <v>0</v>
      </c>
      <c r="N84" s="98">
        <v>0</v>
      </c>
      <c r="O84" s="98">
        <v>214909294</v>
      </c>
      <c r="P84" s="98">
        <v>214909294</v>
      </c>
      <c r="Q84" s="98">
        <v>0</v>
      </c>
      <c r="R84" s="98">
        <f t="shared" si="8"/>
        <v>214909294</v>
      </c>
      <c r="S84" s="98">
        <v>0</v>
      </c>
      <c r="T84" s="98">
        <v>0</v>
      </c>
      <c r="U84" s="98">
        <f t="shared" si="9"/>
        <v>0</v>
      </c>
      <c r="V84" s="98">
        <f t="shared" si="10"/>
        <v>214909294</v>
      </c>
      <c r="W84" s="98">
        <v>0</v>
      </c>
      <c r="X84" s="98">
        <v>0</v>
      </c>
      <c r="Y84" s="98">
        <v>0</v>
      </c>
      <c r="Z84" s="98">
        <v>0</v>
      </c>
      <c r="AA84" s="98">
        <v>0</v>
      </c>
      <c r="AB84" s="98">
        <v>0</v>
      </c>
      <c r="AC84" s="98">
        <v>0</v>
      </c>
      <c r="AD84" s="98">
        <v>0</v>
      </c>
      <c r="AE84" s="98">
        <v>0</v>
      </c>
      <c r="AF84" s="98">
        <v>0</v>
      </c>
      <c r="AG84" s="98">
        <v>0</v>
      </c>
      <c r="AH84" s="98">
        <v>0</v>
      </c>
      <c r="AI84" s="98">
        <v>0</v>
      </c>
      <c r="AJ84" s="98">
        <v>0</v>
      </c>
      <c r="AK84" s="98">
        <f t="shared" si="11"/>
        <v>0</v>
      </c>
      <c r="AL84" s="98">
        <v>0</v>
      </c>
      <c r="AM84" s="98">
        <f t="shared" si="6"/>
        <v>0</v>
      </c>
      <c r="AN84" s="98">
        <v>0</v>
      </c>
      <c r="AO84" s="98">
        <v>0</v>
      </c>
      <c r="AP84" s="98">
        <v>0</v>
      </c>
      <c r="AQ84" s="98">
        <f t="shared" si="7"/>
        <v>0</v>
      </c>
      <c r="AR84" s="124">
        <v>0</v>
      </c>
      <c r="AS84" s="109">
        <v>1</v>
      </c>
      <c r="AT84" s="98">
        <v>0</v>
      </c>
      <c r="AU84" s="124">
        <v>0</v>
      </c>
      <c r="AV84" s="109">
        <v>1</v>
      </c>
      <c r="AW84" s="98">
        <v>0</v>
      </c>
      <c r="AX84" s="124">
        <v>0</v>
      </c>
      <c r="AY84" s="109">
        <v>1</v>
      </c>
      <c r="AZ84" s="98">
        <v>0</v>
      </c>
    </row>
    <row r="85" spans="1:52" ht="68.25" hidden="1" customHeight="1">
      <c r="A85" s="111">
        <v>2020</v>
      </c>
      <c r="B85" s="114">
        <v>8311</v>
      </c>
      <c r="C85" s="111">
        <v>1</v>
      </c>
      <c r="D85" s="99">
        <v>3</v>
      </c>
      <c r="E85" s="112">
        <v>3</v>
      </c>
      <c r="F85" s="99">
        <v>6</v>
      </c>
      <c r="G85" s="115" t="s">
        <v>387</v>
      </c>
      <c r="H85" s="102" t="s">
        <v>395</v>
      </c>
      <c r="I85" s="98">
        <v>214909294</v>
      </c>
      <c r="J85" s="98">
        <v>0</v>
      </c>
      <c r="K85" s="98">
        <v>214909294</v>
      </c>
      <c r="L85" s="98">
        <v>0</v>
      </c>
      <c r="M85" s="98">
        <v>0</v>
      </c>
      <c r="N85" s="98">
        <v>0</v>
      </c>
      <c r="O85" s="98">
        <v>214909294</v>
      </c>
      <c r="P85" s="98">
        <v>214909294</v>
      </c>
      <c r="Q85" s="98">
        <v>0</v>
      </c>
      <c r="R85" s="98">
        <f t="shared" si="8"/>
        <v>214909294</v>
      </c>
      <c r="S85" s="98">
        <v>0</v>
      </c>
      <c r="T85" s="98">
        <v>0</v>
      </c>
      <c r="U85" s="98">
        <f t="shared" si="9"/>
        <v>0</v>
      </c>
      <c r="V85" s="98">
        <f t="shared" si="10"/>
        <v>214909294</v>
      </c>
      <c r="W85" s="98">
        <v>0</v>
      </c>
      <c r="X85" s="98">
        <v>0</v>
      </c>
      <c r="Y85" s="98">
        <v>0</v>
      </c>
      <c r="Z85" s="98">
        <v>0</v>
      </c>
      <c r="AA85" s="98">
        <v>0</v>
      </c>
      <c r="AB85" s="98">
        <v>0</v>
      </c>
      <c r="AC85" s="98">
        <v>0</v>
      </c>
      <c r="AD85" s="98">
        <v>0</v>
      </c>
      <c r="AE85" s="98">
        <v>0</v>
      </c>
      <c r="AF85" s="98">
        <v>0</v>
      </c>
      <c r="AG85" s="98">
        <v>0</v>
      </c>
      <c r="AH85" s="98">
        <v>0</v>
      </c>
      <c r="AI85" s="98">
        <v>0</v>
      </c>
      <c r="AJ85" s="98">
        <v>0</v>
      </c>
      <c r="AK85" s="98">
        <f t="shared" si="11"/>
        <v>0</v>
      </c>
      <c r="AL85" s="98">
        <v>0</v>
      </c>
      <c r="AM85" s="98">
        <f t="shared" si="6"/>
        <v>0</v>
      </c>
      <c r="AN85" s="98">
        <v>0</v>
      </c>
      <c r="AO85" s="98">
        <v>0</v>
      </c>
      <c r="AP85" s="98">
        <v>0</v>
      </c>
      <c r="AQ85" s="98">
        <f t="shared" si="7"/>
        <v>0</v>
      </c>
      <c r="AR85" s="124">
        <v>0</v>
      </c>
      <c r="AS85" s="109">
        <v>1</v>
      </c>
      <c r="AT85" s="98">
        <v>0</v>
      </c>
      <c r="AU85" s="124">
        <v>0</v>
      </c>
      <c r="AV85" s="109">
        <v>1</v>
      </c>
      <c r="AW85" s="98">
        <v>0</v>
      </c>
      <c r="AX85" s="124">
        <v>0</v>
      </c>
      <c r="AY85" s="109">
        <v>1</v>
      </c>
      <c r="AZ85" s="98">
        <v>0</v>
      </c>
    </row>
    <row r="86" spans="1:52" ht="31.15" hidden="1" customHeight="1">
      <c r="A86" s="111">
        <v>2020</v>
      </c>
      <c r="B86" s="114">
        <v>8311</v>
      </c>
      <c r="C86" s="111">
        <v>1</v>
      </c>
      <c r="D86" s="99">
        <v>3</v>
      </c>
      <c r="E86" s="112">
        <v>5</v>
      </c>
      <c r="F86" s="99"/>
      <c r="G86" s="111"/>
      <c r="H86" s="102" t="s">
        <v>267</v>
      </c>
      <c r="I86" s="98">
        <v>214909294</v>
      </c>
      <c r="J86" s="98">
        <v>0</v>
      </c>
      <c r="K86" s="98">
        <v>214909294</v>
      </c>
      <c r="L86" s="98">
        <v>0</v>
      </c>
      <c r="M86" s="98">
        <v>0</v>
      </c>
      <c r="N86" s="98">
        <v>0</v>
      </c>
      <c r="O86" s="98">
        <v>214909294</v>
      </c>
      <c r="P86" s="98">
        <v>214909294</v>
      </c>
      <c r="Q86" s="98">
        <v>0</v>
      </c>
      <c r="R86" s="98">
        <f t="shared" si="8"/>
        <v>214909294</v>
      </c>
      <c r="S86" s="98">
        <v>0</v>
      </c>
      <c r="T86" s="98">
        <v>0</v>
      </c>
      <c r="U86" s="98">
        <f t="shared" si="9"/>
        <v>0</v>
      </c>
      <c r="V86" s="98">
        <f t="shared" si="10"/>
        <v>214909294</v>
      </c>
      <c r="W86" s="98">
        <v>0</v>
      </c>
      <c r="X86" s="98">
        <v>0</v>
      </c>
      <c r="Y86" s="98">
        <v>0</v>
      </c>
      <c r="Z86" s="98">
        <v>0</v>
      </c>
      <c r="AA86" s="98">
        <v>0</v>
      </c>
      <c r="AB86" s="98">
        <v>0</v>
      </c>
      <c r="AC86" s="98">
        <v>0</v>
      </c>
      <c r="AD86" s="98">
        <v>0</v>
      </c>
      <c r="AE86" s="98">
        <v>0</v>
      </c>
      <c r="AF86" s="98">
        <v>0</v>
      </c>
      <c r="AG86" s="98">
        <v>0</v>
      </c>
      <c r="AH86" s="98">
        <v>0</v>
      </c>
      <c r="AI86" s="98">
        <v>0</v>
      </c>
      <c r="AJ86" s="98">
        <v>0</v>
      </c>
      <c r="AK86" s="98">
        <f t="shared" si="11"/>
        <v>0</v>
      </c>
      <c r="AL86" s="98">
        <v>0</v>
      </c>
      <c r="AM86" s="98">
        <f t="shared" si="6"/>
        <v>0</v>
      </c>
      <c r="AN86" s="98">
        <v>0</v>
      </c>
      <c r="AO86" s="98">
        <v>0</v>
      </c>
      <c r="AP86" s="98">
        <v>0</v>
      </c>
      <c r="AQ86" s="98">
        <f t="shared" si="7"/>
        <v>0</v>
      </c>
      <c r="AR86" s="124">
        <v>0</v>
      </c>
      <c r="AS86" s="109">
        <v>1</v>
      </c>
      <c r="AT86" s="98">
        <v>0</v>
      </c>
      <c r="AU86" s="124">
        <v>0</v>
      </c>
      <c r="AV86" s="109">
        <v>1</v>
      </c>
      <c r="AW86" s="98">
        <v>0</v>
      </c>
      <c r="AX86" s="124">
        <v>0</v>
      </c>
      <c r="AY86" s="109">
        <v>1</v>
      </c>
      <c r="AZ86" s="98">
        <v>0</v>
      </c>
    </row>
    <row r="87" spans="1:52" ht="31.15" hidden="1" customHeight="1">
      <c r="A87" s="111">
        <v>2020</v>
      </c>
      <c r="B87" s="114">
        <v>8311</v>
      </c>
      <c r="C87" s="111">
        <v>1</v>
      </c>
      <c r="D87" s="99">
        <v>3</v>
      </c>
      <c r="E87" s="112">
        <v>5</v>
      </c>
      <c r="F87" s="99">
        <v>1</v>
      </c>
      <c r="G87" s="111"/>
      <c r="H87" s="102" t="s">
        <v>396</v>
      </c>
      <c r="I87" s="98">
        <v>214909294</v>
      </c>
      <c r="J87" s="98">
        <v>0</v>
      </c>
      <c r="K87" s="98">
        <v>214909294</v>
      </c>
      <c r="L87" s="98">
        <v>0</v>
      </c>
      <c r="M87" s="98">
        <v>0</v>
      </c>
      <c r="N87" s="98">
        <v>0</v>
      </c>
      <c r="O87" s="98">
        <v>214909294</v>
      </c>
      <c r="P87" s="98">
        <v>214909294</v>
      </c>
      <c r="Q87" s="98">
        <v>0</v>
      </c>
      <c r="R87" s="98">
        <f t="shared" si="8"/>
        <v>214909294</v>
      </c>
      <c r="S87" s="98">
        <v>0</v>
      </c>
      <c r="T87" s="98">
        <v>0</v>
      </c>
      <c r="U87" s="98">
        <f t="shared" si="9"/>
        <v>0</v>
      </c>
      <c r="V87" s="98">
        <f t="shared" si="10"/>
        <v>214909294</v>
      </c>
      <c r="W87" s="98">
        <v>0</v>
      </c>
      <c r="X87" s="98">
        <v>0</v>
      </c>
      <c r="Y87" s="98">
        <v>0</v>
      </c>
      <c r="Z87" s="98">
        <v>0</v>
      </c>
      <c r="AA87" s="98">
        <v>0</v>
      </c>
      <c r="AB87" s="98">
        <v>0</v>
      </c>
      <c r="AC87" s="98">
        <v>0</v>
      </c>
      <c r="AD87" s="98">
        <v>0</v>
      </c>
      <c r="AE87" s="98">
        <v>0</v>
      </c>
      <c r="AF87" s="98">
        <v>0</v>
      </c>
      <c r="AG87" s="98">
        <v>0</v>
      </c>
      <c r="AH87" s="98">
        <v>0</v>
      </c>
      <c r="AI87" s="98">
        <v>0</v>
      </c>
      <c r="AJ87" s="98">
        <v>0</v>
      </c>
      <c r="AK87" s="98">
        <f t="shared" si="11"/>
        <v>0</v>
      </c>
      <c r="AL87" s="98">
        <v>0</v>
      </c>
      <c r="AM87" s="98">
        <f t="shared" si="6"/>
        <v>0</v>
      </c>
      <c r="AN87" s="98">
        <v>0</v>
      </c>
      <c r="AO87" s="98">
        <v>0</v>
      </c>
      <c r="AP87" s="98">
        <v>0</v>
      </c>
      <c r="AQ87" s="98">
        <f t="shared" si="7"/>
        <v>0</v>
      </c>
      <c r="AR87" s="124">
        <v>0</v>
      </c>
      <c r="AS87" s="109">
        <v>1</v>
      </c>
      <c r="AT87" s="98">
        <v>0</v>
      </c>
      <c r="AU87" s="124">
        <v>0</v>
      </c>
      <c r="AV87" s="109">
        <v>1</v>
      </c>
      <c r="AW87" s="98">
        <v>0</v>
      </c>
      <c r="AX87" s="124">
        <v>0</v>
      </c>
      <c r="AY87" s="109">
        <v>1</v>
      </c>
      <c r="AZ87" s="98">
        <v>0</v>
      </c>
    </row>
    <row r="88" spans="1:52" ht="31.15" hidden="1" customHeight="1">
      <c r="A88" s="111">
        <v>2020</v>
      </c>
      <c r="B88" s="114">
        <v>8311</v>
      </c>
      <c r="C88" s="111">
        <v>1</v>
      </c>
      <c r="D88" s="99">
        <v>3</v>
      </c>
      <c r="E88" s="112">
        <v>5</v>
      </c>
      <c r="F88" s="99">
        <v>1</v>
      </c>
      <c r="G88" s="115" t="s">
        <v>79</v>
      </c>
      <c r="H88" s="102" t="s">
        <v>397</v>
      </c>
      <c r="I88" s="98">
        <v>214909294</v>
      </c>
      <c r="J88" s="98">
        <v>0</v>
      </c>
      <c r="K88" s="98">
        <v>214909294</v>
      </c>
      <c r="L88" s="98">
        <v>0</v>
      </c>
      <c r="M88" s="98">
        <v>0</v>
      </c>
      <c r="N88" s="98">
        <v>0</v>
      </c>
      <c r="O88" s="98">
        <v>214909294</v>
      </c>
      <c r="P88" s="98">
        <v>214909294</v>
      </c>
      <c r="Q88" s="98">
        <v>0</v>
      </c>
      <c r="R88" s="98">
        <f t="shared" si="8"/>
        <v>214909294</v>
      </c>
      <c r="S88" s="98">
        <v>0</v>
      </c>
      <c r="T88" s="98">
        <v>0</v>
      </c>
      <c r="U88" s="98">
        <f t="shared" si="9"/>
        <v>0</v>
      </c>
      <c r="V88" s="98">
        <f t="shared" si="10"/>
        <v>214909294</v>
      </c>
      <c r="W88" s="98">
        <v>0</v>
      </c>
      <c r="X88" s="98">
        <v>0</v>
      </c>
      <c r="Y88" s="98">
        <v>0</v>
      </c>
      <c r="Z88" s="98">
        <v>0</v>
      </c>
      <c r="AA88" s="98">
        <v>0</v>
      </c>
      <c r="AB88" s="98">
        <v>0</v>
      </c>
      <c r="AC88" s="98">
        <v>0</v>
      </c>
      <c r="AD88" s="98">
        <v>0</v>
      </c>
      <c r="AE88" s="98">
        <v>0</v>
      </c>
      <c r="AF88" s="98">
        <v>0</v>
      </c>
      <c r="AG88" s="98">
        <v>0</v>
      </c>
      <c r="AH88" s="98">
        <v>0</v>
      </c>
      <c r="AI88" s="98">
        <v>0</v>
      </c>
      <c r="AJ88" s="98">
        <v>0</v>
      </c>
      <c r="AK88" s="98">
        <f t="shared" si="11"/>
        <v>0</v>
      </c>
      <c r="AL88" s="98">
        <v>0</v>
      </c>
      <c r="AM88" s="98">
        <f t="shared" si="6"/>
        <v>0</v>
      </c>
      <c r="AN88" s="98">
        <v>0</v>
      </c>
      <c r="AO88" s="98">
        <v>0</v>
      </c>
      <c r="AP88" s="98">
        <v>0</v>
      </c>
      <c r="AQ88" s="98">
        <f t="shared" si="7"/>
        <v>0</v>
      </c>
      <c r="AR88" s="124">
        <v>0</v>
      </c>
      <c r="AS88" s="109">
        <v>1</v>
      </c>
      <c r="AT88" s="98">
        <v>0</v>
      </c>
      <c r="AU88" s="124">
        <v>0</v>
      </c>
      <c r="AV88" s="109">
        <v>1</v>
      </c>
      <c r="AW88" s="98">
        <v>0</v>
      </c>
      <c r="AX88" s="124">
        <v>0</v>
      </c>
      <c r="AY88" s="109">
        <v>1</v>
      </c>
      <c r="AZ88" s="98">
        <v>0</v>
      </c>
    </row>
    <row r="89" spans="1:52" ht="31.15" hidden="1" customHeight="1">
      <c r="A89" s="111">
        <v>2020</v>
      </c>
      <c r="B89" s="114">
        <v>8311</v>
      </c>
      <c r="C89" s="111">
        <v>1</v>
      </c>
      <c r="D89" s="99">
        <v>3</v>
      </c>
      <c r="E89" s="112">
        <v>5</v>
      </c>
      <c r="F89" s="99">
        <v>3</v>
      </c>
      <c r="G89" s="111"/>
      <c r="H89" s="102" t="s">
        <v>398</v>
      </c>
      <c r="I89" s="98">
        <v>214909294</v>
      </c>
      <c r="J89" s="98">
        <v>0</v>
      </c>
      <c r="K89" s="98">
        <v>214909294</v>
      </c>
      <c r="L89" s="98">
        <v>0</v>
      </c>
      <c r="M89" s="98">
        <v>0</v>
      </c>
      <c r="N89" s="98">
        <v>0</v>
      </c>
      <c r="O89" s="98">
        <v>214909294</v>
      </c>
      <c r="P89" s="98">
        <v>214909294</v>
      </c>
      <c r="Q89" s="98">
        <v>0</v>
      </c>
      <c r="R89" s="98">
        <f t="shared" si="8"/>
        <v>214909294</v>
      </c>
      <c r="S89" s="98">
        <v>0</v>
      </c>
      <c r="T89" s="98">
        <v>0</v>
      </c>
      <c r="U89" s="98">
        <f t="shared" si="9"/>
        <v>0</v>
      </c>
      <c r="V89" s="98">
        <f t="shared" si="10"/>
        <v>214909294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98">
        <v>0</v>
      </c>
      <c r="AH89" s="98">
        <v>0</v>
      </c>
      <c r="AI89" s="98">
        <v>0</v>
      </c>
      <c r="AJ89" s="98">
        <v>0</v>
      </c>
      <c r="AK89" s="98">
        <f t="shared" si="11"/>
        <v>0</v>
      </c>
      <c r="AL89" s="98">
        <v>0</v>
      </c>
      <c r="AM89" s="98">
        <f t="shared" si="6"/>
        <v>0</v>
      </c>
      <c r="AN89" s="98">
        <v>0</v>
      </c>
      <c r="AO89" s="98">
        <v>0</v>
      </c>
      <c r="AP89" s="98">
        <v>0</v>
      </c>
      <c r="AQ89" s="98">
        <f t="shared" si="7"/>
        <v>0</v>
      </c>
      <c r="AR89" s="124">
        <v>0</v>
      </c>
      <c r="AS89" s="109">
        <v>1</v>
      </c>
      <c r="AT89" s="98">
        <v>0</v>
      </c>
      <c r="AU89" s="124">
        <v>0</v>
      </c>
      <c r="AV89" s="109">
        <v>1</v>
      </c>
      <c r="AW89" s="98">
        <v>0</v>
      </c>
      <c r="AX89" s="124">
        <v>0</v>
      </c>
      <c r="AY89" s="109">
        <v>1</v>
      </c>
      <c r="AZ89" s="98">
        <v>0</v>
      </c>
    </row>
    <row r="90" spans="1:52" ht="31.15" hidden="1" customHeight="1">
      <c r="A90" s="111">
        <v>2020</v>
      </c>
      <c r="B90" s="114">
        <v>8311</v>
      </c>
      <c r="C90" s="111">
        <v>1</v>
      </c>
      <c r="D90" s="99">
        <v>3</v>
      </c>
      <c r="E90" s="112">
        <v>5</v>
      </c>
      <c r="F90" s="99">
        <v>3</v>
      </c>
      <c r="G90" s="115" t="s">
        <v>79</v>
      </c>
      <c r="H90" s="102" t="s">
        <v>296</v>
      </c>
      <c r="I90" s="98">
        <v>214909294</v>
      </c>
      <c r="J90" s="98">
        <v>0</v>
      </c>
      <c r="K90" s="98">
        <v>214909294</v>
      </c>
      <c r="L90" s="98">
        <v>0</v>
      </c>
      <c r="M90" s="98">
        <v>0</v>
      </c>
      <c r="N90" s="98">
        <v>0</v>
      </c>
      <c r="O90" s="98">
        <v>214909294</v>
      </c>
      <c r="P90" s="98">
        <v>214909294</v>
      </c>
      <c r="Q90" s="98">
        <v>0</v>
      </c>
      <c r="R90" s="98">
        <f t="shared" si="8"/>
        <v>214909294</v>
      </c>
      <c r="S90" s="98">
        <v>0</v>
      </c>
      <c r="T90" s="98">
        <v>0</v>
      </c>
      <c r="U90" s="98">
        <f t="shared" si="9"/>
        <v>0</v>
      </c>
      <c r="V90" s="98">
        <f t="shared" si="10"/>
        <v>214909294</v>
      </c>
      <c r="W90" s="98">
        <v>0</v>
      </c>
      <c r="X90" s="98">
        <v>0</v>
      </c>
      <c r="Y90" s="98">
        <v>0</v>
      </c>
      <c r="Z90" s="98">
        <v>0</v>
      </c>
      <c r="AA90" s="98">
        <v>0</v>
      </c>
      <c r="AB90" s="98">
        <v>0</v>
      </c>
      <c r="AC90" s="98">
        <v>0</v>
      </c>
      <c r="AD90" s="98">
        <v>0</v>
      </c>
      <c r="AE90" s="98">
        <v>0</v>
      </c>
      <c r="AF90" s="98">
        <v>0</v>
      </c>
      <c r="AG90" s="98">
        <v>0</v>
      </c>
      <c r="AH90" s="98">
        <v>0</v>
      </c>
      <c r="AI90" s="98">
        <v>0</v>
      </c>
      <c r="AJ90" s="98">
        <v>0</v>
      </c>
      <c r="AK90" s="98">
        <f t="shared" si="11"/>
        <v>0</v>
      </c>
      <c r="AL90" s="98">
        <v>0</v>
      </c>
      <c r="AM90" s="98">
        <f t="shared" si="6"/>
        <v>0</v>
      </c>
      <c r="AN90" s="98">
        <v>0</v>
      </c>
      <c r="AO90" s="98">
        <v>0</v>
      </c>
      <c r="AP90" s="98">
        <v>0</v>
      </c>
      <c r="AQ90" s="98">
        <f t="shared" si="7"/>
        <v>0</v>
      </c>
      <c r="AR90" s="124">
        <v>0</v>
      </c>
      <c r="AS90" s="109">
        <v>1</v>
      </c>
      <c r="AT90" s="98">
        <v>0</v>
      </c>
      <c r="AU90" s="124">
        <v>0</v>
      </c>
      <c r="AV90" s="109">
        <v>1</v>
      </c>
      <c r="AW90" s="98">
        <v>0</v>
      </c>
      <c r="AX90" s="124">
        <v>0</v>
      </c>
      <c r="AY90" s="109">
        <v>1</v>
      </c>
      <c r="AZ90" s="98">
        <v>0</v>
      </c>
    </row>
    <row r="91" spans="1:52" ht="31.15" hidden="1" customHeight="1">
      <c r="A91" s="111">
        <v>2020</v>
      </c>
      <c r="B91" s="114">
        <v>8311</v>
      </c>
      <c r="C91" s="111">
        <v>1</v>
      </c>
      <c r="D91" s="99">
        <v>3</v>
      </c>
      <c r="E91" s="112">
        <v>5</v>
      </c>
      <c r="F91" s="99">
        <v>5</v>
      </c>
      <c r="G91" s="111"/>
      <c r="H91" s="102" t="s">
        <v>399</v>
      </c>
      <c r="I91" s="98">
        <v>214909294</v>
      </c>
      <c r="J91" s="98">
        <v>0</v>
      </c>
      <c r="K91" s="98">
        <v>214909294</v>
      </c>
      <c r="L91" s="98">
        <v>0</v>
      </c>
      <c r="M91" s="98">
        <v>0</v>
      </c>
      <c r="N91" s="98">
        <v>0</v>
      </c>
      <c r="O91" s="98">
        <v>214909294</v>
      </c>
      <c r="P91" s="98">
        <v>214909294</v>
      </c>
      <c r="Q91" s="98">
        <v>0</v>
      </c>
      <c r="R91" s="98">
        <f t="shared" si="8"/>
        <v>214909294</v>
      </c>
      <c r="S91" s="98">
        <v>0</v>
      </c>
      <c r="T91" s="98">
        <v>0</v>
      </c>
      <c r="U91" s="98">
        <f t="shared" si="9"/>
        <v>0</v>
      </c>
      <c r="V91" s="98">
        <f t="shared" si="10"/>
        <v>214909294</v>
      </c>
      <c r="W91" s="98">
        <v>0</v>
      </c>
      <c r="X91" s="98">
        <v>0</v>
      </c>
      <c r="Y91" s="98">
        <v>0</v>
      </c>
      <c r="Z91" s="98">
        <v>0</v>
      </c>
      <c r="AA91" s="98">
        <v>0</v>
      </c>
      <c r="AB91" s="98">
        <v>0</v>
      </c>
      <c r="AC91" s="98">
        <v>0</v>
      </c>
      <c r="AD91" s="98">
        <v>0</v>
      </c>
      <c r="AE91" s="98">
        <v>0</v>
      </c>
      <c r="AF91" s="98">
        <v>0</v>
      </c>
      <c r="AG91" s="98">
        <v>0</v>
      </c>
      <c r="AH91" s="98">
        <v>0</v>
      </c>
      <c r="AI91" s="98">
        <v>0</v>
      </c>
      <c r="AJ91" s="98">
        <v>0</v>
      </c>
      <c r="AK91" s="98">
        <f t="shared" si="11"/>
        <v>0</v>
      </c>
      <c r="AL91" s="98">
        <v>0</v>
      </c>
      <c r="AM91" s="98">
        <f t="shared" si="6"/>
        <v>0</v>
      </c>
      <c r="AN91" s="98">
        <v>0</v>
      </c>
      <c r="AO91" s="98">
        <v>0</v>
      </c>
      <c r="AP91" s="98">
        <v>0</v>
      </c>
      <c r="AQ91" s="98">
        <f t="shared" si="7"/>
        <v>0</v>
      </c>
      <c r="AR91" s="124">
        <v>0</v>
      </c>
      <c r="AS91" s="109">
        <v>1</v>
      </c>
      <c r="AT91" s="98">
        <v>0</v>
      </c>
      <c r="AU91" s="124">
        <v>0</v>
      </c>
      <c r="AV91" s="109">
        <v>1</v>
      </c>
      <c r="AW91" s="98">
        <v>0</v>
      </c>
      <c r="AX91" s="124">
        <v>0</v>
      </c>
      <c r="AY91" s="109">
        <v>1</v>
      </c>
      <c r="AZ91" s="98">
        <v>0</v>
      </c>
    </row>
    <row r="92" spans="1:52" ht="31.15" hidden="1" customHeight="1">
      <c r="A92" s="111">
        <v>2020</v>
      </c>
      <c r="B92" s="114">
        <v>8311</v>
      </c>
      <c r="C92" s="111">
        <v>1</v>
      </c>
      <c r="D92" s="99">
        <v>3</v>
      </c>
      <c r="E92" s="112">
        <v>5</v>
      </c>
      <c r="F92" s="99">
        <v>5</v>
      </c>
      <c r="G92" s="115" t="s">
        <v>79</v>
      </c>
      <c r="H92" s="102" t="s">
        <v>400</v>
      </c>
      <c r="I92" s="98">
        <v>214909294</v>
      </c>
      <c r="J92" s="98">
        <v>0</v>
      </c>
      <c r="K92" s="98">
        <v>214909294</v>
      </c>
      <c r="L92" s="98">
        <v>0</v>
      </c>
      <c r="M92" s="98">
        <v>0</v>
      </c>
      <c r="N92" s="98">
        <v>0</v>
      </c>
      <c r="O92" s="98">
        <v>214909294</v>
      </c>
      <c r="P92" s="98">
        <v>214909294</v>
      </c>
      <c r="Q92" s="98">
        <v>0</v>
      </c>
      <c r="R92" s="98">
        <f t="shared" si="8"/>
        <v>214909294</v>
      </c>
      <c r="S92" s="98">
        <v>0</v>
      </c>
      <c r="T92" s="98">
        <v>0</v>
      </c>
      <c r="U92" s="98">
        <f t="shared" si="9"/>
        <v>0</v>
      </c>
      <c r="V92" s="98">
        <f t="shared" si="10"/>
        <v>214909294</v>
      </c>
      <c r="W92" s="98">
        <v>0</v>
      </c>
      <c r="X92" s="98">
        <v>0</v>
      </c>
      <c r="Y92" s="98">
        <v>0</v>
      </c>
      <c r="Z92" s="98">
        <v>0</v>
      </c>
      <c r="AA92" s="98">
        <v>0</v>
      </c>
      <c r="AB92" s="98">
        <v>0</v>
      </c>
      <c r="AC92" s="98">
        <v>0</v>
      </c>
      <c r="AD92" s="98">
        <v>0</v>
      </c>
      <c r="AE92" s="98">
        <v>0</v>
      </c>
      <c r="AF92" s="98">
        <v>0</v>
      </c>
      <c r="AG92" s="98">
        <v>0</v>
      </c>
      <c r="AH92" s="98">
        <v>0</v>
      </c>
      <c r="AI92" s="98">
        <v>0</v>
      </c>
      <c r="AJ92" s="98">
        <v>0</v>
      </c>
      <c r="AK92" s="98">
        <f t="shared" si="11"/>
        <v>0</v>
      </c>
      <c r="AL92" s="98">
        <v>0</v>
      </c>
      <c r="AM92" s="98">
        <f t="shared" si="6"/>
        <v>0</v>
      </c>
      <c r="AN92" s="98">
        <v>0</v>
      </c>
      <c r="AO92" s="98">
        <v>0</v>
      </c>
      <c r="AP92" s="98">
        <v>0</v>
      </c>
      <c r="AQ92" s="98">
        <f t="shared" si="7"/>
        <v>0</v>
      </c>
      <c r="AR92" s="124">
        <v>0</v>
      </c>
      <c r="AS92" s="109">
        <v>1</v>
      </c>
      <c r="AT92" s="98">
        <v>0</v>
      </c>
      <c r="AU92" s="124">
        <v>0</v>
      </c>
      <c r="AV92" s="109">
        <v>1</v>
      </c>
      <c r="AW92" s="98">
        <v>0</v>
      </c>
      <c r="AX92" s="124">
        <v>0</v>
      </c>
      <c r="AY92" s="109">
        <v>1</v>
      </c>
      <c r="AZ92" s="98">
        <v>0</v>
      </c>
    </row>
    <row r="93" spans="1:52" ht="31.15" hidden="1" customHeight="1">
      <c r="A93" s="111">
        <v>2020</v>
      </c>
      <c r="B93" s="114">
        <v>8311</v>
      </c>
      <c r="C93" s="111">
        <v>1</v>
      </c>
      <c r="D93" s="99">
        <v>3</v>
      </c>
      <c r="E93" s="112">
        <v>6</v>
      </c>
      <c r="F93" s="99"/>
      <c r="G93" s="111"/>
      <c r="H93" s="102" t="s">
        <v>401</v>
      </c>
      <c r="I93" s="98">
        <v>214909294</v>
      </c>
      <c r="J93" s="98">
        <v>0</v>
      </c>
      <c r="K93" s="98">
        <v>214909294</v>
      </c>
      <c r="L93" s="98">
        <v>0</v>
      </c>
      <c r="M93" s="98">
        <v>0</v>
      </c>
      <c r="N93" s="98">
        <v>0</v>
      </c>
      <c r="O93" s="98">
        <v>214909294</v>
      </c>
      <c r="P93" s="98">
        <v>214909294</v>
      </c>
      <c r="Q93" s="98">
        <v>0</v>
      </c>
      <c r="R93" s="98">
        <f t="shared" si="8"/>
        <v>214909294</v>
      </c>
      <c r="S93" s="98">
        <v>0</v>
      </c>
      <c r="T93" s="98">
        <v>0</v>
      </c>
      <c r="U93" s="98">
        <f t="shared" si="9"/>
        <v>0</v>
      </c>
      <c r="V93" s="98">
        <f t="shared" si="10"/>
        <v>214909294</v>
      </c>
      <c r="W93" s="98">
        <v>0</v>
      </c>
      <c r="X93" s="98">
        <v>0</v>
      </c>
      <c r="Y93" s="98">
        <v>0</v>
      </c>
      <c r="Z93" s="98">
        <v>0</v>
      </c>
      <c r="AA93" s="98">
        <v>0</v>
      </c>
      <c r="AB93" s="98">
        <v>0</v>
      </c>
      <c r="AC93" s="98">
        <v>0</v>
      </c>
      <c r="AD93" s="98">
        <v>0</v>
      </c>
      <c r="AE93" s="98">
        <v>0</v>
      </c>
      <c r="AF93" s="98">
        <v>0</v>
      </c>
      <c r="AG93" s="98">
        <v>0</v>
      </c>
      <c r="AH93" s="98">
        <v>0</v>
      </c>
      <c r="AI93" s="98">
        <v>0</v>
      </c>
      <c r="AJ93" s="98">
        <v>0</v>
      </c>
      <c r="AK93" s="98">
        <f t="shared" si="11"/>
        <v>0</v>
      </c>
      <c r="AL93" s="98">
        <v>0</v>
      </c>
      <c r="AM93" s="98">
        <f t="shared" si="6"/>
        <v>0</v>
      </c>
      <c r="AN93" s="98">
        <v>0</v>
      </c>
      <c r="AO93" s="98">
        <v>0</v>
      </c>
      <c r="AP93" s="98">
        <v>0</v>
      </c>
      <c r="AQ93" s="98">
        <f t="shared" si="7"/>
        <v>0</v>
      </c>
      <c r="AR93" s="124">
        <v>0</v>
      </c>
      <c r="AS93" s="109">
        <v>1</v>
      </c>
      <c r="AT93" s="98">
        <v>0</v>
      </c>
      <c r="AU93" s="124">
        <v>0</v>
      </c>
      <c r="AV93" s="109">
        <v>1</v>
      </c>
      <c r="AW93" s="98">
        <v>0</v>
      </c>
      <c r="AX93" s="124">
        <v>0</v>
      </c>
      <c r="AY93" s="109">
        <v>1</v>
      </c>
      <c r="AZ93" s="98">
        <v>0</v>
      </c>
    </row>
    <row r="94" spans="1:52" ht="31.15" hidden="1" customHeight="1">
      <c r="A94" s="111">
        <v>2020</v>
      </c>
      <c r="B94" s="114">
        <v>8311</v>
      </c>
      <c r="C94" s="111">
        <v>1</v>
      </c>
      <c r="D94" s="99">
        <v>3</v>
      </c>
      <c r="E94" s="112">
        <v>6</v>
      </c>
      <c r="F94" s="99">
        <v>1</v>
      </c>
      <c r="G94" s="111"/>
      <c r="H94" s="102" t="s">
        <v>287</v>
      </c>
      <c r="I94" s="98">
        <v>214909294</v>
      </c>
      <c r="J94" s="98">
        <v>0</v>
      </c>
      <c r="K94" s="98">
        <v>214909294</v>
      </c>
      <c r="L94" s="98">
        <v>0</v>
      </c>
      <c r="M94" s="98">
        <v>0</v>
      </c>
      <c r="N94" s="98">
        <v>0</v>
      </c>
      <c r="O94" s="98">
        <v>214909294</v>
      </c>
      <c r="P94" s="98">
        <v>214909294</v>
      </c>
      <c r="Q94" s="98">
        <v>0</v>
      </c>
      <c r="R94" s="98">
        <f t="shared" si="8"/>
        <v>214909294</v>
      </c>
      <c r="S94" s="98">
        <v>0</v>
      </c>
      <c r="T94" s="98">
        <v>0</v>
      </c>
      <c r="U94" s="98">
        <f t="shared" si="9"/>
        <v>0</v>
      </c>
      <c r="V94" s="98">
        <f t="shared" si="10"/>
        <v>214909294</v>
      </c>
      <c r="W94" s="98">
        <v>0</v>
      </c>
      <c r="X94" s="98">
        <v>0</v>
      </c>
      <c r="Y94" s="98">
        <v>0</v>
      </c>
      <c r="Z94" s="98">
        <v>0</v>
      </c>
      <c r="AA94" s="98">
        <v>0</v>
      </c>
      <c r="AB94" s="98">
        <v>0</v>
      </c>
      <c r="AC94" s="98">
        <v>0</v>
      </c>
      <c r="AD94" s="98">
        <v>0</v>
      </c>
      <c r="AE94" s="98">
        <v>0</v>
      </c>
      <c r="AF94" s="98">
        <v>0</v>
      </c>
      <c r="AG94" s="98">
        <v>0</v>
      </c>
      <c r="AH94" s="98">
        <v>0</v>
      </c>
      <c r="AI94" s="98">
        <v>0</v>
      </c>
      <c r="AJ94" s="98">
        <v>0</v>
      </c>
      <c r="AK94" s="98">
        <f t="shared" si="11"/>
        <v>0</v>
      </c>
      <c r="AL94" s="98">
        <v>0</v>
      </c>
      <c r="AM94" s="98">
        <f t="shared" si="6"/>
        <v>0</v>
      </c>
      <c r="AN94" s="98">
        <v>0</v>
      </c>
      <c r="AO94" s="98">
        <v>0</v>
      </c>
      <c r="AP94" s="98">
        <v>0</v>
      </c>
      <c r="AQ94" s="98">
        <f t="shared" si="7"/>
        <v>0</v>
      </c>
      <c r="AR94" s="124">
        <v>0</v>
      </c>
      <c r="AS94" s="109">
        <v>1</v>
      </c>
      <c r="AT94" s="98">
        <v>0</v>
      </c>
      <c r="AU94" s="124">
        <v>0</v>
      </c>
      <c r="AV94" s="109">
        <v>1</v>
      </c>
      <c r="AW94" s="98">
        <v>0</v>
      </c>
      <c r="AX94" s="124">
        <v>0</v>
      </c>
      <c r="AY94" s="109">
        <v>1</v>
      </c>
      <c r="AZ94" s="98">
        <v>0</v>
      </c>
    </row>
    <row r="95" spans="1:52" ht="31.15" hidden="1" customHeight="1">
      <c r="A95" s="111">
        <v>2020</v>
      </c>
      <c r="B95" s="114">
        <v>8311</v>
      </c>
      <c r="C95" s="111">
        <v>1</v>
      </c>
      <c r="D95" s="99">
        <v>3</v>
      </c>
      <c r="E95" s="112">
        <v>6</v>
      </c>
      <c r="F95" s="99">
        <v>1</v>
      </c>
      <c r="G95" s="115" t="s">
        <v>79</v>
      </c>
      <c r="H95" s="102" t="s">
        <v>288</v>
      </c>
      <c r="I95" s="98">
        <v>214909294</v>
      </c>
      <c r="J95" s="98">
        <v>0</v>
      </c>
      <c r="K95" s="98">
        <v>214909294</v>
      </c>
      <c r="L95" s="98">
        <v>0</v>
      </c>
      <c r="M95" s="98">
        <v>0</v>
      </c>
      <c r="N95" s="98">
        <v>0</v>
      </c>
      <c r="O95" s="98">
        <v>214909294</v>
      </c>
      <c r="P95" s="98">
        <v>214909294</v>
      </c>
      <c r="Q95" s="98">
        <v>0</v>
      </c>
      <c r="R95" s="98">
        <f t="shared" si="8"/>
        <v>214909294</v>
      </c>
      <c r="S95" s="98">
        <v>0</v>
      </c>
      <c r="T95" s="98">
        <v>0</v>
      </c>
      <c r="U95" s="98">
        <f t="shared" si="9"/>
        <v>0</v>
      </c>
      <c r="V95" s="98">
        <f t="shared" si="10"/>
        <v>214909294</v>
      </c>
      <c r="W95" s="98">
        <v>0</v>
      </c>
      <c r="X95" s="98">
        <v>0</v>
      </c>
      <c r="Y95" s="98">
        <v>0</v>
      </c>
      <c r="Z95" s="98">
        <v>0</v>
      </c>
      <c r="AA95" s="98">
        <v>0</v>
      </c>
      <c r="AB95" s="98">
        <v>0</v>
      </c>
      <c r="AC95" s="98">
        <v>0</v>
      </c>
      <c r="AD95" s="98">
        <v>0</v>
      </c>
      <c r="AE95" s="98">
        <v>0</v>
      </c>
      <c r="AF95" s="98">
        <v>0</v>
      </c>
      <c r="AG95" s="98">
        <v>0</v>
      </c>
      <c r="AH95" s="98">
        <v>0</v>
      </c>
      <c r="AI95" s="98">
        <v>0</v>
      </c>
      <c r="AJ95" s="98">
        <v>0</v>
      </c>
      <c r="AK95" s="98">
        <f t="shared" si="11"/>
        <v>0</v>
      </c>
      <c r="AL95" s="98">
        <v>0</v>
      </c>
      <c r="AM95" s="98">
        <f t="shared" si="6"/>
        <v>0</v>
      </c>
      <c r="AN95" s="98">
        <v>0</v>
      </c>
      <c r="AO95" s="98">
        <v>0</v>
      </c>
      <c r="AP95" s="98">
        <v>0</v>
      </c>
      <c r="AQ95" s="98">
        <f t="shared" si="7"/>
        <v>0</v>
      </c>
      <c r="AR95" s="124">
        <v>0</v>
      </c>
      <c r="AS95" s="109">
        <v>1</v>
      </c>
      <c r="AT95" s="98">
        <v>0</v>
      </c>
      <c r="AU95" s="124">
        <v>0</v>
      </c>
      <c r="AV95" s="109">
        <v>1</v>
      </c>
      <c r="AW95" s="98">
        <v>0</v>
      </c>
      <c r="AX95" s="124">
        <v>0</v>
      </c>
      <c r="AY95" s="109">
        <v>1</v>
      </c>
      <c r="AZ95" s="98">
        <v>0</v>
      </c>
    </row>
    <row r="96" spans="1:52" ht="31.15" hidden="1" customHeight="1">
      <c r="A96" s="111">
        <v>2020</v>
      </c>
      <c r="B96" s="114">
        <v>8311</v>
      </c>
      <c r="C96" s="111">
        <v>1</v>
      </c>
      <c r="D96" s="99">
        <v>3</v>
      </c>
      <c r="E96" s="112">
        <v>7</v>
      </c>
      <c r="F96" s="99"/>
      <c r="G96" s="111"/>
      <c r="H96" s="102" t="s">
        <v>402</v>
      </c>
      <c r="I96" s="98">
        <v>214909294</v>
      </c>
      <c r="J96" s="98">
        <v>0</v>
      </c>
      <c r="K96" s="98">
        <v>214909294</v>
      </c>
      <c r="L96" s="98">
        <v>0</v>
      </c>
      <c r="M96" s="98">
        <v>0</v>
      </c>
      <c r="N96" s="98">
        <v>0</v>
      </c>
      <c r="O96" s="98">
        <v>214909294</v>
      </c>
      <c r="P96" s="98">
        <v>214909294</v>
      </c>
      <c r="Q96" s="98">
        <v>0</v>
      </c>
      <c r="R96" s="98">
        <f t="shared" si="8"/>
        <v>214909294</v>
      </c>
      <c r="S96" s="98">
        <v>0</v>
      </c>
      <c r="T96" s="98">
        <v>0</v>
      </c>
      <c r="U96" s="98">
        <f t="shared" si="9"/>
        <v>0</v>
      </c>
      <c r="V96" s="98">
        <f t="shared" si="10"/>
        <v>214909294</v>
      </c>
      <c r="W96" s="98">
        <v>0</v>
      </c>
      <c r="X96" s="98">
        <v>0</v>
      </c>
      <c r="Y96" s="98">
        <v>0</v>
      </c>
      <c r="Z96" s="98">
        <v>0</v>
      </c>
      <c r="AA96" s="98">
        <v>0</v>
      </c>
      <c r="AB96" s="98">
        <v>0</v>
      </c>
      <c r="AC96" s="98">
        <v>0</v>
      </c>
      <c r="AD96" s="98">
        <v>0</v>
      </c>
      <c r="AE96" s="98">
        <v>0</v>
      </c>
      <c r="AF96" s="98">
        <v>0</v>
      </c>
      <c r="AG96" s="98">
        <v>0</v>
      </c>
      <c r="AH96" s="98">
        <v>0</v>
      </c>
      <c r="AI96" s="98">
        <v>0</v>
      </c>
      <c r="AJ96" s="98">
        <v>0</v>
      </c>
      <c r="AK96" s="98">
        <f t="shared" si="11"/>
        <v>0</v>
      </c>
      <c r="AL96" s="98">
        <v>0</v>
      </c>
      <c r="AM96" s="98">
        <f t="shared" si="6"/>
        <v>0</v>
      </c>
      <c r="AN96" s="98">
        <v>0</v>
      </c>
      <c r="AO96" s="98">
        <v>0</v>
      </c>
      <c r="AP96" s="98">
        <v>0</v>
      </c>
      <c r="AQ96" s="98">
        <f t="shared" si="7"/>
        <v>0</v>
      </c>
      <c r="AR96" s="124">
        <v>0</v>
      </c>
      <c r="AS96" s="109">
        <v>1</v>
      </c>
      <c r="AT96" s="98">
        <v>0</v>
      </c>
      <c r="AU96" s="124">
        <v>0</v>
      </c>
      <c r="AV96" s="109">
        <v>1</v>
      </c>
      <c r="AW96" s="98">
        <v>0</v>
      </c>
      <c r="AX96" s="124">
        <v>0</v>
      </c>
      <c r="AY96" s="109">
        <v>1</v>
      </c>
      <c r="AZ96" s="98">
        <v>0</v>
      </c>
    </row>
    <row r="97" spans="1:52" ht="31.15" hidden="1" customHeight="1">
      <c r="A97" s="111">
        <v>2020</v>
      </c>
      <c r="B97" s="114">
        <v>8311</v>
      </c>
      <c r="C97" s="111">
        <v>1</v>
      </c>
      <c r="D97" s="99">
        <v>3</v>
      </c>
      <c r="E97" s="112">
        <v>7</v>
      </c>
      <c r="F97" s="99">
        <v>1</v>
      </c>
      <c r="G97" s="111"/>
      <c r="H97" s="102" t="s">
        <v>403</v>
      </c>
      <c r="I97" s="98">
        <v>214909294</v>
      </c>
      <c r="J97" s="98">
        <v>0</v>
      </c>
      <c r="K97" s="98">
        <v>214909294</v>
      </c>
      <c r="L97" s="98">
        <v>0</v>
      </c>
      <c r="M97" s="98">
        <v>0</v>
      </c>
      <c r="N97" s="98">
        <v>0</v>
      </c>
      <c r="O97" s="98">
        <v>214909294</v>
      </c>
      <c r="P97" s="98">
        <v>214909294</v>
      </c>
      <c r="Q97" s="98">
        <v>0</v>
      </c>
      <c r="R97" s="98">
        <f t="shared" si="8"/>
        <v>214909294</v>
      </c>
      <c r="S97" s="98">
        <v>0</v>
      </c>
      <c r="T97" s="98">
        <v>0</v>
      </c>
      <c r="U97" s="98">
        <f t="shared" si="9"/>
        <v>0</v>
      </c>
      <c r="V97" s="98">
        <f t="shared" si="10"/>
        <v>214909294</v>
      </c>
      <c r="W97" s="98">
        <v>0</v>
      </c>
      <c r="X97" s="98">
        <v>0</v>
      </c>
      <c r="Y97" s="98">
        <v>0</v>
      </c>
      <c r="Z97" s="98">
        <v>0</v>
      </c>
      <c r="AA97" s="98">
        <v>0</v>
      </c>
      <c r="AB97" s="98">
        <v>0</v>
      </c>
      <c r="AC97" s="98">
        <v>0</v>
      </c>
      <c r="AD97" s="98">
        <v>0</v>
      </c>
      <c r="AE97" s="98">
        <v>0</v>
      </c>
      <c r="AF97" s="98">
        <v>0</v>
      </c>
      <c r="AG97" s="98">
        <v>0</v>
      </c>
      <c r="AH97" s="98">
        <v>0</v>
      </c>
      <c r="AI97" s="98">
        <v>0</v>
      </c>
      <c r="AJ97" s="98">
        <v>0</v>
      </c>
      <c r="AK97" s="98">
        <f t="shared" si="11"/>
        <v>0</v>
      </c>
      <c r="AL97" s="98">
        <v>0</v>
      </c>
      <c r="AM97" s="98">
        <f t="shared" si="6"/>
        <v>0</v>
      </c>
      <c r="AN97" s="98">
        <v>0</v>
      </c>
      <c r="AO97" s="98">
        <v>0</v>
      </c>
      <c r="AP97" s="98">
        <v>0</v>
      </c>
      <c r="AQ97" s="98">
        <f t="shared" si="7"/>
        <v>0</v>
      </c>
      <c r="AR97" s="124">
        <v>0</v>
      </c>
      <c r="AS97" s="109">
        <v>1</v>
      </c>
      <c r="AT97" s="98">
        <v>0</v>
      </c>
      <c r="AU97" s="124">
        <v>0</v>
      </c>
      <c r="AV97" s="109">
        <v>1</v>
      </c>
      <c r="AW97" s="98">
        <v>0</v>
      </c>
      <c r="AX97" s="124">
        <v>0</v>
      </c>
      <c r="AY97" s="109">
        <v>1</v>
      </c>
      <c r="AZ97" s="98">
        <v>0</v>
      </c>
    </row>
    <row r="98" spans="1:52" ht="31.15" hidden="1" customHeight="1">
      <c r="A98" s="111">
        <v>2020</v>
      </c>
      <c r="B98" s="114">
        <v>8311</v>
      </c>
      <c r="C98" s="111">
        <v>1</v>
      </c>
      <c r="D98" s="99">
        <v>3</v>
      </c>
      <c r="E98" s="112">
        <v>7</v>
      </c>
      <c r="F98" s="99">
        <v>1</v>
      </c>
      <c r="G98" s="115" t="s">
        <v>404</v>
      </c>
      <c r="H98" s="102" t="s">
        <v>405</v>
      </c>
      <c r="I98" s="98">
        <v>214909294</v>
      </c>
      <c r="J98" s="98">
        <v>0</v>
      </c>
      <c r="K98" s="98">
        <v>214909294</v>
      </c>
      <c r="L98" s="98">
        <v>0</v>
      </c>
      <c r="M98" s="98">
        <v>0</v>
      </c>
      <c r="N98" s="98">
        <v>0</v>
      </c>
      <c r="O98" s="98">
        <v>214909294</v>
      </c>
      <c r="P98" s="98">
        <v>214909294</v>
      </c>
      <c r="Q98" s="98">
        <v>0</v>
      </c>
      <c r="R98" s="98">
        <f t="shared" si="8"/>
        <v>214909294</v>
      </c>
      <c r="S98" s="98">
        <v>0</v>
      </c>
      <c r="T98" s="98">
        <v>0</v>
      </c>
      <c r="U98" s="98">
        <f t="shared" si="9"/>
        <v>0</v>
      </c>
      <c r="V98" s="98">
        <f t="shared" si="10"/>
        <v>214909294</v>
      </c>
      <c r="W98" s="98">
        <v>0</v>
      </c>
      <c r="X98" s="98">
        <v>0</v>
      </c>
      <c r="Y98" s="98">
        <v>0</v>
      </c>
      <c r="Z98" s="98">
        <v>0</v>
      </c>
      <c r="AA98" s="98">
        <v>0</v>
      </c>
      <c r="AB98" s="98">
        <v>0</v>
      </c>
      <c r="AC98" s="98">
        <v>0</v>
      </c>
      <c r="AD98" s="98">
        <v>0</v>
      </c>
      <c r="AE98" s="98">
        <v>0</v>
      </c>
      <c r="AF98" s="98">
        <v>0</v>
      </c>
      <c r="AG98" s="98">
        <v>0</v>
      </c>
      <c r="AH98" s="98">
        <v>0</v>
      </c>
      <c r="AI98" s="98">
        <v>0</v>
      </c>
      <c r="AJ98" s="98">
        <v>0</v>
      </c>
      <c r="AK98" s="98">
        <f t="shared" si="11"/>
        <v>0</v>
      </c>
      <c r="AL98" s="98">
        <v>0</v>
      </c>
      <c r="AM98" s="98">
        <f t="shared" si="6"/>
        <v>0</v>
      </c>
      <c r="AN98" s="98">
        <v>0</v>
      </c>
      <c r="AO98" s="98">
        <v>0</v>
      </c>
      <c r="AP98" s="98">
        <v>0</v>
      </c>
      <c r="AQ98" s="98">
        <f t="shared" si="7"/>
        <v>0</v>
      </c>
      <c r="AR98" s="124">
        <v>0</v>
      </c>
      <c r="AS98" s="109">
        <v>1</v>
      </c>
      <c r="AT98" s="98">
        <v>0</v>
      </c>
      <c r="AU98" s="124">
        <v>0</v>
      </c>
      <c r="AV98" s="109">
        <v>1</v>
      </c>
      <c r="AW98" s="98">
        <v>0</v>
      </c>
      <c r="AX98" s="124">
        <v>0</v>
      </c>
      <c r="AY98" s="109">
        <v>1</v>
      </c>
      <c r="AZ98" s="98">
        <v>0</v>
      </c>
    </row>
    <row r="99" spans="1:52" ht="31.15" hidden="1" customHeight="1">
      <c r="A99" s="111">
        <v>2020</v>
      </c>
      <c r="B99" s="114">
        <v>8311</v>
      </c>
      <c r="C99" s="111">
        <v>1</v>
      </c>
      <c r="D99" s="99">
        <v>3</v>
      </c>
      <c r="E99" s="112">
        <v>7</v>
      </c>
      <c r="F99" s="99">
        <v>2</v>
      </c>
      <c r="G99" s="111"/>
      <c r="H99" s="102" t="s">
        <v>88</v>
      </c>
      <c r="I99" s="98">
        <v>214909294</v>
      </c>
      <c r="J99" s="98">
        <v>0</v>
      </c>
      <c r="K99" s="98">
        <v>214909294</v>
      </c>
      <c r="L99" s="98">
        <v>0</v>
      </c>
      <c r="M99" s="98">
        <v>0</v>
      </c>
      <c r="N99" s="98">
        <v>0</v>
      </c>
      <c r="O99" s="98">
        <v>214909294</v>
      </c>
      <c r="P99" s="98">
        <v>214909294</v>
      </c>
      <c r="Q99" s="98">
        <v>0</v>
      </c>
      <c r="R99" s="98">
        <f t="shared" si="8"/>
        <v>214909294</v>
      </c>
      <c r="S99" s="98">
        <v>0</v>
      </c>
      <c r="T99" s="98">
        <v>0</v>
      </c>
      <c r="U99" s="98">
        <f t="shared" si="9"/>
        <v>0</v>
      </c>
      <c r="V99" s="98">
        <f t="shared" si="10"/>
        <v>214909294</v>
      </c>
      <c r="W99" s="98">
        <v>0</v>
      </c>
      <c r="X99" s="98">
        <v>0</v>
      </c>
      <c r="Y99" s="98">
        <v>0</v>
      </c>
      <c r="Z99" s="98">
        <v>0</v>
      </c>
      <c r="AA99" s="98">
        <v>0</v>
      </c>
      <c r="AB99" s="98">
        <v>0</v>
      </c>
      <c r="AC99" s="98">
        <v>0</v>
      </c>
      <c r="AD99" s="98">
        <v>0</v>
      </c>
      <c r="AE99" s="98">
        <v>0</v>
      </c>
      <c r="AF99" s="98">
        <v>0</v>
      </c>
      <c r="AG99" s="98">
        <v>0</v>
      </c>
      <c r="AH99" s="98">
        <v>0</v>
      </c>
      <c r="AI99" s="98">
        <v>0</v>
      </c>
      <c r="AJ99" s="98">
        <v>0</v>
      </c>
      <c r="AK99" s="98">
        <f t="shared" si="11"/>
        <v>0</v>
      </c>
      <c r="AL99" s="98">
        <v>0</v>
      </c>
      <c r="AM99" s="98">
        <f t="shared" si="6"/>
        <v>0</v>
      </c>
      <c r="AN99" s="98">
        <v>0</v>
      </c>
      <c r="AO99" s="98">
        <v>0</v>
      </c>
      <c r="AP99" s="98">
        <v>0</v>
      </c>
      <c r="AQ99" s="98">
        <f t="shared" si="7"/>
        <v>0</v>
      </c>
      <c r="AR99" s="124">
        <v>0</v>
      </c>
      <c r="AS99" s="109">
        <v>1</v>
      </c>
      <c r="AT99" s="98">
        <v>0</v>
      </c>
      <c r="AU99" s="124">
        <v>0</v>
      </c>
      <c r="AV99" s="109">
        <v>1</v>
      </c>
      <c r="AW99" s="98">
        <v>0</v>
      </c>
      <c r="AX99" s="124">
        <v>0</v>
      </c>
      <c r="AY99" s="109">
        <v>1</v>
      </c>
      <c r="AZ99" s="98">
        <v>0</v>
      </c>
    </row>
    <row r="100" spans="1:52" ht="31.15" hidden="1" customHeight="1">
      <c r="A100" s="111">
        <v>2020</v>
      </c>
      <c r="B100" s="114">
        <v>8311</v>
      </c>
      <c r="C100" s="111">
        <v>1</v>
      </c>
      <c r="D100" s="99">
        <v>3</v>
      </c>
      <c r="E100" s="112">
        <v>7</v>
      </c>
      <c r="F100" s="99">
        <v>2</v>
      </c>
      <c r="G100" s="115" t="s">
        <v>404</v>
      </c>
      <c r="H100" s="102" t="s">
        <v>406</v>
      </c>
      <c r="I100" s="98">
        <v>214909294</v>
      </c>
      <c r="J100" s="98">
        <v>0</v>
      </c>
      <c r="K100" s="98">
        <v>214909294</v>
      </c>
      <c r="L100" s="98">
        <v>0</v>
      </c>
      <c r="M100" s="98">
        <v>0</v>
      </c>
      <c r="N100" s="98">
        <v>0</v>
      </c>
      <c r="O100" s="98">
        <v>214909294</v>
      </c>
      <c r="P100" s="98">
        <v>214909294</v>
      </c>
      <c r="Q100" s="98">
        <v>0</v>
      </c>
      <c r="R100" s="98">
        <f t="shared" si="8"/>
        <v>214909294</v>
      </c>
      <c r="S100" s="98">
        <v>0</v>
      </c>
      <c r="T100" s="98">
        <v>0</v>
      </c>
      <c r="U100" s="98">
        <f t="shared" si="9"/>
        <v>0</v>
      </c>
      <c r="V100" s="98">
        <f t="shared" si="10"/>
        <v>214909294</v>
      </c>
      <c r="W100" s="98">
        <v>0</v>
      </c>
      <c r="X100" s="98">
        <v>0</v>
      </c>
      <c r="Y100" s="98">
        <v>0</v>
      </c>
      <c r="Z100" s="98">
        <v>0</v>
      </c>
      <c r="AA100" s="98">
        <v>0</v>
      </c>
      <c r="AB100" s="98">
        <v>0</v>
      </c>
      <c r="AC100" s="98">
        <v>0</v>
      </c>
      <c r="AD100" s="98">
        <v>0</v>
      </c>
      <c r="AE100" s="98">
        <v>0</v>
      </c>
      <c r="AF100" s="98">
        <v>0</v>
      </c>
      <c r="AG100" s="98">
        <v>0</v>
      </c>
      <c r="AH100" s="98">
        <v>0</v>
      </c>
      <c r="AI100" s="98">
        <v>0</v>
      </c>
      <c r="AJ100" s="98">
        <v>0</v>
      </c>
      <c r="AK100" s="98">
        <f t="shared" si="11"/>
        <v>0</v>
      </c>
      <c r="AL100" s="98">
        <v>0</v>
      </c>
      <c r="AM100" s="98">
        <f t="shared" si="6"/>
        <v>0</v>
      </c>
      <c r="AN100" s="98">
        <v>0</v>
      </c>
      <c r="AO100" s="98">
        <v>0</v>
      </c>
      <c r="AP100" s="98">
        <v>0</v>
      </c>
      <c r="AQ100" s="98">
        <f t="shared" si="7"/>
        <v>0</v>
      </c>
      <c r="AR100" s="124">
        <v>0</v>
      </c>
      <c r="AS100" s="109">
        <v>1</v>
      </c>
      <c r="AT100" s="98">
        <v>0</v>
      </c>
      <c r="AU100" s="124">
        <v>0</v>
      </c>
      <c r="AV100" s="109">
        <v>1</v>
      </c>
      <c r="AW100" s="98">
        <v>0</v>
      </c>
      <c r="AX100" s="124">
        <v>0</v>
      </c>
      <c r="AY100" s="109">
        <v>1</v>
      </c>
      <c r="AZ100" s="98">
        <v>0</v>
      </c>
    </row>
    <row r="101" spans="1:52" ht="31.15" hidden="1" customHeight="1">
      <c r="A101" s="111">
        <v>2020</v>
      </c>
      <c r="B101" s="114">
        <v>8311</v>
      </c>
      <c r="C101" s="111">
        <v>1</v>
      </c>
      <c r="D101" s="99">
        <v>3</v>
      </c>
      <c r="E101" s="112">
        <v>7</v>
      </c>
      <c r="F101" s="99">
        <v>5</v>
      </c>
      <c r="G101" s="111"/>
      <c r="H101" s="102" t="s">
        <v>91</v>
      </c>
      <c r="I101" s="98">
        <v>214909294</v>
      </c>
      <c r="J101" s="98">
        <v>0</v>
      </c>
      <c r="K101" s="98">
        <v>214909294</v>
      </c>
      <c r="L101" s="98">
        <v>0</v>
      </c>
      <c r="M101" s="98">
        <v>0</v>
      </c>
      <c r="N101" s="98">
        <v>0</v>
      </c>
      <c r="O101" s="98">
        <v>214909294</v>
      </c>
      <c r="P101" s="98">
        <v>214909294</v>
      </c>
      <c r="Q101" s="98">
        <v>0</v>
      </c>
      <c r="R101" s="98">
        <f t="shared" si="8"/>
        <v>214909294</v>
      </c>
      <c r="S101" s="98">
        <v>0</v>
      </c>
      <c r="T101" s="98">
        <v>0</v>
      </c>
      <c r="U101" s="98">
        <f t="shared" si="9"/>
        <v>0</v>
      </c>
      <c r="V101" s="98">
        <f t="shared" si="10"/>
        <v>214909294</v>
      </c>
      <c r="W101" s="98">
        <v>0</v>
      </c>
      <c r="X101" s="98">
        <v>0</v>
      </c>
      <c r="Y101" s="98">
        <v>0</v>
      </c>
      <c r="Z101" s="98">
        <v>0</v>
      </c>
      <c r="AA101" s="98">
        <v>0</v>
      </c>
      <c r="AB101" s="98">
        <v>0</v>
      </c>
      <c r="AC101" s="98">
        <v>0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  <c r="AJ101" s="98">
        <v>0</v>
      </c>
      <c r="AK101" s="98">
        <f t="shared" si="11"/>
        <v>0</v>
      </c>
      <c r="AL101" s="98">
        <v>0</v>
      </c>
      <c r="AM101" s="98">
        <f t="shared" si="6"/>
        <v>0</v>
      </c>
      <c r="AN101" s="98">
        <v>0</v>
      </c>
      <c r="AO101" s="98">
        <v>0</v>
      </c>
      <c r="AP101" s="98">
        <v>0</v>
      </c>
      <c r="AQ101" s="98">
        <f t="shared" si="7"/>
        <v>0</v>
      </c>
      <c r="AR101" s="124">
        <v>0</v>
      </c>
      <c r="AS101" s="109">
        <v>1</v>
      </c>
      <c r="AT101" s="98">
        <v>0</v>
      </c>
      <c r="AU101" s="124">
        <v>0</v>
      </c>
      <c r="AV101" s="109">
        <v>1</v>
      </c>
      <c r="AW101" s="98">
        <v>0</v>
      </c>
      <c r="AX101" s="124">
        <v>0</v>
      </c>
      <c r="AY101" s="109">
        <v>1</v>
      </c>
      <c r="AZ101" s="98">
        <v>0</v>
      </c>
    </row>
    <row r="102" spans="1:52" ht="31.15" hidden="1" customHeight="1">
      <c r="A102" s="111">
        <v>2020</v>
      </c>
      <c r="B102" s="114">
        <v>8311</v>
      </c>
      <c r="C102" s="111">
        <v>1</v>
      </c>
      <c r="D102" s="99">
        <v>3</v>
      </c>
      <c r="E102" s="112">
        <v>7</v>
      </c>
      <c r="F102" s="99">
        <v>5</v>
      </c>
      <c r="G102" s="115" t="s">
        <v>404</v>
      </c>
      <c r="H102" s="102" t="s">
        <v>407</v>
      </c>
      <c r="I102" s="98">
        <v>214909294</v>
      </c>
      <c r="J102" s="98">
        <v>0</v>
      </c>
      <c r="K102" s="98">
        <v>214909294</v>
      </c>
      <c r="L102" s="98">
        <v>0</v>
      </c>
      <c r="M102" s="98">
        <v>0</v>
      </c>
      <c r="N102" s="98">
        <v>0</v>
      </c>
      <c r="O102" s="98">
        <v>214909294</v>
      </c>
      <c r="P102" s="98">
        <v>214909294</v>
      </c>
      <c r="Q102" s="98">
        <v>0</v>
      </c>
      <c r="R102" s="98">
        <f t="shared" si="8"/>
        <v>214909294</v>
      </c>
      <c r="S102" s="98">
        <v>0</v>
      </c>
      <c r="T102" s="98">
        <v>0</v>
      </c>
      <c r="U102" s="98">
        <f t="shared" si="9"/>
        <v>0</v>
      </c>
      <c r="V102" s="98">
        <f t="shared" si="10"/>
        <v>214909294</v>
      </c>
      <c r="W102" s="98">
        <v>0</v>
      </c>
      <c r="X102" s="98">
        <v>0</v>
      </c>
      <c r="Y102" s="98">
        <v>0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0</v>
      </c>
      <c r="AJ102" s="98">
        <v>0</v>
      </c>
      <c r="AK102" s="98">
        <f t="shared" si="11"/>
        <v>0</v>
      </c>
      <c r="AL102" s="98">
        <v>0</v>
      </c>
      <c r="AM102" s="98">
        <f t="shared" si="6"/>
        <v>0</v>
      </c>
      <c r="AN102" s="98">
        <v>0</v>
      </c>
      <c r="AO102" s="98">
        <v>0</v>
      </c>
      <c r="AP102" s="98">
        <v>0</v>
      </c>
      <c r="AQ102" s="98">
        <f t="shared" si="7"/>
        <v>0</v>
      </c>
      <c r="AR102" s="124">
        <v>0</v>
      </c>
      <c r="AS102" s="109">
        <v>1</v>
      </c>
      <c r="AT102" s="98">
        <v>0</v>
      </c>
      <c r="AU102" s="124">
        <v>0</v>
      </c>
      <c r="AV102" s="109">
        <v>1</v>
      </c>
      <c r="AW102" s="98">
        <v>0</v>
      </c>
      <c r="AX102" s="124">
        <v>0</v>
      </c>
      <c r="AY102" s="109">
        <v>1</v>
      </c>
      <c r="AZ102" s="98">
        <v>0</v>
      </c>
    </row>
    <row r="103" spans="1:52" ht="31.15" hidden="1" customHeight="1">
      <c r="A103" s="111">
        <v>2020</v>
      </c>
      <c r="B103" s="114">
        <v>8311</v>
      </c>
      <c r="C103" s="111">
        <v>1</v>
      </c>
      <c r="D103" s="99">
        <v>3</v>
      </c>
      <c r="E103" s="112">
        <v>8</v>
      </c>
      <c r="F103" s="99"/>
      <c r="G103" s="111"/>
      <c r="H103" s="102" t="s">
        <v>408</v>
      </c>
      <c r="I103" s="98">
        <v>214909294</v>
      </c>
      <c r="J103" s="98">
        <v>0</v>
      </c>
      <c r="K103" s="98">
        <v>214909294</v>
      </c>
      <c r="L103" s="98">
        <v>0</v>
      </c>
      <c r="M103" s="98">
        <v>0</v>
      </c>
      <c r="N103" s="98">
        <v>0</v>
      </c>
      <c r="O103" s="98">
        <v>214909294</v>
      </c>
      <c r="P103" s="98">
        <v>214909294</v>
      </c>
      <c r="Q103" s="98">
        <v>0</v>
      </c>
      <c r="R103" s="98">
        <f t="shared" si="8"/>
        <v>214909294</v>
      </c>
      <c r="S103" s="98">
        <v>0</v>
      </c>
      <c r="T103" s="98">
        <v>0</v>
      </c>
      <c r="U103" s="98">
        <f t="shared" si="9"/>
        <v>0</v>
      </c>
      <c r="V103" s="98">
        <f t="shared" si="10"/>
        <v>214909294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f t="shared" si="11"/>
        <v>0</v>
      </c>
      <c r="AL103" s="98">
        <v>0</v>
      </c>
      <c r="AM103" s="98">
        <f t="shared" si="6"/>
        <v>0</v>
      </c>
      <c r="AN103" s="98">
        <v>0</v>
      </c>
      <c r="AO103" s="98">
        <v>0</v>
      </c>
      <c r="AP103" s="98">
        <v>0</v>
      </c>
      <c r="AQ103" s="98">
        <f t="shared" si="7"/>
        <v>0</v>
      </c>
      <c r="AR103" s="124">
        <v>0</v>
      </c>
      <c r="AS103" s="109">
        <v>1</v>
      </c>
      <c r="AT103" s="98">
        <v>0</v>
      </c>
      <c r="AU103" s="124">
        <v>0</v>
      </c>
      <c r="AV103" s="109">
        <v>1</v>
      </c>
      <c r="AW103" s="98">
        <v>0</v>
      </c>
      <c r="AX103" s="124">
        <v>0</v>
      </c>
      <c r="AY103" s="109">
        <v>1</v>
      </c>
      <c r="AZ103" s="98">
        <v>0</v>
      </c>
    </row>
    <row r="104" spans="1:52" ht="31.15" hidden="1" customHeight="1">
      <c r="A104" s="111">
        <v>2020</v>
      </c>
      <c r="B104" s="114">
        <v>8311</v>
      </c>
      <c r="C104" s="111">
        <v>1</v>
      </c>
      <c r="D104" s="99">
        <v>3</v>
      </c>
      <c r="E104" s="112">
        <v>8</v>
      </c>
      <c r="F104" s="99">
        <v>1</v>
      </c>
      <c r="G104" s="111"/>
      <c r="H104" s="102" t="s">
        <v>409</v>
      </c>
      <c r="I104" s="98">
        <v>214909294</v>
      </c>
      <c r="J104" s="98">
        <v>0</v>
      </c>
      <c r="K104" s="98">
        <v>214909294</v>
      </c>
      <c r="L104" s="98">
        <v>0</v>
      </c>
      <c r="M104" s="98">
        <v>0</v>
      </c>
      <c r="N104" s="98">
        <v>0</v>
      </c>
      <c r="O104" s="98">
        <v>214909294</v>
      </c>
      <c r="P104" s="98">
        <v>214909294</v>
      </c>
      <c r="Q104" s="98">
        <v>0</v>
      </c>
      <c r="R104" s="98">
        <f t="shared" si="8"/>
        <v>214909294</v>
      </c>
      <c r="S104" s="98">
        <v>0</v>
      </c>
      <c r="T104" s="98">
        <v>0</v>
      </c>
      <c r="U104" s="98">
        <f t="shared" si="9"/>
        <v>0</v>
      </c>
      <c r="V104" s="98">
        <f t="shared" si="10"/>
        <v>214909294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  <c r="AJ104" s="98">
        <v>0</v>
      </c>
      <c r="AK104" s="98">
        <f t="shared" si="11"/>
        <v>0</v>
      </c>
      <c r="AL104" s="98">
        <v>0</v>
      </c>
      <c r="AM104" s="98">
        <f t="shared" si="6"/>
        <v>0</v>
      </c>
      <c r="AN104" s="98">
        <v>0</v>
      </c>
      <c r="AO104" s="98">
        <v>0</v>
      </c>
      <c r="AP104" s="98">
        <v>0</v>
      </c>
      <c r="AQ104" s="98">
        <f t="shared" si="7"/>
        <v>0</v>
      </c>
      <c r="AR104" s="124">
        <v>0</v>
      </c>
      <c r="AS104" s="109">
        <v>1</v>
      </c>
      <c r="AT104" s="98">
        <v>0</v>
      </c>
      <c r="AU104" s="124">
        <v>0</v>
      </c>
      <c r="AV104" s="109">
        <v>1</v>
      </c>
      <c r="AW104" s="98">
        <v>0</v>
      </c>
      <c r="AX104" s="124">
        <v>0</v>
      </c>
      <c r="AY104" s="109">
        <v>1</v>
      </c>
      <c r="AZ104" s="98">
        <v>0</v>
      </c>
    </row>
    <row r="105" spans="1:52" ht="31.15" hidden="1" customHeight="1">
      <c r="A105" s="111">
        <v>2020</v>
      </c>
      <c r="B105" s="114">
        <v>8311</v>
      </c>
      <c r="C105" s="111">
        <v>1</v>
      </c>
      <c r="D105" s="99">
        <v>3</v>
      </c>
      <c r="E105" s="112">
        <v>8</v>
      </c>
      <c r="F105" s="99">
        <v>1</v>
      </c>
      <c r="G105" s="115" t="s">
        <v>404</v>
      </c>
      <c r="H105" s="102" t="s">
        <v>410</v>
      </c>
      <c r="I105" s="98">
        <v>214909294</v>
      </c>
      <c r="J105" s="98">
        <v>0</v>
      </c>
      <c r="K105" s="98">
        <v>214909294</v>
      </c>
      <c r="L105" s="98">
        <v>0</v>
      </c>
      <c r="M105" s="98">
        <v>0</v>
      </c>
      <c r="N105" s="98">
        <v>0</v>
      </c>
      <c r="O105" s="98">
        <v>214909294</v>
      </c>
      <c r="P105" s="98">
        <v>214909294</v>
      </c>
      <c r="Q105" s="98">
        <v>0</v>
      </c>
      <c r="R105" s="98">
        <f t="shared" si="8"/>
        <v>214909294</v>
      </c>
      <c r="S105" s="98">
        <v>0</v>
      </c>
      <c r="T105" s="98">
        <v>0</v>
      </c>
      <c r="U105" s="98">
        <f t="shared" si="9"/>
        <v>0</v>
      </c>
      <c r="V105" s="98">
        <f t="shared" si="10"/>
        <v>214909294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f t="shared" si="11"/>
        <v>0</v>
      </c>
      <c r="AL105" s="98">
        <v>0</v>
      </c>
      <c r="AM105" s="98">
        <f t="shared" si="6"/>
        <v>0</v>
      </c>
      <c r="AN105" s="98">
        <v>0</v>
      </c>
      <c r="AO105" s="98">
        <v>0</v>
      </c>
      <c r="AP105" s="98">
        <v>0</v>
      </c>
      <c r="AQ105" s="98">
        <f t="shared" si="7"/>
        <v>0</v>
      </c>
      <c r="AR105" s="124">
        <v>0</v>
      </c>
      <c r="AS105" s="109">
        <v>1</v>
      </c>
      <c r="AT105" s="98">
        <v>0</v>
      </c>
      <c r="AU105" s="124">
        <v>0</v>
      </c>
      <c r="AV105" s="109">
        <v>1</v>
      </c>
      <c r="AW105" s="98">
        <v>0</v>
      </c>
      <c r="AX105" s="124">
        <v>0</v>
      </c>
      <c r="AY105" s="109">
        <v>1</v>
      </c>
      <c r="AZ105" s="98">
        <v>0</v>
      </c>
    </row>
    <row r="106" spans="1:52" ht="31.15" hidden="1" customHeight="1">
      <c r="A106" s="111">
        <v>2020</v>
      </c>
      <c r="B106" s="114">
        <v>8311</v>
      </c>
      <c r="C106" s="111">
        <v>1</v>
      </c>
      <c r="D106" s="99">
        <v>3</v>
      </c>
      <c r="E106" s="112">
        <v>8</v>
      </c>
      <c r="F106" s="99">
        <v>2</v>
      </c>
      <c r="G106" s="111"/>
      <c r="H106" s="102" t="s">
        <v>411</v>
      </c>
      <c r="I106" s="98">
        <v>214909294</v>
      </c>
      <c r="J106" s="98">
        <v>0</v>
      </c>
      <c r="K106" s="98">
        <v>214909294</v>
      </c>
      <c r="L106" s="98">
        <v>0</v>
      </c>
      <c r="M106" s="98">
        <v>0</v>
      </c>
      <c r="N106" s="98">
        <v>0</v>
      </c>
      <c r="O106" s="98">
        <v>214909294</v>
      </c>
      <c r="P106" s="98">
        <v>214909294</v>
      </c>
      <c r="Q106" s="98">
        <v>0</v>
      </c>
      <c r="R106" s="98">
        <f t="shared" si="8"/>
        <v>214909294</v>
      </c>
      <c r="S106" s="98">
        <v>0</v>
      </c>
      <c r="T106" s="98">
        <v>0</v>
      </c>
      <c r="U106" s="98">
        <f t="shared" si="9"/>
        <v>0</v>
      </c>
      <c r="V106" s="98">
        <f t="shared" si="10"/>
        <v>214909294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  <c r="AJ106" s="98">
        <v>0</v>
      </c>
      <c r="AK106" s="98">
        <f t="shared" si="11"/>
        <v>0</v>
      </c>
      <c r="AL106" s="98">
        <v>0</v>
      </c>
      <c r="AM106" s="98">
        <f t="shared" si="6"/>
        <v>0</v>
      </c>
      <c r="AN106" s="98">
        <v>0</v>
      </c>
      <c r="AO106" s="98">
        <v>0</v>
      </c>
      <c r="AP106" s="98">
        <v>0</v>
      </c>
      <c r="AQ106" s="98">
        <f t="shared" si="7"/>
        <v>0</v>
      </c>
      <c r="AR106" s="124">
        <v>0</v>
      </c>
      <c r="AS106" s="109">
        <v>1</v>
      </c>
      <c r="AT106" s="98">
        <v>0</v>
      </c>
      <c r="AU106" s="124">
        <v>0</v>
      </c>
      <c r="AV106" s="109">
        <v>1</v>
      </c>
      <c r="AW106" s="98">
        <v>0</v>
      </c>
      <c r="AX106" s="124">
        <v>0</v>
      </c>
      <c r="AY106" s="109">
        <v>1</v>
      </c>
      <c r="AZ106" s="98">
        <v>0</v>
      </c>
    </row>
    <row r="107" spans="1:52" ht="31.15" hidden="1" customHeight="1">
      <c r="A107" s="111">
        <v>2020</v>
      </c>
      <c r="B107" s="114">
        <v>8311</v>
      </c>
      <c r="C107" s="111">
        <v>1</v>
      </c>
      <c r="D107" s="99">
        <v>3</v>
      </c>
      <c r="E107" s="112">
        <v>8</v>
      </c>
      <c r="F107" s="99">
        <v>2</v>
      </c>
      <c r="G107" s="115" t="s">
        <v>79</v>
      </c>
      <c r="H107" s="102" t="s">
        <v>412</v>
      </c>
      <c r="I107" s="98">
        <v>214909294</v>
      </c>
      <c r="J107" s="98">
        <v>0</v>
      </c>
      <c r="K107" s="98">
        <v>214909294</v>
      </c>
      <c r="L107" s="98">
        <v>0</v>
      </c>
      <c r="M107" s="98">
        <v>0</v>
      </c>
      <c r="N107" s="98">
        <v>0</v>
      </c>
      <c r="O107" s="98">
        <v>214909294</v>
      </c>
      <c r="P107" s="98">
        <v>214909294</v>
      </c>
      <c r="Q107" s="98">
        <v>0</v>
      </c>
      <c r="R107" s="98">
        <f t="shared" si="8"/>
        <v>214909294</v>
      </c>
      <c r="S107" s="98">
        <v>0</v>
      </c>
      <c r="T107" s="98">
        <v>0</v>
      </c>
      <c r="U107" s="98">
        <f t="shared" si="9"/>
        <v>0</v>
      </c>
      <c r="V107" s="98">
        <f t="shared" si="10"/>
        <v>214909294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  <c r="AJ107" s="98">
        <v>0</v>
      </c>
      <c r="AK107" s="98">
        <f t="shared" si="11"/>
        <v>0</v>
      </c>
      <c r="AL107" s="98">
        <v>0</v>
      </c>
      <c r="AM107" s="98">
        <f t="shared" si="6"/>
        <v>0</v>
      </c>
      <c r="AN107" s="98">
        <v>0</v>
      </c>
      <c r="AO107" s="98">
        <v>0</v>
      </c>
      <c r="AP107" s="98">
        <v>0</v>
      </c>
      <c r="AQ107" s="98">
        <f t="shared" si="7"/>
        <v>0</v>
      </c>
      <c r="AR107" s="124">
        <v>0</v>
      </c>
      <c r="AS107" s="109">
        <v>1</v>
      </c>
      <c r="AT107" s="98">
        <v>0</v>
      </c>
      <c r="AU107" s="124">
        <v>0</v>
      </c>
      <c r="AV107" s="109">
        <v>1</v>
      </c>
      <c r="AW107" s="98">
        <v>0</v>
      </c>
      <c r="AX107" s="124">
        <v>0</v>
      </c>
      <c r="AY107" s="109">
        <v>1</v>
      </c>
      <c r="AZ107" s="98">
        <v>0</v>
      </c>
    </row>
    <row r="108" spans="1:52" ht="31.15" hidden="1" customHeight="1">
      <c r="A108" s="111">
        <v>2020</v>
      </c>
      <c r="B108" s="114">
        <v>8311</v>
      </c>
      <c r="C108" s="111">
        <v>1</v>
      </c>
      <c r="D108" s="99">
        <v>3</v>
      </c>
      <c r="E108" s="112">
        <v>8</v>
      </c>
      <c r="F108" s="99">
        <v>5</v>
      </c>
      <c r="G108" s="111"/>
      <c r="H108" s="102" t="s">
        <v>413</v>
      </c>
      <c r="I108" s="98">
        <v>214909294</v>
      </c>
      <c r="J108" s="98">
        <v>0</v>
      </c>
      <c r="K108" s="98">
        <v>214909294</v>
      </c>
      <c r="L108" s="98">
        <v>0</v>
      </c>
      <c r="M108" s="98">
        <v>0</v>
      </c>
      <c r="N108" s="98">
        <v>0</v>
      </c>
      <c r="O108" s="98">
        <v>214909294</v>
      </c>
      <c r="P108" s="98">
        <v>214909294</v>
      </c>
      <c r="Q108" s="98">
        <v>0</v>
      </c>
      <c r="R108" s="98">
        <f t="shared" si="8"/>
        <v>214909294</v>
      </c>
      <c r="S108" s="98">
        <v>0</v>
      </c>
      <c r="T108" s="98">
        <v>0</v>
      </c>
      <c r="U108" s="98">
        <f t="shared" si="9"/>
        <v>0</v>
      </c>
      <c r="V108" s="98">
        <f t="shared" si="10"/>
        <v>214909294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8">
        <v>0</v>
      </c>
      <c r="AE108" s="98">
        <v>0</v>
      </c>
      <c r="AF108" s="98">
        <v>0</v>
      </c>
      <c r="AG108" s="98">
        <v>0</v>
      </c>
      <c r="AH108" s="98">
        <v>0</v>
      </c>
      <c r="AI108" s="98">
        <v>0</v>
      </c>
      <c r="AJ108" s="98">
        <v>0</v>
      </c>
      <c r="AK108" s="98">
        <f t="shared" si="11"/>
        <v>0</v>
      </c>
      <c r="AL108" s="98">
        <v>0</v>
      </c>
      <c r="AM108" s="98">
        <f t="shared" si="6"/>
        <v>0</v>
      </c>
      <c r="AN108" s="98">
        <v>0</v>
      </c>
      <c r="AO108" s="98">
        <v>0</v>
      </c>
      <c r="AP108" s="98">
        <v>0</v>
      </c>
      <c r="AQ108" s="98">
        <f t="shared" si="7"/>
        <v>0</v>
      </c>
      <c r="AR108" s="124">
        <v>0</v>
      </c>
      <c r="AS108" s="109">
        <v>1</v>
      </c>
      <c r="AT108" s="98">
        <v>0</v>
      </c>
      <c r="AU108" s="124">
        <v>0</v>
      </c>
      <c r="AV108" s="109">
        <v>1</v>
      </c>
      <c r="AW108" s="98">
        <v>0</v>
      </c>
      <c r="AX108" s="124">
        <v>0</v>
      </c>
      <c r="AY108" s="109">
        <v>1</v>
      </c>
      <c r="AZ108" s="98">
        <v>0</v>
      </c>
    </row>
    <row r="109" spans="1:52" ht="31.15" hidden="1" customHeight="1">
      <c r="A109" s="111">
        <v>2020</v>
      </c>
      <c r="B109" s="114">
        <v>8311</v>
      </c>
      <c r="C109" s="111">
        <v>1</v>
      </c>
      <c r="D109" s="99">
        <v>3</v>
      </c>
      <c r="E109" s="112">
        <v>8</v>
      </c>
      <c r="F109" s="99">
        <v>5</v>
      </c>
      <c r="G109" s="115" t="s">
        <v>79</v>
      </c>
      <c r="H109" s="102" t="s">
        <v>414</v>
      </c>
      <c r="I109" s="98">
        <v>214909294</v>
      </c>
      <c r="J109" s="98">
        <v>0</v>
      </c>
      <c r="K109" s="98">
        <v>214909294</v>
      </c>
      <c r="L109" s="98">
        <v>0</v>
      </c>
      <c r="M109" s="98">
        <v>0</v>
      </c>
      <c r="N109" s="98">
        <v>0</v>
      </c>
      <c r="O109" s="98">
        <v>214909294</v>
      </c>
      <c r="P109" s="98">
        <v>214909294</v>
      </c>
      <c r="Q109" s="98">
        <v>0</v>
      </c>
      <c r="R109" s="98">
        <f t="shared" si="8"/>
        <v>214909294</v>
      </c>
      <c r="S109" s="98">
        <v>0</v>
      </c>
      <c r="T109" s="98">
        <v>0</v>
      </c>
      <c r="U109" s="98">
        <f t="shared" si="9"/>
        <v>0</v>
      </c>
      <c r="V109" s="98">
        <f t="shared" si="10"/>
        <v>214909294</v>
      </c>
      <c r="W109" s="98">
        <v>0</v>
      </c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98">
        <v>0</v>
      </c>
      <c r="AD109" s="98">
        <v>0</v>
      </c>
      <c r="AE109" s="98">
        <v>0</v>
      </c>
      <c r="AF109" s="98">
        <v>0</v>
      </c>
      <c r="AG109" s="98">
        <v>0</v>
      </c>
      <c r="AH109" s="98">
        <v>0</v>
      </c>
      <c r="AI109" s="98">
        <v>0</v>
      </c>
      <c r="AJ109" s="98">
        <v>0</v>
      </c>
      <c r="AK109" s="98">
        <f t="shared" si="11"/>
        <v>0</v>
      </c>
      <c r="AL109" s="98">
        <v>0</v>
      </c>
      <c r="AM109" s="98">
        <f t="shared" si="6"/>
        <v>0</v>
      </c>
      <c r="AN109" s="98">
        <v>0</v>
      </c>
      <c r="AO109" s="98">
        <v>0</v>
      </c>
      <c r="AP109" s="98">
        <v>0</v>
      </c>
      <c r="AQ109" s="98">
        <f t="shared" si="7"/>
        <v>0</v>
      </c>
      <c r="AR109" s="124">
        <v>0</v>
      </c>
      <c r="AS109" s="109">
        <v>1</v>
      </c>
      <c r="AT109" s="98">
        <v>0</v>
      </c>
      <c r="AU109" s="124">
        <v>0</v>
      </c>
      <c r="AV109" s="109">
        <v>1</v>
      </c>
      <c r="AW109" s="98">
        <v>0</v>
      </c>
      <c r="AX109" s="124">
        <v>0</v>
      </c>
      <c r="AY109" s="109">
        <v>1</v>
      </c>
      <c r="AZ109" s="98">
        <v>0</v>
      </c>
    </row>
    <row r="110" spans="1:52" ht="38.25">
      <c r="A110" s="111">
        <v>2020</v>
      </c>
      <c r="B110" s="111">
        <v>8311</v>
      </c>
      <c r="C110" s="111">
        <v>1</v>
      </c>
      <c r="D110" s="99">
        <v>4</v>
      </c>
      <c r="E110" s="112"/>
      <c r="F110" s="99"/>
      <c r="G110" s="111"/>
      <c r="H110" s="102" t="s">
        <v>343</v>
      </c>
      <c r="I110" s="98">
        <v>214909294</v>
      </c>
      <c r="J110" s="98">
        <v>0</v>
      </c>
      <c r="K110" s="98">
        <v>214909294</v>
      </c>
      <c r="L110" s="98">
        <v>0</v>
      </c>
      <c r="M110" s="98">
        <v>0</v>
      </c>
      <c r="N110" s="98">
        <v>0</v>
      </c>
      <c r="O110" s="98">
        <v>214909294</v>
      </c>
      <c r="P110" s="98">
        <v>0</v>
      </c>
      <c r="Q110" s="98">
        <v>0</v>
      </c>
      <c r="R110" s="98">
        <f t="shared" si="8"/>
        <v>0</v>
      </c>
      <c r="S110" s="98">
        <v>0</v>
      </c>
      <c r="T110" s="98">
        <v>0</v>
      </c>
      <c r="U110" s="98">
        <f t="shared" si="9"/>
        <v>0</v>
      </c>
      <c r="V110" s="98">
        <f t="shared" si="10"/>
        <v>0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  <c r="AJ110" s="98">
        <v>0</v>
      </c>
      <c r="AK110" s="98">
        <f t="shared" si="11"/>
        <v>214909294</v>
      </c>
      <c r="AL110" s="98">
        <v>0</v>
      </c>
      <c r="AM110" s="98">
        <f t="shared" si="6"/>
        <v>214909294</v>
      </c>
      <c r="AN110" s="98">
        <v>0</v>
      </c>
      <c r="AO110" s="98">
        <v>0</v>
      </c>
      <c r="AP110" s="98">
        <v>0</v>
      </c>
      <c r="AQ110" s="98">
        <f t="shared" si="7"/>
        <v>214909294</v>
      </c>
      <c r="AR110" s="126" t="s">
        <v>354</v>
      </c>
      <c r="AS110" s="109">
        <v>0</v>
      </c>
      <c r="AT110" s="113">
        <v>0</v>
      </c>
      <c r="AU110" s="123" t="s">
        <v>354</v>
      </c>
      <c r="AV110" s="109">
        <v>0</v>
      </c>
      <c r="AW110" s="98">
        <v>0</v>
      </c>
      <c r="AX110" s="123" t="s">
        <v>354</v>
      </c>
      <c r="AY110" s="109">
        <v>0</v>
      </c>
      <c r="AZ110" s="98">
        <v>0</v>
      </c>
    </row>
    <row r="111" spans="1:52" ht="38.25">
      <c r="A111" s="111">
        <v>2020</v>
      </c>
      <c r="B111" s="114">
        <v>8311</v>
      </c>
      <c r="C111" s="111">
        <v>1</v>
      </c>
      <c r="D111" s="99">
        <v>4</v>
      </c>
      <c r="E111" s="112">
        <v>2</v>
      </c>
      <c r="F111" s="99"/>
      <c r="G111" s="111"/>
      <c r="H111" s="102" t="s">
        <v>415</v>
      </c>
      <c r="I111" s="98">
        <v>214909294</v>
      </c>
      <c r="J111" s="98">
        <v>0</v>
      </c>
      <c r="K111" s="98">
        <v>214909294</v>
      </c>
      <c r="L111" s="98">
        <v>0</v>
      </c>
      <c r="M111" s="98">
        <v>0</v>
      </c>
      <c r="N111" s="98">
        <v>0</v>
      </c>
      <c r="O111" s="98">
        <v>214909294</v>
      </c>
      <c r="P111" s="98">
        <v>0</v>
      </c>
      <c r="Q111" s="98">
        <v>0</v>
      </c>
      <c r="R111" s="98">
        <f t="shared" si="8"/>
        <v>0</v>
      </c>
      <c r="S111" s="98">
        <v>0</v>
      </c>
      <c r="T111" s="98">
        <v>0</v>
      </c>
      <c r="U111" s="98">
        <f t="shared" si="9"/>
        <v>0</v>
      </c>
      <c r="V111" s="98">
        <f t="shared" si="10"/>
        <v>0</v>
      </c>
      <c r="W111" s="98">
        <v>0</v>
      </c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98">
        <v>0</v>
      </c>
      <c r="AD111" s="98">
        <v>0</v>
      </c>
      <c r="AE111" s="98">
        <v>0</v>
      </c>
      <c r="AF111" s="98">
        <v>0</v>
      </c>
      <c r="AG111" s="98">
        <v>0</v>
      </c>
      <c r="AH111" s="98">
        <v>0</v>
      </c>
      <c r="AI111" s="98">
        <v>0</v>
      </c>
      <c r="AJ111" s="98">
        <v>0</v>
      </c>
      <c r="AK111" s="98">
        <f t="shared" si="11"/>
        <v>214909294</v>
      </c>
      <c r="AL111" s="98">
        <v>0</v>
      </c>
      <c r="AM111" s="98">
        <f t="shared" si="6"/>
        <v>214909294</v>
      </c>
      <c r="AN111" s="98">
        <v>0</v>
      </c>
      <c r="AO111" s="98">
        <v>0</v>
      </c>
      <c r="AP111" s="98">
        <v>0</v>
      </c>
      <c r="AQ111" s="98">
        <f t="shared" si="7"/>
        <v>214909294</v>
      </c>
      <c r="AR111" s="126" t="s">
        <v>354</v>
      </c>
      <c r="AS111" s="109">
        <v>0</v>
      </c>
      <c r="AT111" s="113">
        <v>0</v>
      </c>
      <c r="AU111" s="123" t="s">
        <v>354</v>
      </c>
      <c r="AV111" s="109">
        <v>0</v>
      </c>
      <c r="AW111" s="98">
        <v>0</v>
      </c>
      <c r="AX111" s="123" t="s">
        <v>354</v>
      </c>
      <c r="AY111" s="109">
        <v>0</v>
      </c>
      <c r="AZ111" s="98">
        <v>0</v>
      </c>
    </row>
    <row r="112" spans="1:52" ht="38.25">
      <c r="A112" s="111">
        <v>2020</v>
      </c>
      <c r="B112" s="114">
        <v>8311</v>
      </c>
      <c r="C112" s="111">
        <v>1</v>
      </c>
      <c r="D112" s="99">
        <v>4</v>
      </c>
      <c r="E112" s="112">
        <v>2</v>
      </c>
      <c r="F112" s="99">
        <v>4</v>
      </c>
      <c r="G112" s="111"/>
      <c r="H112" s="102" t="s">
        <v>416</v>
      </c>
      <c r="I112" s="98">
        <v>214909294</v>
      </c>
      <c r="J112" s="98">
        <v>0</v>
      </c>
      <c r="K112" s="98">
        <v>214909294</v>
      </c>
      <c r="L112" s="98">
        <v>0</v>
      </c>
      <c r="M112" s="98">
        <v>0</v>
      </c>
      <c r="N112" s="98">
        <v>0</v>
      </c>
      <c r="O112" s="98">
        <v>214909294</v>
      </c>
      <c r="P112" s="98">
        <v>0</v>
      </c>
      <c r="Q112" s="98">
        <v>0</v>
      </c>
      <c r="R112" s="98">
        <f t="shared" si="8"/>
        <v>0</v>
      </c>
      <c r="S112" s="98">
        <v>0</v>
      </c>
      <c r="T112" s="98">
        <v>0</v>
      </c>
      <c r="U112" s="98">
        <f t="shared" si="9"/>
        <v>0</v>
      </c>
      <c r="V112" s="98">
        <f t="shared" si="10"/>
        <v>0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8">
        <v>0</v>
      </c>
      <c r="AE112" s="98">
        <v>0</v>
      </c>
      <c r="AF112" s="98">
        <v>0</v>
      </c>
      <c r="AG112" s="98">
        <v>0</v>
      </c>
      <c r="AH112" s="98">
        <v>0</v>
      </c>
      <c r="AI112" s="98">
        <v>0</v>
      </c>
      <c r="AJ112" s="98">
        <v>0</v>
      </c>
      <c r="AK112" s="98">
        <f t="shared" si="11"/>
        <v>214909294</v>
      </c>
      <c r="AL112" s="98">
        <v>0</v>
      </c>
      <c r="AM112" s="98">
        <f t="shared" si="6"/>
        <v>214909294</v>
      </c>
      <c r="AN112" s="98">
        <v>0</v>
      </c>
      <c r="AO112" s="98">
        <v>0</v>
      </c>
      <c r="AP112" s="98">
        <v>0</v>
      </c>
      <c r="AQ112" s="98">
        <f t="shared" si="7"/>
        <v>214909294</v>
      </c>
      <c r="AR112" s="126" t="s">
        <v>354</v>
      </c>
      <c r="AS112" s="109">
        <v>0</v>
      </c>
      <c r="AT112" s="113">
        <v>0</v>
      </c>
      <c r="AU112" s="123" t="s">
        <v>354</v>
      </c>
      <c r="AV112" s="109">
        <v>0</v>
      </c>
      <c r="AW112" s="98">
        <v>0</v>
      </c>
      <c r="AX112" s="123" t="s">
        <v>354</v>
      </c>
      <c r="AY112" s="109">
        <v>0</v>
      </c>
      <c r="AZ112" s="98">
        <v>0</v>
      </c>
    </row>
    <row r="113" spans="1:52" ht="38.25">
      <c r="A113" s="111">
        <v>2020</v>
      </c>
      <c r="B113" s="114">
        <v>8311</v>
      </c>
      <c r="C113" s="111">
        <v>1</v>
      </c>
      <c r="D113" s="99">
        <v>4</v>
      </c>
      <c r="E113" s="112">
        <v>2</v>
      </c>
      <c r="F113" s="99">
        <v>4</v>
      </c>
      <c r="G113" s="115" t="s">
        <v>79</v>
      </c>
      <c r="H113" s="102" t="s">
        <v>416</v>
      </c>
      <c r="I113" s="98">
        <v>214909294</v>
      </c>
      <c r="J113" s="98">
        <v>0</v>
      </c>
      <c r="K113" s="98">
        <v>214909294</v>
      </c>
      <c r="L113" s="98">
        <v>0</v>
      </c>
      <c r="M113" s="98">
        <v>0</v>
      </c>
      <c r="N113" s="98">
        <v>0</v>
      </c>
      <c r="O113" s="98">
        <v>214909294</v>
      </c>
      <c r="P113" s="98">
        <v>0</v>
      </c>
      <c r="Q113" s="98">
        <v>0</v>
      </c>
      <c r="R113" s="98">
        <f t="shared" si="8"/>
        <v>0</v>
      </c>
      <c r="S113" s="98">
        <v>0</v>
      </c>
      <c r="T113" s="98">
        <v>0</v>
      </c>
      <c r="U113" s="98">
        <f t="shared" si="9"/>
        <v>0</v>
      </c>
      <c r="V113" s="98">
        <f t="shared" si="10"/>
        <v>0</v>
      </c>
      <c r="W113" s="98">
        <v>0</v>
      </c>
      <c r="X113" s="98">
        <v>0</v>
      </c>
      <c r="Y113" s="98">
        <v>0</v>
      </c>
      <c r="Z113" s="98">
        <v>0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  <c r="AJ113" s="98">
        <v>0</v>
      </c>
      <c r="AK113" s="98">
        <f t="shared" si="11"/>
        <v>214909294</v>
      </c>
      <c r="AL113" s="98">
        <v>0</v>
      </c>
      <c r="AM113" s="98">
        <f t="shared" si="6"/>
        <v>214909294</v>
      </c>
      <c r="AN113" s="98">
        <v>0</v>
      </c>
      <c r="AO113" s="98">
        <v>0</v>
      </c>
      <c r="AP113" s="98">
        <v>0</v>
      </c>
      <c r="AQ113" s="98">
        <f t="shared" si="7"/>
        <v>214909294</v>
      </c>
      <c r="AR113" s="126" t="s">
        <v>354</v>
      </c>
      <c r="AS113" s="109">
        <v>0</v>
      </c>
      <c r="AT113" s="113">
        <v>0</v>
      </c>
      <c r="AU113" s="123" t="s">
        <v>354</v>
      </c>
      <c r="AV113" s="109">
        <v>0</v>
      </c>
      <c r="AW113" s="98">
        <v>0</v>
      </c>
      <c r="AX113" s="123" t="s">
        <v>354</v>
      </c>
      <c r="AY113" s="109">
        <v>0</v>
      </c>
      <c r="AZ113" s="98">
        <v>0</v>
      </c>
    </row>
    <row r="114" spans="1:52" ht="31.15" customHeight="1">
      <c r="A114" s="111">
        <v>2020</v>
      </c>
      <c r="B114" s="114">
        <v>8311</v>
      </c>
      <c r="C114" s="111">
        <v>1</v>
      </c>
      <c r="D114" s="99">
        <v>5</v>
      </c>
      <c r="E114" s="112"/>
      <c r="F114" s="99"/>
      <c r="G114" s="111"/>
      <c r="H114" s="102" t="s">
        <v>344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f t="shared" si="9"/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124">
        <v>0</v>
      </c>
      <c r="AS114" s="98">
        <v>0</v>
      </c>
      <c r="AT114" s="98">
        <v>0</v>
      </c>
      <c r="AU114" s="124">
        <v>0</v>
      </c>
      <c r="AV114" s="98">
        <v>0</v>
      </c>
      <c r="AW114" s="98">
        <v>0</v>
      </c>
      <c r="AX114" s="124">
        <v>0</v>
      </c>
      <c r="AY114" s="98">
        <v>0</v>
      </c>
      <c r="AZ114" s="98">
        <v>0</v>
      </c>
    </row>
    <row r="115" spans="1:52" ht="31.15" customHeight="1">
      <c r="A115" s="111">
        <v>2020</v>
      </c>
      <c r="B115" s="114">
        <v>8311</v>
      </c>
      <c r="C115" s="111">
        <v>1</v>
      </c>
      <c r="D115" s="99">
        <v>5</v>
      </c>
      <c r="E115" s="112">
        <v>1</v>
      </c>
      <c r="F115" s="99"/>
      <c r="G115" s="111"/>
      <c r="H115" s="102" t="s">
        <v>159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  <c r="X115" s="98">
        <v>0</v>
      </c>
      <c r="Y115" s="98">
        <v>0</v>
      </c>
      <c r="Z115" s="98">
        <v>0</v>
      </c>
      <c r="AA115" s="98">
        <v>0</v>
      </c>
      <c r="AB115" s="98">
        <v>0</v>
      </c>
      <c r="AC115" s="98">
        <v>0</v>
      </c>
      <c r="AD115" s="98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8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124">
        <v>0</v>
      </c>
      <c r="AS115" s="98">
        <v>0</v>
      </c>
      <c r="AT115" s="98">
        <v>0</v>
      </c>
      <c r="AU115" s="124">
        <v>0</v>
      </c>
      <c r="AV115" s="98">
        <v>0</v>
      </c>
      <c r="AW115" s="98">
        <v>0</v>
      </c>
      <c r="AX115" s="124">
        <v>0</v>
      </c>
      <c r="AY115" s="98">
        <v>0</v>
      </c>
      <c r="AZ115" s="98">
        <v>0</v>
      </c>
    </row>
    <row r="116" spans="1:52" ht="31.15" customHeight="1">
      <c r="A116" s="111">
        <v>2020</v>
      </c>
      <c r="B116" s="114">
        <v>8311</v>
      </c>
      <c r="C116" s="111">
        <v>1</v>
      </c>
      <c r="D116" s="99">
        <v>5</v>
      </c>
      <c r="E116" s="112">
        <v>1</v>
      </c>
      <c r="F116" s="99">
        <v>1</v>
      </c>
      <c r="G116" s="111"/>
      <c r="H116" s="102" t="s">
        <v>160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98">
        <v>0</v>
      </c>
      <c r="V116" s="98">
        <v>0</v>
      </c>
      <c r="W116" s="98">
        <v>0</v>
      </c>
      <c r="X116" s="98">
        <v>0</v>
      </c>
      <c r="Y116" s="98">
        <v>0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  <c r="AJ116" s="98">
        <v>0</v>
      </c>
      <c r="AK116" s="98">
        <v>0</v>
      </c>
      <c r="AL116" s="98">
        <v>0</v>
      </c>
      <c r="AM116" s="98">
        <v>0</v>
      </c>
      <c r="AN116" s="98">
        <v>0</v>
      </c>
      <c r="AO116" s="98">
        <v>0</v>
      </c>
      <c r="AP116" s="98">
        <v>0</v>
      </c>
      <c r="AQ116" s="98">
        <v>0</v>
      </c>
      <c r="AR116" s="124">
        <v>0</v>
      </c>
      <c r="AS116" s="98">
        <v>0</v>
      </c>
      <c r="AT116" s="98">
        <v>0</v>
      </c>
      <c r="AU116" s="124">
        <v>0</v>
      </c>
      <c r="AV116" s="98">
        <v>0</v>
      </c>
      <c r="AW116" s="98">
        <v>0</v>
      </c>
      <c r="AX116" s="124">
        <v>0</v>
      </c>
      <c r="AY116" s="98">
        <v>0</v>
      </c>
      <c r="AZ116" s="98">
        <v>0</v>
      </c>
    </row>
    <row r="117" spans="1:52" ht="31.15" customHeight="1">
      <c r="A117" s="111">
        <v>2020</v>
      </c>
      <c r="B117" s="114">
        <v>8311</v>
      </c>
      <c r="C117" s="111">
        <v>1</v>
      </c>
      <c r="D117" s="99">
        <v>5</v>
      </c>
      <c r="E117" s="112">
        <v>1</v>
      </c>
      <c r="F117" s="99">
        <v>1</v>
      </c>
      <c r="G117" s="115" t="s">
        <v>79</v>
      </c>
      <c r="H117" s="102" t="s">
        <v>417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98">
        <v>0</v>
      </c>
      <c r="U117" s="98">
        <v>0</v>
      </c>
      <c r="V117" s="98">
        <v>0</v>
      </c>
      <c r="W117" s="98">
        <v>0</v>
      </c>
      <c r="X117" s="98">
        <v>0</v>
      </c>
      <c r="Y117" s="98">
        <v>0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  <c r="AJ117" s="98">
        <v>0</v>
      </c>
      <c r="AK117" s="98">
        <v>0</v>
      </c>
      <c r="AL117" s="98">
        <v>0</v>
      </c>
      <c r="AM117" s="98">
        <v>0</v>
      </c>
      <c r="AN117" s="98">
        <v>0</v>
      </c>
      <c r="AO117" s="98">
        <v>0</v>
      </c>
      <c r="AP117" s="98">
        <v>0</v>
      </c>
      <c r="AQ117" s="98">
        <v>0</v>
      </c>
      <c r="AR117" s="124">
        <v>0</v>
      </c>
      <c r="AS117" s="98">
        <v>0</v>
      </c>
      <c r="AT117" s="98">
        <v>0</v>
      </c>
      <c r="AU117" s="124">
        <v>0</v>
      </c>
      <c r="AV117" s="98">
        <v>0</v>
      </c>
      <c r="AW117" s="98">
        <v>0</v>
      </c>
      <c r="AX117" s="124">
        <v>0</v>
      </c>
      <c r="AY117" s="98">
        <v>0</v>
      </c>
      <c r="AZ117" s="98">
        <v>0</v>
      </c>
    </row>
    <row r="118" spans="1:52" ht="31.15" customHeight="1">
      <c r="A118" s="111">
        <v>2020</v>
      </c>
      <c r="B118" s="114">
        <v>8311</v>
      </c>
      <c r="C118" s="111">
        <v>1</v>
      </c>
      <c r="D118" s="99">
        <v>5</v>
      </c>
      <c r="E118" s="112">
        <v>1</v>
      </c>
      <c r="F118" s="99">
        <v>2</v>
      </c>
      <c r="G118" s="111"/>
      <c r="H118" s="102" t="s">
        <v>418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98">
        <v>0</v>
      </c>
      <c r="U118" s="98">
        <v>0</v>
      </c>
      <c r="V118" s="98">
        <v>0</v>
      </c>
      <c r="W118" s="98">
        <v>0</v>
      </c>
      <c r="X118" s="98">
        <v>0</v>
      </c>
      <c r="Y118" s="98">
        <v>0</v>
      </c>
      <c r="Z118" s="98">
        <v>0</v>
      </c>
      <c r="AA118" s="98">
        <v>0</v>
      </c>
      <c r="AB118" s="98">
        <v>0</v>
      </c>
      <c r="AC118" s="98">
        <v>0</v>
      </c>
      <c r="AD118" s="98">
        <v>0</v>
      </c>
      <c r="AE118" s="98">
        <v>0</v>
      </c>
      <c r="AF118" s="98">
        <v>0</v>
      </c>
      <c r="AG118" s="98">
        <v>0</v>
      </c>
      <c r="AH118" s="98">
        <v>0</v>
      </c>
      <c r="AI118" s="98">
        <v>0</v>
      </c>
      <c r="AJ118" s="98">
        <v>0</v>
      </c>
      <c r="AK118" s="98">
        <v>0</v>
      </c>
      <c r="AL118" s="98">
        <v>0</v>
      </c>
      <c r="AM118" s="98">
        <v>0</v>
      </c>
      <c r="AN118" s="98">
        <v>0</v>
      </c>
      <c r="AO118" s="98">
        <v>0</v>
      </c>
      <c r="AP118" s="98">
        <v>0</v>
      </c>
      <c r="AQ118" s="98">
        <v>0</v>
      </c>
      <c r="AR118" s="124">
        <v>0</v>
      </c>
      <c r="AS118" s="98">
        <v>0</v>
      </c>
      <c r="AT118" s="98">
        <v>0</v>
      </c>
      <c r="AU118" s="124">
        <v>0</v>
      </c>
      <c r="AV118" s="98">
        <v>0</v>
      </c>
      <c r="AW118" s="98">
        <v>0</v>
      </c>
      <c r="AX118" s="124">
        <v>0</v>
      </c>
      <c r="AY118" s="98">
        <v>0</v>
      </c>
      <c r="AZ118" s="98">
        <v>0</v>
      </c>
    </row>
    <row r="119" spans="1:52" ht="31.15" customHeight="1">
      <c r="A119" s="111">
        <v>2020</v>
      </c>
      <c r="B119" s="114">
        <v>8311</v>
      </c>
      <c r="C119" s="111">
        <v>1</v>
      </c>
      <c r="D119" s="99">
        <v>5</v>
      </c>
      <c r="E119" s="112">
        <v>1</v>
      </c>
      <c r="F119" s="99">
        <v>2</v>
      </c>
      <c r="G119" s="115" t="s">
        <v>370</v>
      </c>
      <c r="H119" s="102" t="s">
        <v>418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0</v>
      </c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8">
        <v>0</v>
      </c>
      <c r="X119" s="98">
        <v>0</v>
      </c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8">
        <v>0</v>
      </c>
      <c r="AE119" s="98">
        <v>0</v>
      </c>
      <c r="AF119" s="98">
        <v>0</v>
      </c>
      <c r="AG119" s="98">
        <v>0</v>
      </c>
      <c r="AH119" s="98">
        <v>0</v>
      </c>
      <c r="AI119" s="98">
        <v>0</v>
      </c>
      <c r="AJ119" s="98">
        <v>0</v>
      </c>
      <c r="AK119" s="98">
        <v>0</v>
      </c>
      <c r="AL119" s="98">
        <v>0</v>
      </c>
      <c r="AM119" s="98">
        <v>0</v>
      </c>
      <c r="AN119" s="98">
        <v>0</v>
      </c>
      <c r="AO119" s="98">
        <v>0</v>
      </c>
      <c r="AP119" s="98">
        <v>0</v>
      </c>
      <c r="AQ119" s="98">
        <v>0</v>
      </c>
      <c r="AR119" s="124">
        <v>0</v>
      </c>
      <c r="AS119" s="98">
        <v>0</v>
      </c>
      <c r="AT119" s="98">
        <v>0</v>
      </c>
      <c r="AU119" s="124">
        <v>0</v>
      </c>
      <c r="AV119" s="98">
        <v>0</v>
      </c>
      <c r="AW119" s="98">
        <v>0</v>
      </c>
      <c r="AX119" s="124">
        <v>0</v>
      </c>
      <c r="AY119" s="98">
        <v>0</v>
      </c>
      <c r="AZ119" s="98">
        <v>0</v>
      </c>
    </row>
    <row r="120" spans="1:52" ht="31.15" customHeight="1">
      <c r="A120" s="111">
        <v>2020</v>
      </c>
      <c r="B120" s="114">
        <v>8311</v>
      </c>
      <c r="C120" s="111">
        <v>1</v>
      </c>
      <c r="D120" s="99">
        <v>5</v>
      </c>
      <c r="E120" s="112">
        <v>1</v>
      </c>
      <c r="F120" s="99">
        <v>5</v>
      </c>
      <c r="G120" s="111"/>
      <c r="H120" s="102" t="s">
        <v>165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v>0</v>
      </c>
      <c r="O120" s="98">
        <v>0</v>
      </c>
      <c r="P120" s="98">
        <v>0</v>
      </c>
      <c r="Q120" s="98">
        <v>0</v>
      </c>
      <c r="R120" s="98">
        <v>0</v>
      </c>
      <c r="S120" s="98">
        <v>0</v>
      </c>
      <c r="T120" s="98">
        <v>0</v>
      </c>
      <c r="U120" s="98">
        <v>0</v>
      </c>
      <c r="V120" s="98">
        <v>0</v>
      </c>
      <c r="W120" s="98">
        <v>0</v>
      </c>
      <c r="X120" s="98">
        <v>0</v>
      </c>
      <c r="Y120" s="98">
        <v>0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  <c r="AJ120" s="98">
        <v>0</v>
      </c>
      <c r="AK120" s="98">
        <v>0</v>
      </c>
      <c r="AL120" s="98">
        <v>0</v>
      </c>
      <c r="AM120" s="98">
        <v>0</v>
      </c>
      <c r="AN120" s="98">
        <v>0</v>
      </c>
      <c r="AO120" s="98">
        <v>0</v>
      </c>
      <c r="AP120" s="98">
        <v>0</v>
      </c>
      <c r="AQ120" s="98">
        <v>0</v>
      </c>
      <c r="AR120" s="124">
        <v>0</v>
      </c>
      <c r="AS120" s="98">
        <v>0</v>
      </c>
      <c r="AT120" s="98">
        <v>0</v>
      </c>
      <c r="AU120" s="124">
        <v>0</v>
      </c>
      <c r="AV120" s="98">
        <v>0</v>
      </c>
      <c r="AW120" s="98">
        <v>0</v>
      </c>
      <c r="AX120" s="124">
        <v>0</v>
      </c>
      <c r="AY120" s="98">
        <v>0</v>
      </c>
      <c r="AZ120" s="98">
        <v>0</v>
      </c>
    </row>
    <row r="121" spans="1:52" ht="31.15" customHeight="1">
      <c r="A121" s="111">
        <v>2020</v>
      </c>
      <c r="B121" s="114">
        <v>8311</v>
      </c>
      <c r="C121" s="111">
        <v>1</v>
      </c>
      <c r="D121" s="99">
        <v>5</v>
      </c>
      <c r="E121" s="112">
        <v>1</v>
      </c>
      <c r="F121" s="99">
        <v>5</v>
      </c>
      <c r="G121" s="115" t="s">
        <v>79</v>
      </c>
      <c r="H121" s="102" t="s">
        <v>419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0</v>
      </c>
      <c r="S121" s="98">
        <v>0</v>
      </c>
      <c r="T121" s="98">
        <v>0</v>
      </c>
      <c r="U121" s="98">
        <v>0</v>
      </c>
      <c r="V121" s="98">
        <v>0</v>
      </c>
      <c r="W121" s="98">
        <v>0</v>
      </c>
      <c r="X121" s="98">
        <v>0</v>
      </c>
      <c r="Y121" s="98">
        <v>0</v>
      </c>
      <c r="Z121" s="98">
        <v>0</v>
      </c>
      <c r="AA121" s="98">
        <v>0</v>
      </c>
      <c r="AB121" s="98">
        <v>0</v>
      </c>
      <c r="AC121" s="98">
        <v>0</v>
      </c>
      <c r="AD121" s="98">
        <v>0</v>
      </c>
      <c r="AE121" s="98">
        <v>0</v>
      </c>
      <c r="AF121" s="98">
        <v>0</v>
      </c>
      <c r="AG121" s="98">
        <v>0</v>
      </c>
      <c r="AH121" s="98">
        <v>0</v>
      </c>
      <c r="AI121" s="98">
        <v>0</v>
      </c>
      <c r="AJ121" s="98">
        <v>0</v>
      </c>
      <c r="AK121" s="98">
        <v>0</v>
      </c>
      <c r="AL121" s="98">
        <v>0</v>
      </c>
      <c r="AM121" s="98">
        <v>0</v>
      </c>
      <c r="AN121" s="98">
        <v>0</v>
      </c>
      <c r="AO121" s="98">
        <v>0</v>
      </c>
      <c r="AP121" s="98">
        <v>0</v>
      </c>
      <c r="AQ121" s="98">
        <v>0</v>
      </c>
      <c r="AR121" s="124">
        <v>0</v>
      </c>
      <c r="AS121" s="98">
        <v>0</v>
      </c>
      <c r="AT121" s="98">
        <v>0</v>
      </c>
      <c r="AU121" s="124">
        <v>0</v>
      </c>
      <c r="AV121" s="98">
        <v>0</v>
      </c>
      <c r="AW121" s="98">
        <v>0</v>
      </c>
      <c r="AX121" s="124">
        <v>0</v>
      </c>
      <c r="AY121" s="98">
        <v>0</v>
      </c>
      <c r="AZ121" s="98">
        <v>0</v>
      </c>
    </row>
    <row r="122" spans="1:52" ht="31.15" customHeight="1">
      <c r="A122" s="111">
        <v>2020</v>
      </c>
      <c r="B122" s="114">
        <v>8311</v>
      </c>
      <c r="C122" s="111">
        <v>1</v>
      </c>
      <c r="D122" s="99">
        <v>5</v>
      </c>
      <c r="E122" s="112">
        <v>1</v>
      </c>
      <c r="F122" s="99">
        <v>9</v>
      </c>
      <c r="G122" s="111"/>
      <c r="H122" s="102" t="s">
        <v>168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0</v>
      </c>
      <c r="Q122" s="98">
        <v>0</v>
      </c>
      <c r="R122" s="98">
        <v>0</v>
      </c>
      <c r="S122" s="98">
        <v>0</v>
      </c>
      <c r="T122" s="98">
        <v>0</v>
      </c>
      <c r="U122" s="98">
        <v>0</v>
      </c>
      <c r="V122" s="98">
        <v>0</v>
      </c>
      <c r="W122" s="98">
        <v>0</v>
      </c>
      <c r="X122" s="98">
        <v>0</v>
      </c>
      <c r="Y122" s="98">
        <v>0</v>
      </c>
      <c r="Z122" s="98">
        <v>0</v>
      </c>
      <c r="AA122" s="98">
        <v>0</v>
      </c>
      <c r="AB122" s="98">
        <v>0</v>
      </c>
      <c r="AC122" s="98">
        <v>0</v>
      </c>
      <c r="AD122" s="98">
        <v>0</v>
      </c>
      <c r="AE122" s="98">
        <v>0</v>
      </c>
      <c r="AF122" s="98">
        <v>0</v>
      </c>
      <c r="AG122" s="98">
        <v>0</v>
      </c>
      <c r="AH122" s="98">
        <v>0</v>
      </c>
      <c r="AI122" s="98">
        <v>0</v>
      </c>
      <c r="AJ122" s="98">
        <v>0</v>
      </c>
      <c r="AK122" s="98">
        <v>0</v>
      </c>
      <c r="AL122" s="98">
        <v>0</v>
      </c>
      <c r="AM122" s="98">
        <v>0</v>
      </c>
      <c r="AN122" s="98">
        <v>0</v>
      </c>
      <c r="AO122" s="98">
        <v>0</v>
      </c>
      <c r="AP122" s="98">
        <v>0</v>
      </c>
      <c r="AQ122" s="98">
        <v>0</v>
      </c>
      <c r="AR122" s="124">
        <v>0</v>
      </c>
      <c r="AS122" s="98">
        <v>0</v>
      </c>
      <c r="AT122" s="98">
        <v>0</v>
      </c>
      <c r="AU122" s="124">
        <v>0</v>
      </c>
      <c r="AV122" s="98">
        <v>0</v>
      </c>
      <c r="AW122" s="98">
        <v>0</v>
      </c>
      <c r="AX122" s="124">
        <v>0</v>
      </c>
      <c r="AY122" s="98">
        <v>0</v>
      </c>
      <c r="AZ122" s="98">
        <v>0</v>
      </c>
    </row>
    <row r="123" spans="1:52" ht="31.15" customHeight="1">
      <c r="A123" s="111">
        <v>2020</v>
      </c>
      <c r="B123" s="114">
        <v>8311</v>
      </c>
      <c r="C123" s="111">
        <v>1</v>
      </c>
      <c r="D123" s="99">
        <v>5</v>
      </c>
      <c r="E123" s="112">
        <v>1</v>
      </c>
      <c r="F123" s="99">
        <v>9</v>
      </c>
      <c r="G123" s="115" t="s">
        <v>79</v>
      </c>
      <c r="H123" s="102" t="s">
        <v>420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v>0</v>
      </c>
      <c r="Q123" s="98">
        <v>0</v>
      </c>
      <c r="R123" s="98">
        <v>0</v>
      </c>
      <c r="S123" s="98">
        <v>0</v>
      </c>
      <c r="T123" s="98">
        <v>0</v>
      </c>
      <c r="U123" s="98">
        <v>0</v>
      </c>
      <c r="V123" s="98">
        <v>0</v>
      </c>
      <c r="W123" s="98">
        <v>0</v>
      </c>
      <c r="X123" s="98">
        <v>0</v>
      </c>
      <c r="Y123" s="98">
        <v>0</v>
      </c>
      <c r="Z123" s="98">
        <v>0</v>
      </c>
      <c r="AA123" s="98">
        <v>0</v>
      </c>
      <c r="AB123" s="98">
        <v>0</v>
      </c>
      <c r="AC123" s="98">
        <v>0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  <c r="AJ123" s="98">
        <v>0</v>
      </c>
      <c r="AK123" s="98">
        <v>0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124">
        <v>0</v>
      </c>
      <c r="AS123" s="98">
        <v>0</v>
      </c>
      <c r="AT123" s="98">
        <v>0</v>
      </c>
      <c r="AU123" s="124">
        <v>0</v>
      </c>
      <c r="AV123" s="98">
        <v>0</v>
      </c>
      <c r="AW123" s="98">
        <v>0</v>
      </c>
      <c r="AX123" s="124">
        <v>0</v>
      </c>
      <c r="AY123" s="98">
        <v>0</v>
      </c>
      <c r="AZ123" s="98">
        <v>0</v>
      </c>
    </row>
    <row r="124" spans="1:52" ht="31.15" customHeight="1">
      <c r="A124" s="111">
        <v>2020</v>
      </c>
      <c r="B124" s="114">
        <v>8311</v>
      </c>
      <c r="C124" s="111">
        <v>1</v>
      </c>
      <c r="D124" s="99">
        <v>5</v>
      </c>
      <c r="E124" s="112">
        <v>2</v>
      </c>
      <c r="F124" s="99"/>
      <c r="G124" s="111"/>
      <c r="H124" s="102" t="s">
        <v>421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  <c r="S124" s="98">
        <v>0</v>
      </c>
      <c r="T124" s="98">
        <v>0</v>
      </c>
      <c r="U124" s="98">
        <v>0</v>
      </c>
      <c r="V124" s="98">
        <v>0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  <c r="AJ124" s="98">
        <v>0</v>
      </c>
      <c r="AK124" s="98">
        <v>0</v>
      </c>
      <c r="AL124" s="98">
        <v>0</v>
      </c>
      <c r="AM124" s="98">
        <v>0</v>
      </c>
      <c r="AN124" s="98">
        <v>0</v>
      </c>
      <c r="AO124" s="98">
        <v>0</v>
      </c>
      <c r="AP124" s="98">
        <v>0</v>
      </c>
      <c r="AQ124" s="98">
        <v>0</v>
      </c>
      <c r="AR124" s="124">
        <v>0</v>
      </c>
      <c r="AS124" s="98">
        <v>0</v>
      </c>
      <c r="AT124" s="98">
        <v>0</v>
      </c>
      <c r="AU124" s="124">
        <v>0</v>
      </c>
      <c r="AV124" s="98">
        <v>0</v>
      </c>
      <c r="AW124" s="98">
        <v>0</v>
      </c>
      <c r="AX124" s="124">
        <v>0</v>
      </c>
      <c r="AY124" s="98">
        <v>0</v>
      </c>
      <c r="AZ124" s="98">
        <v>0</v>
      </c>
    </row>
    <row r="125" spans="1:52" ht="31.15" customHeight="1">
      <c r="A125" s="111">
        <v>2020</v>
      </c>
      <c r="B125" s="114">
        <v>8311</v>
      </c>
      <c r="C125" s="111">
        <v>1</v>
      </c>
      <c r="D125" s="99">
        <v>5</v>
      </c>
      <c r="E125" s="112">
        <v>2</v>
      </c>
      <c r="F125" s="99">
        <v>1</v>
      </c>
      <c r="G125" s="111"/>
      <c r="H125" s="102" t="s">
        <v>422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0</v>
      </c>
      <c r="S125" s="98">
        <v>0</v>
      </c>
      <c r="T125" s="98">
        <v>0</v>
      </c>
      <c r="U125" s="98">
        <v>0</v>
      </c>
      <c r="V125" s="98">
        <v>0</v>
      </c>
      <c r="W125" s="98">
        <v>0</v>
      </c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  <c r="AJ125" s="98">
        <v>0</v>
      </c>
      <c r="AK125" s="98">
        <v>0</v>
      </c>
      <c r="AL125" s="98">
        <v>0</v>
      </c>
      <c r="AM125" s="98">
        <v>0</v>
      </c>
      <c r="AN125" s="98">
        <v>0</v>
      </c>
      <c r="AO125" s="98">
        <v>0</v>
      </c>
      <c r="AP125" s="98">
        <v>0</v>
      </c>
      <c r="AQ125" s="98">
        <v>0</v>
      </c>
      <c r="AR125" s="124">
        <v>0</v>
      </c>
      <c r="AS125" s="98">
        <v>0</v>
      </c>
      <c r="AT125" s="98">
        <v>0</v>
      </c>
      <c r="AU125" s="124">
        <v>0</v>
      </c>
      <c r="AV125" s="98">
        <v>0</v>
      </c>
      <c r="AW125" s="98">
        <v>0</v>
      </c>
      <c r="AX125" s="124">
        <v>0</v>
      </c>
      <c r="AY125" s="98">
        <v>0</v>
      </c>
      <c r="AZ125" s="98">
        <v>0</v>
      </c>
    </row>
    <row r="126" spans="1:52" ht="31.15" customHeight="1">
      <c r="A126" s="111">
        <v>2020</v>
      </c>
      <c r="B126" s="114">
        <v>8311</v>
      </c>
      <c r="C126" s="111">
        <v>1</v>
      </c>
      <c r="D126" s="99">
        <v>5</v>
      </c>
      <c r="E126" s="112">
        <v>2</v>
      </c>
      <c r="F126" s="99">
        <v>1</v>
      </c>
      <c r="G126" s="115" t="s">
        <v>79</v>
      </c>
      <c r="H126" s="102" t="s">
        <v>422</v>
      </c>
      <c r="I126" s="98">
        <v>0</v>
      </c>
      <c r="J126" s="98">
        <v>0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8">
        <v>0</v>
      </c>
      <c r="Q126" s="98">
        <v>0</v>
      </c>
      <c r="R126" s="98">
        <v>0</v>
      </c>
      <c r="S126" s="98">
        <v>0</v>
      </c>
      <c r="T126" s="98">
        <v>0</v>
      </c>
      <c r="U126" s="98">
        <v>0</v>
      </c>
      <c r="V126" s="98">
        <v>0</v>
      </c>
      <c r="W126" s="98">
        <v>0</v>
      </c>
      <c r="X126" s="98">
        <v>0</v>
      </c>
      <c r="Y126" s="98">
        <v>0</v>
      </c>
      <c r="Z126" s="98">
        <v>0</v>
      </c>
      <c r="AA126" s="98">
        <v>0</v>
      </c>
      <c r="AB126" s="98"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98">
        <v>0</v>
      </c>
      <c r="AI126" s="98">
        <v>0</v>
      </c>
      <c r="AJ126" s="98">
        <v>0</v>
      </c>
      <c r="AK126" s="98">
        <v>0</v>
      </c>
      <c r="AL126" s="98">
        <v>0</v>
      </c>
      <c r="AM126" s="98">
        <v>0</v>
      </c>
      <c r="AN126" s="98">
        <v>0</v>
      </c>
      <c r="AO126" s="98">
        <v>0</v>
      </c>
      <c r="AP126" s="98">
        <v>0</v>
      </c>
      <c r="AQ126" s="98">
        <v>0</v>
      </c>
      <c r="AR126" s="124">
        <v>0</v>
      </c>
      <c r="AS126" s="98">
        <v>0</v>
      </c>
      <c r="AT126" s="98">
        <v>0</v>
      </c>
      <c r="AU126" s="124">
        <v>0</v>
      </c>
      <c r="AV126" s="98">
        <v>0</v>
      </c>
      <c r="AW126" s="98">
        <v>0</v>
      </c>
      <c r="AX126" s="124">
        <v>0</v>
      </c>
      <c r="AY126" s="98">
        <v>0</v>
      </c>
      <c r="AZ126" s="98">
        <v>0</v>
      </c>
    </row>
    <row r="127" spans="1:52" ht="31.15" customHeight="1">
      <c r="A127" s="111">
        <v>2020</v>
      </c>
      <c r="B127" s="114">
        <v>8311</v>
      </c>
      <c r="C127" s="111">
        <v>1</v>
      </c>
      <c r="D127" s="99">
        <v>5</v>
      </c>
      <c r="E127" s="112">
        <v>2</v>
      </c>
      <c r="F127" s="99">
        <v>3</v>
      </c>
      <c r="G127" s="111"/>
      <c r="H127" s="102" t="s">
        <v>174</v>
      </c>
      <c r="I127" s="98">
        <v>0</v>
      </c>
      <c r="J127" s="98">
        <v>0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0</v>
      </c>
      <c r="S127" s="98">
        <v>0</v>
      </c>
      <c r="T127" s="98">
        <v>0</v>
      </c>
      <c r="U127" s="98">
        <v>0</v>
      </c>
      <c r="V127" s="98">
        <v>0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  <c r="AJ127" s="98">
        <v>0</v>
      </c>
      <c r="AK127" s="98">
        <v>0</v>
      </c>
      <c r="AL127" s="98">
        <v>0</v>
      </c>
      <c r="AM127" s="98">
        <v>0</v>
      </c>
      <c r="AN127" s="98">
        <v>0</v>
      </c>
      <c r="AO127" s="98">
        <v>0</v>
      </c>
      <c r="AP127" s="98">
        <v>0</v>
      </c>
      <c r="AQ127" s="98">
        <v>0</v>
      </c>
      <c r="AR127" s="124">
        <v>0</v>
      </c>
      <c r="AS127" s="98">
        <v>0</v>
      </c>
      <c r="AT127" s="98">
        <v>0</v>
      </c>
      <c r="AU127" s="124">
        <v>0</v>
      </c>
      <c r="AV127" s="98">
        <v>0</v>
      </c>
      <c r="AW127" s="98">
        <v>0</v>
      </c>
      <c r="AX127" s="124">
        <v>0</v>
      </c>
      <c r="AY127" s="98">
        <v>0</v>
      </c>
      <c r="AZ127" s="98">
        <v>0</v>
      </c>
    </row>
    <row r="128" spans="1:52" ht="31.15" customHeight="1">
      <c r="A128" s="111">
        <v>2020</v>
      </c>
      <c r="B128" s="114">
        <v>8311</v>
      </c>
      <c r="C128" s="111">
        <v>1</v>
      </c>
      <c r="D128" s="99">
        <v>5</v>
      </c>
      <c r="E128" s="112">
        <v>2</v>
      </c>
      <c r="F128" s="99">
        <v>3</v>
      </c>
      <c r="G128" s="115" t="s">
        <v>79</v>
      </c>
      <c r="H128" s="102" t="s">
        <v>174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0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  <c r="AJ128" s="98">
        <v>0</v>
      </c>
      <c r="AK128" s="98">
        <v>0</v>
      </c>
      <c r="AL128" s="98">
        <v>0</v>
      </c>
      <c r="AM128" s="98">
        <v>0</v>
      </c>
      <c r="AN128" s="98">
        <v>0</v>
      </c>
      <c r="AO128" s="98">
        <v>0</v>
      </c>
      <c r="AP128" s="98">
        <v>0</v>
      </c>
      <c r="AQ128" s="98">
        <v>0</v>
      </c>
      <c r="AR128" s="124">
        <v>0</v>
      </c>
      <c r="AS128" s="98">
        <v>0</v>
      </c>
      <c r="AT128" s="98">
        <v>0</v>
      </c>
      <c r="AU128" s="124">
        <v>0</v>
      </c>
      <c r="AV128" s="98">
        <v>0</v>
      </c>
      <c r="AW128" s="98">
        <v>0</v>
      </c>
      <c r="AX128" s="124">
        <v>0</v>
      </c>
      <c r="AY128" s="98">
        <v>0</v>
      </c>
      <c r="AZ128" s="98">
        <v>0</v>
      </c>
    </row>
    <row r="129" spans="1:52" ht="31.15" customHeight="1">
      <c r="A129" s="111">
        <v>2020</v>
      </c>
      <c r="B129" s="114">
        <v>8311</v>
      </c>
      <c r="C129" s="111">
        <v>1</v>
      </c>
      <c r="D129" s="99">
        <v>5</v>
      </c>
      <c r="E129" s="112">
        <v>2</v>
      </c>
      <c r="F129" s="99">
        <v>9</v>
      </c>
      <c r="G129" s="111"/>
      <c r="H129" s="102" t="s">
        <v>423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  <c r="AJ129" s="98">
        <v>0</v>
      </c>
      <c r="AK129" s="98">
        <v>0</v>
      </c>
      <c r="AL129" s="98">
        <v>0</v>
      </c>
      <c r="AM129" s="98">
        <v>0</v>
      </c>
      <c r="AN129" s="98">
        <v>0</v>
      </c>
      <c r="AO129" s="98">
        <v>0</v>
      </c>
      <c r="AP129" s="98">
        <v>0</v>
      </c>
      <c r="AQ129" s="98">
        <v>0</v>
      </c>
      <c r="AR129" s="124">
        <v>0</v>
      </c>
      <c r="AS129" s="98">
        <v>0</v>
      </c>
      <c r="AT129" s="98">
        <v>0</v>
      </c>
      <c r="AU129" s="124">
        <v>0</v>
      </c>
      <c r="AV129" s="98">
        <v>0</v>
      </c>
      <c r="AW129" s="98">
        <v>0</v>
      </c>
      <c r="AX129" s="124">
        <v>0</v>
      </c>
      <c r="AY129" s="98">
        <v>0</v>
      </c>
      <c r="AZ129" s="98">
        <v>0</v>
      </c>
    </row>
    <row r="130" spans="1:52" ht="31.15" customHeight="1">
      <c r="A130" s="111">
        <v>2020</v>
      </c>
      <c r="B130" s="114">
        <v>8311</v>
      </c>
      <c r="C130" s="111">
        <v>1</v>
      </c>
      <c r="D130" s="99">
        <v>5</v>
      </c>
      <c r="E130" s="112">
        <v>2</v>
      </c>
      <c r="F130" s="99">
        <v>9</v>
      </c>
      <c r="G130" s="115" t="s">
        <v>79</v>
      </c>
      <c r="H130" s="102" t="s">
        <v>423</v>
      </c>
      <c r="I130" s="98">
        <v>0</v>
      </c>
      <c r="J130" s="98">
        <v>0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  <c r="AJ130" s="98">
        <v>0</v>
      </c>
      <c r="AK130" s="98">
        <v>0</v>
      </c>
      <c r="AL130" s="98">
        <v>0</v>
      </c>
      <c r="AM130" s="98">
        <v>0</v>
      </c>
      <c r="AN130" s="98">
        <v>0</v>
      </c>
      <c r="AO130" s="98">
        <v>0</v>
      </c>
      <c r="AP130" s="98">
        <v>0</v>
      </c>
      <c r="AQ130" s="98">
        <v>0</v>
      </c>
      <c r="AR130" s="124">
        <v>0</v>
      </c>
      <c r="AS130" s="98">
        <v>0</v>
      </c>
      <c r="AT130" s="98">
        <v>0</v>
      </c>
      <c r="AU130" s="124">
        <v>0</v>
      </c>
      <c r="AV130" s="98">
        <v>0</v>
      </c>
      <c r="AW130" s="98">
        <v>0</v>
      </c>
      <c r="AX130" s="124">
        <v>0</v>
      </c>
      <c r="AY130" s="98">
        <v>0</v>
      </c>
      <c r="AZ130" s="98">
        <v>0</v>
      </c>
    </row>
    <row r="131" spans="1:52" ht="31.15" customHeight="1">
      <c r="A131" s="111">
        <v>2020</v>
      </c>
      <c r="B131" s="114">
        <v>8311</v>
      </c>
      <c r="C131" s="111">
        <v>1</v>
      </c>
      <c r="D131" s="99">
        <v>5</v>
      </c>
      <c r="E131" s="112">
        <v>4</v>
      </c>
      <c r="F131" s="99"/>
      <c r="G131" s="111"/>
      <c r="H131" s="102" t="s">
        <v>424</v>
      </c>
      <c r="I131" s="98">
        <v>0</v>
      </c>
      <c r="J131" s="98">
        <v>0</v>
      </c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8">
        <v>0</v>
      </c>
      <c r="Q131" s="98">
        <v>0</v>
      </c>
      <c r="R131" s="98">
        <v>0</v>
      </c>
      <c r="S131" s="98">
        <v>0</v>
      </c>
      <c r="T131" s="98">
        <v>0</v>
      </c>
      <c r="U131" s="98">
        <v>0</v>
      </c>
      <c r="V131" s="98">
        <v>0</v>
      </c>
      <c r="W131" s="98">
        <v>0</v>
      </c>
      <c r="X131" s="98">
        <v>0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  <c r="AJ131" s="98">
        <v>0</v>
      </c>
      <c r="AK131" s="98">
        <v>0</v>
      </c>
      <c r="AL131" s="98">
        <v>0</v>
      </c>
      <c r="AM131" s="98">
        <v>0</v>
      </c>
      <c r="AN131" s="98">
        <v>0</v>
      </c>
      <c r="AO131" s="98">
        <v>0</v>
      </c>
      <c r="AP131" s="98">
        <v>0</v>
      </c>
      <c r="AQ131" s="98">
        <v>0</v>
      </c>
      <c r="AR131" s="124">
        <v>0</v>
      </c>
      <c r="AS131" s="98">
        <v>0</v>
      </c>
      <c r="AT131" s="98">
        <v>0</v>
      </c>
      <c r="AU131" s="124">
        <v>0</v>
      </c>
      <c r="AV131" s="98">
        <v>0</v>
      </c>
      <c r="AW131" s="98">
        <v>0</v>
      </c>
      <c r="AX131" s="124">
        <v>0</v>
      </c>
      <c r="AY131" s="98">
        <v>0</v>
      </c>
      <c r="AZ131" s="98">
        <v>0</v>
      </c>
    </row>
    <row r="132" spans="1:52" ht="31.15" customHeight="1">
      <c r="A132" s="111">
        <v>2020</v>
      </c>
      <c r="B132" s="114">
        <v>8311</v>
      </c>
      <c r="C132" s="111">
        <v>1</v>
      </c>
      <c r="D132" s="99">
        <v>5</v>
      </c>
      <c r="E132" s="112">
        <v>4</v>
      </c>
      <c r="F132" s="99">
        <v>1</v>
      </c>
      <c r="G132" s="111"/>
      <c r="H132" s="102" t="s">
        <v>181</v>
      </c>
      <c r="I132" s="98">
        <v>0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v>0</v>
      </c>
      <c r="S132" s="98">
        <v>0</v>
      </c>
      <c r="T132" s="98">
        <v>0</v>
      </c>
      <c r="U132" s="98">
        <v>0</v>
      </c>
      <c r="V132" s="98">
        <v>0</v>
      </c>
      <c r="W132" s="98">
        <v>0</v>
      </c>
      <c r="X132" s="98">
        <v>0</v>
      </c>
      <c r="Y132" s="98">
        <v>0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  <c r="AJ132" s="98">
        <v>0</v>
      </c>
      <c r="AK132" s="98">
        <v>0</v>
      </c>
      <c r="AL132" s="98">
        <v>0</v>
      </c>
      <c r="AM132" s="98">
        <v>0</v>
      </c>
      <c r="AN132" s="98">
        <v>0</v>
      </c>
      <c r="AO132" s="98">
        <v>0</v>
      </c>
      <c r="AP132" s="98">
        <v>0</v>
      </c>
      <c r="AQ132" s="98">
        <v>0</v>
      </c>
      <c r="AR132" s="124">
        <v>0</v>
      </c>
      <c r="AS132" s="98">
        <v>0</v>
      </c>
      <c r="AT132" s="98">
        <v>0</v>
      </c>
      <c r="AU132" s="124">
        <v>0</v>
      </c>
      <c r="AV132" s="98">
        <v>0</v>
      </c>
      <c r="AW132" s="98">
        <v>0</v>
      </c>
      <c r="AX132" s="124">
        <v>0</v>
      </c>
      <c r="AY132" s="98">
        <v>0</v>
      </c>
      <c r="AZ132" s="98">
        <v>0</v>
      </c>
    </row>
    <row r="133" spans="1:52" ht="36" customHeight="1">
      <c r="A133" s="111">
        <v>2020</v>
      </c>
      <c r="B133" s="114">
        <v>8311</v>
      </c>
      <c r="C133" s="111">
        <v>1</v>
      </c>
      <c r="D133" s="99">
        <v>5</v>
      </c>
      <c r="E133" s="112">
        <v>4</v>
      </c>
      <c r="F133" s="99">
        <v>1</v>
      </c>
      <c r="G133" s="115" t="s">
        <v>79</v>
      </c>
      <c r="H133" s="102" t="s">
        <v>425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8">
        <v>0</v>
      </c>
      <c r="Q133" s="98">
        <v>0</v>
      </c>
      <c r="R133" s="98">
        <v>0</v>
      </c>
      <c r="S133" s="98">
        <v>0</v>
      </c>
      <c r="T133" s="98">
        <v>0</v>
      </c>
      <c r="U133" s="98">
        <v>0</v>
      </c>
      <c r="V133" s="98">
        <v>0</v>
      </c>
      <c r="W133" s="98">
        <v>0</v>
      </c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98">
        <v>0</v>
      </c>
      <c r="AD133" s="98">
        <v>0</v>
      </c>
      <c r="AE133" s="98">
        <v>0</v>
      </c>
      <c r="AF133" s="98">
        <v>0</v>
      </c>
      <c r="AG133" s="98">
        <v>0</v>
      </c>
      <c r="AH133" s="98">
        <v>0</v>
      </c>
      <c r="AI133" s="98">
        <v>0</v>
      </c>
      <c r="AJ133" s="98">
        <v>0</v>
      </c>
      <c r="AK133" s="98">
        <v>0</v>
      </c>
      <c r="AL133" s="98">
        <v>0</v>
      </c>
      <c r="AM133" s="98">
        <v>0</v>
      </c>
      <c r="AN133" s="98">
        <v>0</v>
      </c>
      <c r="AO133" s="98">
        <v>0</v>
      </c>
      <c r="AP133" s="98">
        <v>0</v>
      </c>
      <c r="AQ133" s="98">
        <v>0</v>
      </c>
      <c r="AR133" s="124">
        <v>0</v>
      </c>
      <c r="AS133" s="98">
        <v>0</v>
      </c>
      <c r="AT133" s="98">
        <v>0</v>
      </c>
      <c r="AU133" s="124">
        <v>0</v>
      </c>
      <c r="AV133" s="98">
        <v>0</v>
      </c>
      <c r="AW133" s="98">
        <v>0</v>
      </c>
      <c r="AX133" s="124">
        <v>0</v>
      </c>
      <c r="AY133" s="98">
        <v>0</v>
      </c>
      <c r="AZ133" s="98">
        <v>0</v>
      </c>
    </row>
    <row r="134" spans="1:52" ht="36" customHeight="1">
      <c r="A134" s="111">
        <v>2020</v>
      </c>
      <c r="B134" s="114">
        <v>8311</v>
      </c>
      <c r="C134" s="111">
        <v>1</v>
      </c>
      <c r="D134" s="99">
        <v>5</v>
      </c>
      <c r="E134" s="112">
        <v>4</v>
      </c>
      <c r="F134" s="99">
        <v>1</v>
      </c>
      <c r="G134" s="115" t="s">
        <v>387</v>
      </c>
      <c r="H134" s="102" t="s">
        <v>426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8">
        <v>0</v>
      </c>
      <c r="Q134" s="98">
        <v>0</v>
      </c>
      <c r="R134" s="98">
        <v>0</v>
      </c>
      <c r="S134" s="98">
        <v>0</v>
      </c>
      <c r="T134" s="98">
        <v>0</v>
      </c>
      <c r="U134" s="98">
        <v>0</v>
      </c>
      <c r="V134" s="98">
        <v>0</v>
      </c>
      <c r="W134" s="98">
        <v>0</v>
      </c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98">
        <v>0</v>
      </c>
      <c r="AD134" s="98">
        <v>0</v>
      </c>
      <c r="AE134" s="98">
        <v>0</v>
      </c>
      <c r="AF134" s="98">
        <v>0</v>
      </c>
      <c r="AG134" s="98">
        <v>0</v>
      </c>
      <c r="AH134" s="98">
        <v>0</v>
      </c>
      <c r="AI134" s="98">
        <v>0</v>
      </c>
      <c r="AJ134" s="98">
        <v>0</v>
      </c>
      <c r="AK134" s="98">
        <v>0</v>
      </c>
      <c r="AL134" s="98">
        <v>0</v>
      </c>
      <c r="AM134" s="98">
        <v>0</v>
      </c>
      <c r="AN134" s="98">
        <v>0</v>
      </c>
      <c r="AO134" s="98">
        <v>0</v>
      </c>
      <c r="AP134" s="98">
        <v>0</v>
      </c>
      <c r="AQ134" s="98">
        <v>0</v>
      </c>
      <c r="AR134" s="124">
        <v>0</v>
      </c>
      <c r="AS134" s="98">
        <v>0</v>
      </c>
      <c r="AT134" s="98">
        <v>0</v>
      </c>
      <c r="AU134" s="124">
        <v>0</v>
      </c>
      <c r="AV134" s="98">
        <v>0</v>
      </c>
      <c r="AW134" s="98">
        <v>0</v>
      </c>
      <c r="AX134" s="124">
        <v>0</v>
      </c>
      <c r="AY134" s="98">
        <v>0</v>
      </c>
      <c r="AZ134" s="98">
        <v>0</v>
      </c>
    </row>
    <row r="135" spans="1:52" ht="31.15" customHeight="1">
      <c r="A135" s="111">
        <v>2020</v>
      </c>
      <c r="B135" s="114">
        <v>8311</v>
      </c>
      <c r="C135" s="111">
        <v>1</v>
      </c>
      <c r="D135" s="99">
        <v>5</v>
      </c>
      <c r="E135" s="112">
        <v>6</v>
      </c>
      <c r="F135" s="99"/>
      <c r="G135" s="111"/>
      <c r="H135" s="102" t="s">
        <v>427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0</v>
      </c>
      <c r="S135" s="98">
        <v>0</v>
      </c>
      <c r="T135" s="98">
        <v>0</v>
      </c>
      <c r="U135" s="98">
        <v>0</v>
      </c>
      <c r="V135" s="98">
        <v>0</v>
      </c>
      <c r="W135" s="98">
        <v>0</v>
      </c>
      <c r="X135" s="98">
        <v>0</v>
      </c>
      <c r="Y135" s="98">
        <v>0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  <c r="AJ135" s="98">
        <v>0</v>
      </c>
      <c r="AK135" s="98">
        <v>0</v>
      </c>
      <c r="AL135" s="98">
        <v>0</v>
      </c>
      <c r="AM135" s="98">
        <v>0</v>
      </c>
      <c r="AN135" s="98">
        <v>0</v>
      </c>
      <c r="AO135" s="98">
        <v>0</v>
      </c>
      <c r="AP135" s="98">
        <v>0</v>
      </c>
      <c r="AQ135" s="98">
        <v>0</v>
      </c>
      <c r="AR135" s="124">
        <v>0</v>
      </c>
      <c r="AS135" s="98">
        <v>0</v>
      </c>
      <c r="AT135" s="98">
        <v>0</v>
      </c>
      <c r="AU135" s="124">
        <v>0</v>
      </c>
      <c r="AV135" s="98">
        <v>0</v>
      </c>
      <c r="AW135" s="98">
        <v>0</v>
      </c>
      <c r="AX135" s="124">
        <v>0</v>
      </c>
      <c r="AY135" s="98">
        <v>0</v>
      </c>
      <c r="AZ135" s="98">
        <v>0</v>
      </c>
    </row>
    <row r="136" spans="1:52" ht="31.15" customHeight="1">
      <c r="A136" s="111">
        <v>2020</v>
      </c>
      <c r="B136" s="114">
        <v>8311</v>
      </c>
      <c r="C136" s="111">
        <v>1</v>
      </c>
      <c r="D136" s="99">
        <v>5</v>
      </c>
      <c r="E136" s="112">
        <v>6</v>
      </c>
      <c r="F136" s="99">
        <v>4</v>
      </c>
      <c r="G136" s="111"/>
      <c r="H136" s="102" t="s">
        <v>428</v>
      </c>
      <c r="I136" s="98">
        <v>0</v>
      </c>
      <c r="J136" s="98">
        <v>0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  <c r="AJ136" s="98">
        <v>0</v>
      </c>
      <c r="AK136" s="98">
        <v>0</v>
      </c>
      <c r="AL136" s="98">
        <v>0</v>
      </c>
      <c r="AM136" s="98">
        <v>0</v>
      </c>
      <c r="AN136" s="98">
        <v>0</v>
      </c>
      <c r="AO136" s="98">
        <v>0</v>
      </c>
      <c r="AP136" s="98">
        <v>0</v>
      </c>
      <c r="AQ136" s="98">
        <v>0</v>
      </c>
      <c r="AR136" s="124">
        <v>0</v>
      </c>
      <c r="AS136" s="98">
        <v>0</v>
      </c>
      <c r="AT136" s="98">
        <v>0</v>
      </c>
      <c r="AU136" s="124">
        <v>0</v>
      </c>
      <c r="AV136" s="98">
        <v>0</v>
      </c>
      <c r="AW136" s="98">
        <v>0</v>
      </c>
      <c r="AX136" s="124">
        <v>0</v>
      </c>
      <c r="AY136" s="98">
        <v>0</v>
      </c>
      <c r="AZ136" s="98">
        <v>0</v>
      </c>
    </row>
    <row r="137" spans="1:52" ht="31.15" customHeight="1">
      <c r="A137" s="111">
        <v>2020</v>
      </c>
      <c r="B137" s="114">
        <v>8311</v>
      </c>
      <c r="C137" s="111">
        <v>1</v>
      </c>
      <c r="D137" s="99">
        <v>5</v>
      </c>
      <c r="E137" s="112">
        <v>6</v>
      </c>
      <c r="F137" s="99">
        <v>4</v>
      </c>
      <c r="G137" s="115" t="s">
        <v>370</v>
      </c>
      <c r="H137" s="102" t="s">
        <v>428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  <c r="AJ137" s="98">
        <v>0</v>
      </c>
      <c r="AK137" s="98">
        <v>0</v>
      </c>
      <c r="AL137" s="98">
        <v>0</v>
      </c>
      <c r="AM137" s="98">
        <v>0</v>
      </c>
      <c r="AN137" s="98">
        <v>0</v>
      </c>
      <c r="AO137" s="98">
        <v>0</v>
      </c>
      <c r="AP137" s="98">
        <v>0</v>
      </c>
      <c r="AQ137" s="98">
        <v>0</v>
      </c>
      <c r="AR137" s="124">
        <v>0</v>
      </c>
      <c r="AS137" s="98">
        <v>0</v>
      </c>
      <c r="AT137" s="98">
        <v>0</v>
      </c>
      <c r="AU137" s="124">
        <v>0</v>
      </c>
      <c r="AV137" s="98">
        <v>0</v>
      </c>
      <c r="AW137" s="98">
        <v>0</v>
      </c>
      <c r="AX137" s="124">
        <v>0</v>
      </c>
      <c r="AY137" s="98">
        <v>0</v>
      </c>
      <c r="AZ137" s="98">
        <v>0</v>
      </c>
    </row>
    <row r="138" spans="1:52" ht="31.15" customHeight="1">
      <c r="A138" s="111">
        <v>2020</v>
      </c>
      <c r="B138" s="114">
        <v>8311</v>
      </c>
      <c r="C138" s="111">
        <v>1</v>
      </c>
      <c r="D138" s="99">
        <v>5</v>
      </c>
      <c r="E138" s="112">
        <v>6</v>
      </c>
      <c r="F138" s="99">
        <v>5</v>
      </c>
      <c r="G138" s="111"/>
      <c r="H138" s="102" t="s">
        <v>237</v>
      </c>
      <c r="I138" s="98">
        <v>0</v>
      </c>
      <c r="J138" s="98">
        <v>0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0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>
        <v>0</v>
      </c>
      <c r="AN138" s="98">
        <v>0</v>
      </c>
      <c r="AO138" s="98">
        <v>0</v>
      </c>
      <c r="AP138" s="98">
        <v>0</v>
      </c>
      <c r="AQ138" s="98">
        <v>0</v>
      </c>
      <c r="AR138" s="124">
        <v>0</v>
      </c>
      <c r="AS138" s="98">
        <v>0</v>
      </c>
      <c r="AT138" s="98">
        <v>0</v>
      </c>
      <c r="AU138" s="124">
        <v>0</v>
      </c>
      <c r="AV138" s="98">
        <v>0</v>
      </c>
      <c r="AW138" s="98">
        <v>0</v>
      </c>
      <c r="AX138" s="124">
        <v>0</v>
      </c>
      <c r="AY138" s="98">
        <v>0</v>
      </c>
      <c r="AZ138" s="98">
        <v>0</v>
      </c>
    </row>
    <row r="139" spans="1:52" ht="31.15" customHeight="1">
      <c r="A139" s="111">
        <v>2020</v>
      </c>
      <c r="B139" s="114">
        <v>8311</v>
      </c>
      <c r="C139" s="111">
        <v>1</v>
      </c>
      <c r="D139" s="99">
        <v>5</v>
      </c>
      <c r="E139" s="112">
        <v>6</v>
      </c>
      <c r="F139" s="99">
        <v>5</v>
      </c>
      <c r="G139" s="115" t="s">
        <v>79</v>
      </c>
      <c r="H139" s="102" t="s">
        <v>429</v>
      </c>
      <c r="I139" s="98">
        <v>0</v>
      </c>
      <c r="J139" s="98">
        <v>0</v>
      </c>
      <c r="K139" s="98">
        <v>0</v>
      </c>
      <c r="L139" s="98">
        <v>0</v>
      </c>
      <c r="M139" s="98">
        <v>0</v>
      </c>
      <c r="N139" s="98">
        <v>0</v>
      </c>
      <c r="O139" s="98">
        <v>0</v>
      </c>
      <c r="P139" s="98">
        <v>0</v>
      </c>
      <c r="Q139" s="98">
        <v>0</v>
      </c>
      <c r="R139" s="98">
        <v>0</v>
      </c>
      <c r="S139" s="98">
        <v>0</v>
      </c>
      <c r="T139" s="98">
        <v>0</v>
      </c>
      <c r="U139" s="98">
        <v>0</v>
      </c>
      <c r="V139" s="98">
        <v>0</v>
      </c>
      <c r="W139" s="98">
        <v>0</v>
      </c>
      <c r="X139" s="98">
        <v>0</v>
      </c>
      <c r="Y139" s="98">
        <v>0</v>
      </c>
      <c r="Z139" s="98">
        <v>0</v>
      </c>
      <c r="AA139" s="98">
        <v>0</v>
      </c>
      <c r="AB139" s="98">
        <v>0</v>
      </c>
      <c r="AC139" s="98">
        <v>0</v>
      </c>
      <c r="AD139" s="98">
        <v>0</v>
      </c>
      <c r="AE139" s="98">
        <v>0</v>
      </c>
      <c r="AF139" s="98">
        <v>0</v>
      </c>
      <c r="AG139" s="98">
        <v>0</v>
      </c>
      <c r="AH139" s="98">
        <v>0</v>
      </c>
      <c r="AI139" s="98">
        <v>0</v>
      </c>
      <c r="AJ139" s="98">
        <v>0</v>
      </c>
      <c r="AK139" s="98">
        <v>0</v>
      </c>
      <c r="AL139" s="98">
        <v>0</v>
      </c>
      <c r="AM139" s="98">
        <v>0</v>
      </c>
      <c r="AN139" s="98">
        <v>0</v>
      </c>
      <c r="AO139" s="98">
        <v>0</v>
      </c>
      <c r="AP139" s="98">
        <v>0</v>
      </c>
      <c r="AQ139" s="98">
        <v>0</v>
      </c>
      <c r="AR139" s="124">
        <v>0</v>
      </c>
      <c r="AS139" s="98">
        <v>0</v>
      </c>
      <c r="AT139" s="98">
        <v>0</v>
      </c>
      <c r="AU139" s="124">
        <v>0</v>
      </c>
      <c r="AV139" s="98">
        <v>0</v>
      </c>
      <c r="AW139" s="98">
        <v>0</v>
      </c>
      <c r="AX139" s="124">
        <v>0</v>
      </c>
      <c r="AY139" s="98">
        <v>0</v>
      </c>
      <c r="AZ139" s="98">
        <v>0</v>
      </c>
    </row>
    <row r="140" spans="1:52" ht="31.15" customHeight="1">
      <c r="A140" s="111">
        <v>2020</v>
      </c>
      <c r="B140" s="114">
        <v>8311</v>
      </c>
      <c r="C140" s="111">
        <v>1</v>
      </c>
      <c r="D140" s="99">
        <v>5</v>
      </c>
      <c r="E140" s="112">
        <v>9</v>
      </c>
      <c r="F140" s="99"/>
      <c r="G140" s="111"/>
      <c r="H140" s="102" t="s">
        <v>430</v>
      </c>
      <c r="I140" s="98">
        <v>0</v>
      </c>
      <c r="J140" s="98">
        <v>0</v>
      </c>
      <c r="K140" s="98">
        <v>0</v>
      </c>
      <c r="L140" s="98">
        <v>0</v>
      </c>
      <c r="M140" s="98">
        <v>0</v>
      </c>
      <c r="N140" s="98">
        <v>0</v>
      </c>
      <c r="O140" s="98">
        <v>0</v>
      </c>
      <c r="P140" s="98">
        <v>0</v>
      </c>
      <c r="Q140" s="98">
        <v>0</v>
      </c>
      <c r="R140" s="98">
        <v>0</v>
      </c>
      <c r="S140" s="98">
        <v>0</v>
      </c>
      <c r="T140" s="98">
        <v>0</v>
      </c>
      <c r="U140" s="98">
        <v>0</v>
      </c>
      <c r="V140" s="98">
        <v>0</v>
      </c>
      <c r="W140" s="98">
        <v>0</v>
      </c>
      <c r="X140" s="98">
        <v>0</v>
      </c>
      <c r="Y140" s="98">
        <v>0</v>
      </c>
      <c r="Z140" s="98">
        <v>0</v>
      </c>
      <c r="AA140" s="98">
        <v>0</v>
      </c>
      <c r="AB140" s="98">
        <v>0</v>
      </c>
      <c r="AC140" s="98">
        <v>0</v>
      </c>
      <c r="AD140" s="98">
        <v>0</v>
      </c>
      <c r="AE140" s="98">
        <v>0</v>
      </c>
      <c r="AF140" s="98">
        <v>0</v>
      </c>
      <c r="AG140" s="98">
        <v>0</v>
      </c>
      <c r="AH140" s="98">
        <v>0</v>
      </c>
      <c r="AI140" s="98">
        <v>0</v>
      </c>
      <c r="AJ140" s="98">
        <v>0</v>
      </c>
      <c r="AK140" s="98">
        <v>0</v>
      </c>
      <c r="AL140" s="98">
        <v>0</v>
      </c>
      <c r="AM140" s="98">
        <v>0</v>
      </c>
      <c r="AN140" s="98">
        <v>0</v>
      </c>
      <c r="AO140" s="98">
        <v>0</v>
      </c>
      <c r="AP140" s="98">
        <v>0</v>
      </c>
      <c r="AQ140" s="98">
        <v>0</v>
      </c>
      <c r="AR140" s="124">
        <v>0</v>
      </c>
      <c r="AS140" s="98">
        <v>0</v>
      </c>
      <c r="AT140" s="98">
        <v>0</v>
      </c>
      <c r="AU140" s="124">
        <v>0</v>
      </c>
      <c r="AV140" s="98">
        <v>0</v>
      </c>
      <c r="AW140" s="98">
        <v>0</v>
      </c>
      <c r="AX140" s="124">
        <v>0</v>
      </c>
      <c r="AY140" s="98">
        <v>0</v>
      </c>
      <c r="AZ140" s="98">
        <v>0</v>
      </c>
    </row>
    <row r="141" spans="1:52" ht="31.15" customHeight="1">
      <c r="A141" s="111">
        <v>2020</v>
      </c>
      <c r="B141" s="114">
        <v>8311</v>
      </c>
      <c r="C141" s="111">
        <v>1</v>
      </c>
      <c r="D141" s="99">
        <v>5</v>
      </c>
      <c r="E141" s="112">
        <v>9</v>
      </c>
      <c r="F141" s="99">
        <v>1</v>
      </c>
      <c r="G141" s="111"/>
      <c r="H141" s="102" t="s">
        <v>431</v>
      </c>
      <c r="I141" s="98">
        <v>0</v>
      </c>
      <c r="J141" s="98">
        <v>0</v>
      </c>
      <c r="K141" s="98">
        <v>0</v>
      </c>
      <c r="L141" s="98">
        <v>0</v>
      </c>
      <c r="M141" s="98">
        <v>0</v>
      </c>
      <c r="N141" s="98">
        <v>0</v>
      </c>
      <c r="O141" s="98">
        <v>0</v>
      </c>
      <c r="P141" s="98">
        <v>0</v>
      </c>
      <c r="Q141" s="98">
        <v>0</v>
      </c>
      <c r="R141" s="98">
        <v>0</v>
      </c>
      <c r="S141" s="98">
        <v>0</v>
      </c>
      <c r="T141" s="98">
        <v>0</v>
      </c>
      <c r="U141" s="98">
        <v>0</v>
      </c>
      <c r="V141" s="98">
        <v>0</v>
      </c>
      <c r="W141" s="98">
        <v>0</v>
      </c>
      <c r="X141" s="98">
        <v>0</v>
      </c>
      <c r="Y141" s="98">
        <v>0</v>
      </c>
      <c r="Z141" s="98">
        <v>0</v>
      </c>
      <c r="AA141" s="98">
        <v>0</v>
      </c>
      <c r="AB141" s="98">
        <v>0</v>
      </c>
      <c r="AC141" s="98">
        <v>0</v>
      </c>
      <c r="AD141" s="98">
        <v>0</v>
      </c>
      <c r="AE141" s="98">
        <v>0</v>
      </c>
      <c r="AF141" s="98">
        <v>0</v>
      </c>
      <c r="AG141" s="98">
        <v>0</v>
      </c>
      <c r="AH141" s="98">
        <v>0</v>
      </c>
      <c r="AI141" s="98">
        <v>0</v>
      </c>
      <c r="AJ141" s="98">
        <v>0</v>
      </c>
      <c r="AK141" s="98">
        <v>0</v>
      </c>
      <c r="AL141" s="98">
        <v>0</v>
      </c>
      <c r="AM141" s="98">
        <v>0</v>
      </c>
      <c r="AN141" s="98">
        <v>0</v>
      </c>
      <c r="AO141" s="98">
        <v>0</v>
      </c>
      <c r="AP141" s="98">
        <v>0</v>
      </c>
      <c r="AQ141" s="98">
        <v>0</v>
      </c>
      <c r="AR141" s="124">
        <v>0</v>
      </c>
      <c r="AS141" s="98">
        <v>0</v>
      </c>
      <c r="AT141" s="98">
        <v>0</v>
      </c>
      <c r="AU141" s="124">
        <v>0</v>
      </c>
      <c r="AV141" s="98">
        <v>0</v>
      </c>
      <c r="AW141" s="98">
        <v>0</v>
      </c>
      <c r="AX141" s="124">
        <v>0</v>
      </c>
      <c r="AY141" s="98">
        <v>0</v>
      </c>
      <c r="AZ141" s="98">
        <v>0</v>
      </c>
    </row>
    <row r="142" spans="1:52" ht="31.15" customHeight="1">
      <c r="A142" s="111">
        <v>2020</v>
      </c>
      <c r="B142" s="114">
        <v>8311</v>
      </c>
      <c r="C142" s="111">
        <v>1</v>
      </c>
      <c r="D142" s="99">
        <v>5</v>
      </c>
      <c r="E142" s="112">
        <v>9</v>
      </c>
      <c r="F142" s="99">
        <v>1</v>
      </c>
      <c r="G142" s="115" t="s">
        <v>79</v>
      </c>
      <c r="H142" s="102" t="s">
        <v>431</v>
      </c>
      <c r="I142" s="98">
        <v>0</v>
      </c>
      <c r="J142" s="98">
        <v>0</v>
      </c>
      <c r="K142" s="98">
        <v>0</v>
      </c>
      <c r="L142" s="98">
        <v>0</v>
      </c>
      <c r="M142" s="98">
        <v>0</v>
      </c>
      <c r="N142" s="98">
        <v>0</v>
      </c>
      <c r="O142" s="98">
        <v>0</v>
      </c>
      <c r="P142" s="98">
        <v>0</v>
      </c>
      <c r="Q142" s="98">
        <v>0</v>
      </c>
      <c r="R142" s="98">
        <v>0</v>
      </c>
      <c r="S142" s="98">
        <v>0</v>
      </c>
      <c r="T142" s="98">
        <v>0</v>
      </c>
      <c r="U142" s="98">
        <v>0</v>
      </c>
      <c r="V142" s="98">
        <v>0</v>
      </c>
      <c r="W142" s="98">
        <v>0</v>
      </c>
      <c r="X142" s="98">
        <v>0</v>
      </c>
      <c r="Y142" s="98">
        <v>0</v>
      </c>
      <c r="Z142" s="98">
        <v>0</v>
      </c>
      <c r="AA142" s="98">
        <v>0</v>
      </c>
      <c r="AB142" s="98">
        <v>0</v>
      </c>
      <c r="AC142" s="98">
        <v>0</v>
      </c>
      <c r="AD142" s="98">
        <v>0</v>
      </c>
      <c r="AE142" s="98">
        <v>0</v>
      </c>
      <c r="AF142" s="98">
        <v>0</v>
      </c>
      <c r="AG142" s="98">
        <v>0</v>
      </c>
      <c r="AH142" s="98">
        <v>0</v>
      </c>
      <c r="AI142" s="98">
        <v>0</v>
      </c>
      <c r="AJ142" s="98">
        <v>0</v>
      </c>
      <c r="AK142" s="98">
        <v>0</v>
      </c>
      <c r="AL142" s="98">
        <v>0</v>
      </c>
      <c r="AM142" s="98">
        <v>0</v>
      </c>
      <c r="AN142" s="98">
        <v>0</v>
      </c>
      <c r="AO142" s="98">
        <v>0</v>
      </c>
      <c r="AP142" s="98">
        <v>0</v>
      </c>
      <c r="AQ142" s="98">
        <v>0</v>
      </c>
      <c r="AR142" s="124">
        <v>0</v>
      </c>
      <c r="AS142" s="98">
        <v>0</v>
      </c>
      <c r="AT142" s="98">
        <v>0</v>
      </c>
      <c r="AU142" s="124">
        <v>0</v>
      </c>
      <c r="AV142" s="98">
        <v>0</v>
      </c>
      <c r="AW142" s="98">
        <v>0</v>
      </c>
      <c r="AX142" s="124">
        <v>0</v>
      </c>
      <c r="AY142" s="98">
        <v>0</v>
      </c>
      <c r="AZ142" s="98">
        <v>0</v>
      </c>
    </row>
    <row r="143" spans="1:52" ht="31.15" customHeight="1">
      <c r="A143" s="111">
        <v>2020</v>
      </c>
      <c r="B143" s="114">
        <v>8311</v>
      </c>
      <c r="C143" s="111">
        <v>1</v>
      </c>
      <c r="D143" s="99">
        <v>5</v>
      </c>
      <c r="E143" s="112">
        <v>9</v>
      </c>
      <c r="F143" s="99">
        <v>7</v>
      </c>
      <c r="G143" s="111"/>
      <c r="H143" s="102" t="s">
        <v>256</v>
      </c>
      <c r="I143" s="98">
        <v>0</v>
      </c>
      <c r="J143" s="98">
        <v>0</v>
      </c>
      <c r="K143" s="98">
        <v>0</v>
      </c>
      <c r="L143" s="98">
        <v>0</v>
      </c>
      <c r="M143" s="98">
        <v>0</v>
      </c>
      <c r="N143" s="98">
        <v>0</v>
      </c>
      <c r="O143" s="98">
        <v>0</v>
      </c>
      <c r="P143" s="98">
        <v>0</v>
      </c>
      <c r="Q143" s="98">
        <v>0</v>
      </c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8">
        <v>0</v>
      </c>
      <c r="X143" s="98">
        <v>0</v>
      </c>
      <c r="Y143" s="98">
        <v>0</v>
      </c>
      <c r="Z143" s="98">
        <v>0</v>
      </c>
      <c r="AA143" s="98">
        <v>0</v>
      </c>
      <c r="AB143" s="98">
        <v>0</v>
      </c>
      <c r="AC143" s="98">
        <v>0</v>
      </c>
      <c r="AD143" s="98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8">
        <v>0</v>
      </c>
      <c r="AL143" s="98">
        <v>0</v>
      </c>
      <c r="AM143" s="98">
        <v>0</v>
      </c>
      <c r="AN143" s="98">
        <v>0</v>
      </c>
      <c r="AO143" s="98">
        <v>0</v>
      </c>
      <c r="AP143" s="98">
        <v>0</v>
      </c>
      <c r="AQ143" s="98">
        <v>0</v>
      </c>
      <c r="AR143" s="124">
        <v>0</v>
      </c>
      <c r="AS143" s="98">
        <v>0</v>
      </c>
      <c r="AT143" s="98">
        <v>0</v>
      </c>
      <c r="AU143" s="124">
        <v>0</v>
      </c>
      <c r="AV143" s="98">
        <v>0</v>
      </c>
      <c r="AW143" s="98">
        <v>0</v>
      </c>
      <c r="AX143" s="124">
        <v>0</v>
      </c>
      <c r="AY143" s="98">
        <v>0</v>
      </c>
      <c r="AZ143" s="98">
        <v>0</v>
      </c>
    </row>
    <row r="144" spans="1:52" ht="31.15" customHeight="1">
      <c r="A144" s="111">
        <v>2020</v>
      </c>
      <c r="B144" s="114">
        <v>8311</v>
      </c>
      <c r="C144" s="111">
        <v>1</v>
      </c>
      <c r="D144" s="99">
        <v>5</v>
      </c>
      <c r="E144" s="112">
        <v>9</v>
      </c>
      <c r="F144" s="99">
        <v>7</v>
      </c>
      <c r="G144" s="115" t="s">
        <v>370</v>
      </c>
      <c r="H144" s="102" t="s">
        <v>256</v>
      </c>
      <c r="I144" s="98">
        <v>0</v>
      </c>
      <c r="J144" s="98">
        <v>0</v>
      </c>
      <c r="K144" s="98">
        <v>0</v>
      </c>
      <c r="L144" s="98">
        <v>0</v>
      </c>
      <c r="M144" s="98">
        <v>0</v>
      </c>
      <c r="N144" s="98">
        <v>0</v>
      </c>
      <c r="O144" s="98">
        <v>0</v>
      </c>
      <c r="P144" s="98">
        <v>0</v>
      </c>
      <c r="Q144" s="98">
        <v>0</v>
      </c>
      <c r="R144" s="98">
        <v>0</v>
      </c>
      <c r="S144" s="98">
        <v>0</v>
      </c>
      <c r="T144" s="98">
        <v>0</v>
      </c>
      <c r="U144" s="98">
        <v>0</v>
      </c>
      <c r="V144" s="98">
        <v>0</v>
      </c>
      <c r="W144" s="98">
        <v>0</v>
      </c>
      <c r="X144" s="98">
        <v>0</v>
      </c>
      <c r="Y144" s="98">
        <v>0</v>
      </c>
      <c r="Z144" s="98">
        <v>0</v>
      </c>
      <c r="AA144" s="98">
        <v>0</v>
      </c>
      <c r="AB144" s="98">
        <v>0</v>
      </c>
      <c r="AC144" s="98">
        <v>0</v>
      </c>
      <c r="AD144" s="98">
        <v>0</v>
      </c>
      <c r="AE144" s="98">
        <v>0</v>
      </c>
      <c r="AF144" s="98">
        <v>0</v>
      </c>
      <c r="AG144" s="98">
        <v>0</v>
      </c>
      <c r="AH144" s="98">
        <v>0</v>
      </c>
      <c r="AI144" s="98">
        <v>0</v>
      </c>
      <c r="AJ144" s="98">
        <v>0</v>
      </c>
      <c r="AK144" s="98">
        <v>0</v>
      </c>
      <c r="AL144" s="98">
        <v>0</v>
      </c>
      <c r="AM144" s="98">
        <v>0</v>
      </c>
      <c r="AN144" s="98">
        <v>0</v>
      </c>
      <c r="AO144" s="98">
        <v>0</v>
      </c>
      <c r="AP144" s="98">
        <v>0</v>
      </c>
      <c r="AQ144" s="98">
        <v>0</v>
      </c>
      <c r="AR144" s="124">
        <v>0</v>
      </c>
      <c r="AS144" s="98">
        <v>0</v>
      </c>
      <c r="AT144" s="98">
        <v>0</v>
      </c>
      <c r="AU144" s="124">
        <v>0</v>
      </c>
      <c r="AV144" s="98">
        <v>0</v>
      </c>
      <c r="AW144" s="98">
        <v>0</v>
      </c>
      <c r="AX144" s="124">
        <v>0</v>
      </c>
      <c r="AY144" s="98">
        <v>0</v>
      </c>
      <c r="AZ144" s="98">
        <v>0</v>
      </c>
    </row>
    <row r="145" spans="1:52" ht="31.15" customHeight="1">
      <c r="A145" s="111">
        <v>2020</v>
      </c>
      <c r="B145" s="114">
        <v>8311</v>
      </c>
      <c r="C145" s="111">
        <v>1</v>
      </c>
      <c r="D145" s="99">
        <v>3</v>
      </c>
      <c r="E145" s="112">
        <v>3</v>
      </c>
      <c r="F145" s="99"/>
      <c r="G145" s="111"/>
      <c r="H145" s="102" t="s">
        <v>432</v>
      </c>
      <c r="I145" s="98">
        <v>0</v>
      </c>
      <c r="J145" s="98">
        <v>0</v>
      </c>
      <c r="K145" s="98">
        <v>0</v>
      </c>
      <c r="L145" s="98">
        <v>0</v>
      </c>
      <c r="M145" s="98">
        <v>0</v>
      </c>
      <c r="N145" s="98">
        <v>0</v>
      </c>
      <c r="O145" s="98">
        <v>0</v>
      </c>
      <c r="P145" s="98">
        <v>0</v>
      </c>
      <c r="Q145" s="98">
        <v>0</v>
      </c>
      <c r="R145" s="98">
        <v>0</v>
      </c>
      <c r="S145" s="98">
        <v>0</v>
      </c>
      <c r="T145" s="98">
        <v>0</v>
      </c>
      <c r="U145" s="98">
        <v>0</v>
      </c>
      <c r="V145" s="98">
        <v>0</v>
      </c>
      <c r="W145" s="98">
        <v>0</v>
      </c>
      <c r="X145" s="98">
        <v>0</v>
      </c>
      <c r="Y145" s="98">
        <v>0</v>
      </c>
      <c r="Z145" s="98">
        <v>0</v>
      </c>
      <c r="AA145" s="98">
        <v>0</v>
      </c>
      <c r="AB145" s="98">
        <v>0</v>
      </c>
      <c r="AC145" s="98">
        <v>0</v>
      </c>
      <c r="AD145" s="98">
        <v>0</v>
      </c>
      <c r="AE145" s="98">
        <v>0</v>
      </c>
      <c r="AF145" s="98">
        <v>0</v>
      </c>
      <c r="AG145" s="98">
        <v>0</v>
      </c>
      <c r="AH145" s="98">
        <v>0</v>
      </c>
      <c r="AI145" s="98">
        <v>0</v>
      </c>
      <c r="AJ145" s="98">
        <v>0</v>
      </c>
      <c r="AK145" s="98">
        <v>0</v>
      </c>
      <c r="AL145" s="98">
        <v>0</v>
      </c>
      <c r="AM145" s="98">
        <v>0</v>
      </c>
      <c r="AN145" s="98">
        <v>0</v>
      </c>
      <c r="AO145" s="98">
        <v>0</v>
      </c>
      <c r="AP145" s="98">
        <v>0</v>
      </c>
      <c r="AQ145" s="98">
        <v>0</v>
      </c>
      <c r="AR145" s="124">
        <v>0</v>
      </c>
      <c r="AS145" s="98">
        <v>0</v>
      </c>
      <c r="AT145" s="98">
        <v>0</v>
      </c>
      <c r="AU145" s="124">
        <v>0</v>
      </c>
      <c r="AV145" s="98">
        <v>0</v>
      </c>
      <c r="AW145" s="98">
        <v>0</v>
      </c>
      <c r="AX145" s="124">
        <v>0</v>
      </c>
      <c r="AY145" s="98">
        <v>0</v>
      </c>
      <c r="AZ145" s="98">
        <v>0</v>
      </c>
    </row>
    <row r="146" spans="1:52" ht="31.15" customHeight="1">
      <c r="A146" s="111">
        <v>2020</v>
      </c>
      <c r="B146" s="114">
        <v>8311</v>
      </c>
      <c r="C146" s="111">
        <v>1</v>
      </c>
      <c r="D146" s="99">
        <v>6</v>
      </c>
      <c r="E146" s="112"/>
      <c r="F146" s="99"/>
      <c r="G146" s="111"/>
      <c r="H146" s="102" t="s">
        <v>345</v>
      </c>
      <c r="I146" s="98">
        <v>0</v>
      </c>
      <c r="J146" s="98">
        <v>0</v>
      </c>
      <c r="K146" s="98">
        <v>0</v>
      </c>
      <c r="L146" s="98">
        <v>0</v>
      </c>
      <c r="M146" s="98">
        <v>0</v>
      </c>
      <c r="N146" s="98">
        <v>0</v>
      </c>
      <c r="O146" s="98">
        <v>0</v>
      </c>
      <c r="P146" s="98">
        <v>0</v>
      </c>
      <c r="Q146" s="98">
        <v>0</v>
      </c>
      <c r="R146" s="98">
        <v>0</v>
      </c>
      <c r="S146" s="98">
        <v>0</v>
      </c>
      <c r="T146" s="98">
        <v>0</v>
      </c>
      <c r="U146" s="98">
        <v>0</v>
      </c>
      <c r="V146" s="98">
        <v>0</v>
      </c>
      <c r="W146" s="98">
        <v>0</v>
      </c>
      <c r="X146" s="98">
        <v>0</v>
      </c>
      <c r="Y146" s="98">
        <v>0</v>
      </c>
      <c r="Z146" s="98">
        <v>0</v>
      </c>
      <c r="AA146" s="98">
        <v>0</v>
      </c>
      <c r="AB146" s="98">
        <v>0</v>
      </c>
      <c r="AC146" s="98">
        <v>0</v>
      </c>
      <c r="AD146" s="98">
        <v>0</v>
      </c>
      <c r="AE146" s="98">
        <v>0</v>
      </c>
      <c r="AF146" s="98">
        <v>0</v>
      </c>
      <c r="AG146" s="98">
        <v>0</v>
      </c>
      <c r="AH146" s="98">
        <v>0</v>
      </c>
      <c r="AI146" s="98">
        <v>0</v>
      </c>
      <c r="AJ146" s="98">
        <v>0</v>
      </c>
      <c r="AK146" s="98">
        <v>0</v>
      </c>
      <c r="AL146" s="98">
        <v>0</v>
      </c>
      <c r="AM146" s="98">
        <v>0</v>
      </c>
      <c r="AN146" s="98">
        <v>0</v>
      </c>
      <c r="AO146" s="98">
        <v>0</v>
      </c>
      <c r="AP146" s="98">
        <v>0</v>
      </c>
      <c r="AQ146" s="98">
        <v>0</v>
      </c>
      <c r="AR146" s="124">
        <v>0</v>
      </c>
      <c r="AS146" s="98">
        <v>0</v>
      </c>
      <c r="AT146" s="98">
        <v>0</v>
      </c>
      <c r="AU146" s="124">
        <v>0</v>
      </c>
      <c r="AV146" s="98">
        <v>0</v>
      </c>
      <c r="AW146" s="98">
        <v>0</v>
      </c>
      <c r="AX146" s="124">
        <v>0</v>
      </c>
      <c r="AY146" s="98">
        <v>0</v>
      </c>
      <c r="AZ146" s="98">
        <v>0</v>
      </c>
    </row>
    <row r="147" spans="1:52" ht="31.15" customHeight="1">
      <c r="A147" s="111">
        <v>2020</v>
      </c>
      <c r="B147" s="114">
        <v>8311</v>
      </c>
      <c r="C147" s="111">
        <v>1</v>
      </c>
      <c r="D147" s="99">
        <v>6</v>
      </c>
      <c r="E147" s="112">
        <v>2</v>
      </c>
      <c r="F147" s="99"/>
      <c r="G147" s="111"/>
      <c r="H147" s="102" t="s">
        <v>433</v>
      </c>
      <c r="I147" s="98">
        <v>0</v>
      </c>
      <c r="J147" s="98">
        <v>0</v>
      </c>
      <c r="K147" s="98">
        <v>0</v>
      </c>
      <c r="L147" s="98">
        <v>0</v>
      </c>
      <c r="M147" s="98">
        <v>0</v>
      </c>
      <c r="N147" s="98">
        <v>0</v>
      </c>
      <c r="O147" s="98">
        <v>0</v>
      </c>
      <c r="P147" s="98">
        <v>0</v>
      </c>
      <c r="Q147" s="98">
        <v>0</v>
      </c>
      <c r="R147" s="98">
        <v>0</v>
      </c>
      <c r="S147" s="98">
        <v>0</v>
      </c>
      <c r="T147" s="98">
        <v>0</v>
      </c>
      <c r="U147" s="98">
        <v>0</v>
      </c>
      <c r="V147" s="98">
        <v>0</v>
      </c>
      <c r="W147" s="98">
        <v>0</v>
      </c>
      <c r="X147" s="98">
        <v>0</v>
      </c>
      <c r="Y147" s="98">
        <v>0</v>
      </c>
      <c r="Z147" s="98">
        <v>0</v>
      </c>
      <c r="AA147" s="98">
        <v>0</v>
      </c>
      <c r="AB147" s="98">
        <v>0</v>
      </c>
      <c r="AC147" s="98">
        <v>0</v>
      </c>
      <c r="AD147" s="98">
        <v>0</v>
      </c>
      <c r="AE147" s="98">
        <v>0</v>
      </c>
      <c r="AF147" s="98">
        <v>0</v>
      </c>
      <c r="AG147" s="98">
        <v>0</v>
      </c>
      <c r="AH147" s="98">
        <v>0</v>
      </c>
      <c r="AI147" s="98">
        <v>0</v>
      </c>
      <c r="AJ147" s="98">
        <v>0</v>
      </c>
      <c r="AK147" s="98">
        <v>0</v>
      </c>
      <c r="AL147" s="98">
        <v>0</v>
      </c>
      <c r="AM147" s="98">
        <v>0</v>
      </c>
      <c r="AN147" s="98">
        <v>0</v>
      </c>
      <c r="AO147" s="98">
        <v>0</v>
      </c>
      <c r="AP147" s="98">
        <v>0</v>
      </c>
      <c r="AQ147" s="98">
        <v>0</v>
      </c>
      <c r="AR147" s="124">
        <v>0</v>
      </c>
      <c r="AS147" s="98">
        <v>0</v>
      </c>
      <c r="AT147" s="98">
        <v>0</v>
      </c>
      <c r="AU147" s="124">
        <v>0</v>
      </c>
      <c r="AV147" s="98">
        <v>0</v>
      </c>
      <c r="AW147" s="98">
        <v>0</v>
      </c>
      <c r="AX147" s="124">
        <v>0</v>
      </c>
      <c r="AY147" s="98">
        <v>0</v>
      </c>
      <c r="AZ147" s="98">
        <v>0</v>
      </c>
    </row>
    <row r="148" spans="1:52" ht="31.15" customHeight="1">
      <c r="A148" s="111">
        <v>2020</v>
      </c>
      <c r="B148" s="114">
        <v>8311</v>
      </c>
      <c r="C148" s="111">
        <v>1</v>
      </c>
      <c r="D148" s="99">
        <v>6</v>
      </c>
      <c r="E148" s="112">
        <v>2</v>
      </c>
      <c r="F148" s="99">
        <v>2</v>
      </c>
      <c r="G148" s="111"/>
      <c r="H148" s="102" t="s">
        <v>240</v>
      </c>
      <c r="I148" s="98">
        <v>0</v>
      </c>
      <c r="J148" s="98">
        <v>0</v>
      </c>
      <c r="K148" s="98">
        <v>0</v>
      </c>
      <c r="L148" s="98">
        <v>0</v>
      </c>
      <c r="M148" s="98">
        <v>0</v>
      </c>
      <c r="N148" s="98">
        <v>0</v>
      </c>
      <c r="O148" s="98">
        <v>0</v>
      </c>
      <c r="P148" s="98">
        <v>0</v>
      </c>
      <c r="Q148" s="98">
        <v>0</v>
      </c>
      <c r="R148" s="98">
        <v>0</v>
      </c>
      <c r="S148" s="98">
        <v>0</v>
      </c>
      <c r="T148" s="98">
        <v>0</v>
      </c>
      <c r="U148" s="98">
        <v>0</v>
      </c>
      <c r="V148" s="98">
        <v>0</v>
      </c>
      <c r="W148" s="98">
        <v>0</v>
      </c>
      <c r="X148" s="98">
        <v>0</v>
      </c>
      <c r="Y148" s="98">
        <v>0</v>
      </c>
      <c r="Z148" s="98">
        <v>0</v>
      </c>
      <c r="AA148" s="98">
        <v>0</v>
      </c>
      <c r="AB148" s="98">
        <v>0</v>
      </c>
      <c r="AC148" s="98">
        <v>0</v>
      </c>
      <c r="AD148" s="98">
        <v>0</v>
      </c>
      <c r="AE148" s="98">
        <v>0</v>
      </c>
      <c r="AF148" s="98">
        <v>0</v>
      </c>
      <c r="AG148" s="98">
        <v>0</v>
      </c>
      <c r="AH148" s="98">
        <v>0</v>
      </c>
      <c r="AI148" s="98">
        <v>0</v>
      </c>
      <c r="AJ148" s="98">
        <v>0</v>
      </c>
      <c r="AK148" s="98">
        <v>0</v>
      </c>
      <c r="AL148" s="98">
        <v>0</v>
      </c>
      <c r="AM148" s="98">
        <v>0</v>
      </c>
      <c r="AN148" s="98">
        <v>0</v>
      </c>
      <c r="AO148" s="98">
        <v>0</v>
      </c>
      <c r="AP148" s="98">
        <v>0</v>
      </c>
      <c r="AQ148" s="98">
        <v>0</v>
      </c>
      <c r="AR148" s="124">
        <v>0</v>
      </c>
      <c r="AS148" s="98">
        <v>0</v>
      </c>
      <c r="AT148" s="98">
        <v>0</v>
      </c>
      <c r="AU148" s="124">
        <v>0</v>
      </c>
      <c r="AV148" s="98">
        <v>0</v>
      </c>
      <c r="AW148" s="98">
        <v>0</v>
      </c>
      <c r="AX148" s="124">
        <v>0</v>
      </c>
      <c r="AY148" s="98">
        <v>0</v>
      </c>
      <c r="AZ148" s="98">
        <v>0</v>
      </c>
    </row>
    <row r="149" spans="1:52" ht="44.25" customHeight="1">
      <c r="A149" s="111">
        <v>2020</v>
      </c>
      <c r="B149" s="114">
        <v>8311</v>
      </c>
      <c r="C149" s="111">
        <v>1</v>
      </c>
      <c r="D149" s="99">
        <v>6</v>
      </c>
      <c r="E149" s="112">
        <v>2</v>
      </c>
      <c r="F149" s="99">
        <v>2</v>
      </c>
      <c r="G149" s="111">
        <v>1</v>
      </c>
      <c r="H149" s="102" t="s">
        <v>434</v>
      </c>
      <c r="I149" s="98">
        <v>0</v>
      </c>
      <c r="J149" s="98">
        <v>0</v>
      </c>
      <c r="K149" s="98">
        <v>0</v>
      </c>
      <c r="L149" s="98">
        <v>0</v>
      </c>
      <c r="M149" s="98">
        <v>0</v>
      </c>
      <c r="N149" s="98">
        <v>0</v>
      </c>
      <c r="O149" s="98">
        <v>0</v>
      </c>
      <c r="P149" s="98">
        <v>0</v>
      </c>
      <c r="Q149" s="98">
        <v>0</v>
      </c>
      <c r="R149" s="98">
        <v>0</v>
      </c>
      <c r="S149" s="98">
        <v>0</v>
      </c>
      <c r="T149" s="98">
        <v>0</v>
      </c>
      <c r="U149" s="98">
        <v>0</v>
      </c>
      <c r="V149" s="98">
        <v>0</v>
      </c>
      <c r="W149" s="98">
        <v>0</v>
      </c>
      <c r="X149" s="98">
        <v>0</v>
      </c>
      <c r="Y149" s="98">
        <v>0</v>
      </c>
      <c r="Z149" s="98">
        <v>0</v>
      </c>
      <c r="AA149" s="98">
        <v>0</v>
      </c>
      <c r="AB149" s="98">
        <v>0</v>
      </c>
      <c r="AC149" s="98">
        <v>0</v>
      </c>
      <c r="AD149" s="98">
        <v>0</v>
      </c>
      <c r="AE149" s="98">
        <v>0</v>
      </c>
      <c r="AF149" s="98">
        <v>0</v>
      </c>
      <c r="AG149" s="98">
        <v>0</v>
      </c>
      <c r="AH149" s="98">
        <v>0</v>
      </c>
      <c r="AI149" s="98">
        <v>0</v>
      </c>
      <c r="AJ149" s="98">
        <v>0</v>
      </c>
      <c r="AK149" s="98">
        <v>0</v>
      </c>
      <c r="AL149" s="98">
        <v>0</v>
      </c>
      <c r="AM149" s="98">
        <v>0</v>
      </c>
      <c r="AN149" s="98">
        <v>0</v>
      </c>
      <c r="AO149" s="98">
        <v>0</v>
      </c>
      <c r="AP149" s="98">
        <v>0</v>
      </c>
      <c r="AQ149" s="98">
        <v>0</v>
      </c>
      <c r="AR149" s="124">
        <v>0</v>
      </c>
      <c r="AS149" s="98">
        <v>0</v>
      </c>
      <c r="AT149" s="98">
        <v>0</v>
      </c>
      <c r="AU149" s="124">
        <v>0</v>
      </c>
      <c r="AV149" s="98">
        <v>0</v>
      </c>
      <c r="AW149" s="98">
        <v>0</v>
      </c>
      <c r="AX149" s="124">
        <v>0</v>
      </c>
      <c r="AY149" s="98">
        <v>0</v>
      </c>
      <c r="AZ149" s="98">
        <v>0</v>
      </c>
    </row>
    <row r="150" spans="1:52" ht="31.15" customHeight="1">
      <c r="A150" s="111">
        <v>2020</v>
      </c>
      <c r="B150" s="114">
        <v>8311</v>
      </c>
      <c r="C150" s="111">
        <v>1</v>
      </c>
      <c r="D150" s="99">
        <v>6</v>
      </c>
      <c r="E150" s="112">
        <v>2</v>
      </c>
      <c r="F150" s="99">
        <v>2</v>
      </c>
      <c r="G150" s="115" t="s">
        <v>404</v>
      </c>
      <c r="H150" s="102" t="s">
        <v>435</v>
      </c>
      <c r="I150" s="98">
        <v>0</v>
      </c>
      <c r="J150" s="98">
        <v>0</v>
      </c>
      <c r="K150" s="98">
        <v>0</v>
      </c>
      <c r="L150" s="98">
        <v>0</v>
      </c>
      <c r="M150" s="98">
        <v>0</v>
      </c>
      <c r="N150" s="98">
        <v>0</v>
      </c>
      <c r="O150" s="98">
        <v>0</v>
      </c>
      <c r="P150" s="98">
        <v>0</v>
      </c>
      <c r="Q150" s="98">
        <v>0</v>
      </c>
      <c r="R150" s="98">
        <v>0</v>
      </c>
      <c r="S150" s="98">
        <v>0</v>
      </c>
      <c r="T150" s="98">
        <v>0</v>
      </c>
      <c r="U150" s="98">
        <v>0</v>
      </c>
      <c r="V150" s="98">
        <v>0</v>
      </c>
      <c r="W150" s="98">
        <v>0</v>
      </c>
      <c r="X150" s="98">
        <v>0</v>
      </c>
      <c r="Y150" s="98">
        <v>0</v>
      </c>
      <c r="Z150" s="98">
        <v>0</v>
      </c>
      <c r="AA150" s="98">
        <v>0</v>
      </c>
      <c r="AB150" s="98">
        <v>0</v>
      </c>
      <c r="AC150" s="98">
        <v>0</v>
      </c>
      <c r="AD150" s="98">
        <v>0</v>
      </c>
      <c r="AE150" s="98">
        <v>0</v>
      </c>
      <c r="AF150" s="98">
        <v>0</v>
      </c>
      <c r="AG150" s="98">
        <v>0</v>
      </c>
      <c r="AH150" s="98">
        <v>0</v>
      </c>
      <c r="AI150" s="98">
        <v>0</v>
      </c>
      <c r="AJ150" s="98">
        <v>0</v>
      </c>
      <c r="AK150" s="98">
        <v>0</v>
      </c>
      <c r="AL150" s="98">
        <v>0</v>
      </c>
      <c r="AM150" s="98">
        <v>0</v>
      </c>
      <c r="AN150" s="98">
        <v>0</v>
      </c>
      <c r="AO150" s="98">
        <v>0</v>
      </c>
      <c r="AP150" s="98">
        <v>0</v>
      </c>
      <c r="AQ150" s="98">
        <v>0</v>
      </c>
      <c r="AR150" s="124">
        <v>0</v>
      </c>
      <c r="AS150" s="98">
        <v>0</v>
      </c>
      <c r="AT150" s="98">
        <v>0</v>
      </c>
      <c r="AU150" s="124">
        <v>0</v>
      </c>
      <c r="AV150" s="98">
        <v>0</v>
      </c>
      <c r="AW150" s="98">
        <v>0</v>
      </c>
      <c r="AX150" s="124">
        <v>0</v>
      </c>
      <c r="AY150" s="98">
        <v>0</v>
      </c>
      <c r="AZ150" s="98">
        <v>0</v>
      </c>
    </row>
    <row r="151" spans="1:52" ht="31.15" customHeight="1">
      <c r="A151" s="111">
        <v>2020</v>
      </c>
      <c r="B151" s="114">
        <v>8311</v>
      </c>
      <c r="C151" s="111">
        <v>1</v>
      </c>
      <c r="D151" s="99">
        <v>6</v>
      </c>
      <c r="E151" s="112">
        <v>2</v>
      </c>
      <c r="F151" s="99">
        <v>7</v>
      </c>
      <c r="G151" s="111"/>
      <c r="H151" s="102" t="s">
        <v>436</v>
      </c>
      <c r="I151" s="98">
        <v>0</v>
      </c>
      <c r="J151" s="98">
        <v>0</v>
      </c>
      <c r="K151" s="98">
        <v>0</v>
      </c>
      <c r="L151" s="98">
        <v>0</v>
      </c>
      <c r="M151" s="98">
        <v>0</v>
      </c>
      <c r="N151" s="98">
        <v>0</v>
      </c>
      <c r="O151" s="98">
        <v>0</v>
      </c>
      <c r="P151" s="98">
        <v>0</v>
      </c>
      <c r="Q151" s="98">
        <v>0</v>
      </c>
      <c r="R151" s="98">
        <v>0</v>
      </c>
      <c r="S151" s="98">
        <v>0</v>
      </c>
      <c r="T151" s="98">
        <v>0</v>
      </c>
      <c r="U151" s="98">
        <v>0</v>
      </c>
      <c r="V151" s="98">
        <v>0</v>
      </c>
      <c r="W151" s="98">
        <v>0</v>
      </c>
      <c r="X151" s="98">
        <v>0</v>
      </c>
      <c r="Y151" s="98">
        <v>0</v>
      </c>
      <c r="Z151" s="98">
        <v>0</v>
      </c>
      <c r="AA151" s="98">
        <v>0</v>
      </c>
      <c r="AB151" s="98">
        <v>0</v>
      </c>
      <c r="AC151" s="98">
        <v>0</v>
      </c>
      <c r="AD151" s="98">
        <v>0</v>
      </c>
      <c r="AE151" s="98">
        <v>0</v>
      </c>
      <c r="AF151" s="98">
        <v>0</v>
      </c>
      <c r="AG151" s="98">
        <v>0</v>
      </c>
      <c r="AH151" s="98">
        <v>0</v>
      </c>
      <c r="AI151" s="98">
        <v>0</v>
      </c>
      <c r="AJ151" s="98">
        <v>0</v>
      </c>
      <c r="AK151" s="98">
        <v>0</v>
      </c>
      <c r="AL151" s="98">
        <v>0</v>
      </c>
      <c r="AM151" s="98">
        <v>0</v>
      </c>
      <c r="AN151" s="98">
        <v>0</v>
      </c>
      <c r="AO151" s="98">
        <v>0</v>
      </c>
      <c r="AP151" s="98">
        <v>0</v>
      </c>
      <c r="AQ151" s="98">
        <v>0</v>
      </c>
      <c r="AR151" s="124">
        <v>0</v>
      </c>
      <c r="AS151" s="98">
        <v>0</v>
      </c>
      <c r="AT151" s="98">
        <v>0</v>
      </c>
      <c r="AU151" s="124">
        <v>0</v>
      </c>
      <c r="AV151" s="98">
        <v>0</v>
      </c>
      <c r="AW151" s="98">
        <v>0</v>
      </c>
      <c r="AX151" s="124">
        <v>0</v>
      </c>
      <c r="AY151" s="98">
        <v>0</v>
      </c>
      <c r="AZ151" s="98">
        <v>0</v>
      </c>
    </row>
    <row r="152" spans="1:52" ht="31.15" customHeight="1">
      <c r="A152" s="111">
        <v>2020</v>
      </c>
      <c r="B152" s="114">
        <v>8311</v>
      </c>
      <c r="C152" s="111">
        <v>1</v>
      </c>
      <c r="D152" s="99">
        <v>6</v>
      </c>
      <c r="E152" s="112">
        <v>2</v>
      </c>
      <c r="F152" s="99">
        <v>7</v>
      </c>
      <c r="G152" s="115" t="s">
        <v>79</v>
      </c>
      <c r="H152" s="102" t="s">
        <v>437</v>
      </c>
      <c r="I152" s="98">
        <v>0</v>
      </c>
      <c r="J152" s="98">
        <v>0</v>
      </c>
      <c r="K152" s="98">
        <v>0</v>
      </c>
      <c r="L152" s="98">
        <v>0</v>
      </c>
      <c r="M152" s="98">
        <v>0</v>
      </c>
      <c r="N152" s="98">
        <v>0</v>
      </c>
      <c r="O152" s="98">
        <v>0</v>
      </c>
      <c r="P152" s="98">
        <v>0</v>
      </c>
      <c r="Q152" s="98">
        <v>0</v>
      </c>
      <c r="R152" s="98">
        <v>0</v>
      </c>
      <c r="S152" s="98">
        <v>0</v>
      </c>
      <c r="T152" s="98">
        <v>0</v>
      </c>
      <c r="U152" s="98">
        <v>0</v>
      </c>
      <c r="V152" s="98">
        <v>0</v>
      </c>
      <c r="W152" s="98">
        <v>0</v>
      </c>
      <c r="X152" s="98">
        <v>0</v>
      </c>
      <c r="Y152" s="98">
        <v>0</v>
      </c>
      <c r="Z152" s="98">
        <v>0</v>
      </c>
      <c r="AA152" s="98">
        <v>0</v>
      </c>
      <c r="AB152" s="98">
        <v>0</v>
      </c>
      <c r="AC152" s="98">
        <v>0</v>
      </c>
      <c r="AD152" s="98">
        <v>0</v>
      </c>
      <c r="AE152" s="98">
        <v>0</v>
      </c>
      <c r="AF152" s="98">
        <v>0</v>
      </c>
      <c r="AG152" s="98">
        <v>0</v>
      </c>
      <c r="AH152" s="98">
        <v>0</v>
      </c>
      <c r="AI152" s="98">
        <v>0</v>
      </c>
      <c r="AJ152" s="98">
        <v>0</v>
      </c>
      <c r="AK152" s="98">
        <v>0</v>
      </c>
      <c r="AL152" s="98">
        <v>0</v>
      </c>
      <c r="AM152" s="98">
        <v>0</v>
      </c>
      <c r="AN152" s="98">
        <v>0</v>
      </c>
      <c r="AO152" s="98">
        <v>0</v>
      </c>
      <c r="AP152" s="98">
        <v>0</v>
      </c>
      <c r="AQ152" s="98">
        <v>0</v>
      </c>
      <c r="AR152" s="124">
        <v>0</v>
      </c>
      <c r="AS152" s="98">
        <v>0</v>
      </c>
      <c r="AT152" s="98">
        <v>0</v>
      </c>
      <c r="AU152" s="124">
        <v>0</v>
      </c>
      <c r="AV152" s="98">
        <v>0</v>
      </c>
      <c r="AW152" s="98">
        <v>0</v>
      </c>
      <c r="AX152" s="124">
        <v>0</v>
      </c>
      <c r="AY152" s="98">
        <v>0</v>
      </c>
      <c r="AZ152" s="98">
        <v>0</v>
      </c>
    </row>
    <row r="153" spans="1:52" ht="36" customHeight="1">
      <c r="A153" s="111">
        <v>2020</v>
      </c>
      <c r="B153" s="114">
        <v>8311</v>
      </c>
      <c r="C153" s="111">
        <v>1</v>
      </c>
      <c r="D153" s="99">
        <v>6</v>
      </c>
      <c r="E153" s="112">
        <v>2</v>
      </c>
      <c r="F153" s="99">
        <v>9</v>
      </c>
      <c r="G153" s="111"/>
      <c r="H153" s="102" t="s">
        <v>438</v>
      </c>
      <c r="I153" s="98">
        <v>0</v>
      </c>
      <c r="J153" s="98">
        <v>0</v>
      </c>
      <c r="K153" s="98">
        <v>0</v>
      </c>
      <c r="L153" s="98">
        <v>0</v>
      </c>
      <c r="M153" s="98">
        <v>0</v>
      </c>
      <c r="N153" s="98">
        <v>0</v>
      </c>
      <c r="O153" s="98">
        <v>0</v>
      </c>
      <c r="P153" s="98">
        <v>0</v>
      </c>
      <c r="Q153" s="98">
        <v>0</v>
      </c>
      <c r="R153" s="98">
        <v>0</v>
      </c>
      <c r="S153" s="98">
        <v>0</v>
      </c>
      <c r="T153" s="98">
        <v>0</v>
      </c>
      <c r="U153" s="98">
        <v>0</v>
      </c>
      <c r="V153" s="98">
        <v>0</v>
      </c>
      <c r="W153" s="98">
        <v>0</v>
      </c>
      <c r="X153" s="98">
        <v>0</v>
      </c>
      <c r="Y153" s="98">
        <v>0</v>
      </c>
      <c r="Z153" s="98">
        <v>0</v>
      </c>
      <c r="AA153" s="98">
        <v>0</v>
      </c>
      <c r="AB153" s="98">
        <v>0</v>
      </c>
      <c r="AC153" s="98">
        <v>0</v>
      </c>
      <c r="AD153" s="98">
        <v>0</v>
      </c>
      <c r="AE153" s="98">
        <v>0</v>
      </c>
      <c r="AF153" s="98">
        <v>0</v>
      </c>
      <c r="AG153" s="98">
        <v>0</v>
      </c>
      <c r="AH153" s="98">
        <v>0</v>
      </c>
      <c r="AI153" s="98">
        <v>0</v>
      </c>
      <c r="AJ153" s="98">
        <v>0</v>
      </c>
      <c r="AK153" s="98">
        <v>0</v>
      </c>
      <c r="AL153" s="98">
        <v>0</v>
      </c>
      <c r="AM153" s="98">
        <v>0</v>
      </c>
      <c r="AN153" s="98">
        <v>0</v>
      </c>
      <c r="AO153" s="98">
        <v>0</v>
      </c>
      <c r="AP153" s="98">
        <v>0</v>
      </c>
      <c r="AQ153" s="98">
        <v>0</v>
      </c>
      <c r="AR153" s="124">
        <v>0</v>
      </c>
      <c r="AS153" s="98">
        <v>0</v>
      </c>
      <c r="AT153" s="98">
        <v>0</v>
      </c>
      <c r="AU153" s="124">
        <v>0</v>
      </c>
      <c r="AV153" s="98">
        <v>0</v>
      </c>
      <c r="AW153" s="98">
        <v>0</v>
      </c>
      <c r="AX153" s="124">
        <v>0</v>
      </c>
      <c r="AY153" s="98">
        <v>0</v>
      </c>
      <c r="AZ153" s="98">
        <v>0</v>
      </c>
    </row>
    <row r="154" spans="1:52" ht="31.15" customHeight="1">
      <c r="A154" s="111">
        <v>2020</v>
      </c>
      <c r="B154" s="114">
        <v>8311</v>
      </c>
      <c r="C154" s="111">
        <v>1</v>
      </c>
      <c r="D154" s="99">
        <v>6</v>
      </c>
      <c r="E154" s="112">
        <v>2</v>
      </c>
      <c r="F154" s="99">
        <v>9</v>
      </c>
      <c r="G154" s="115" t="s">
        <v>79</v>
      </c>
      <c r="H154" s="102" t="s">
        <v>439</v>
      </c>
      <c r="I154" s="98">
        <v>0</v>
      </c>
      <c r="J154" s="98">
        <v>0</v>
      </c>
      <c r="K154" s="98">
        <v>0</v>
      </c>
      <c r="L154" s="98">
        <v>0</v>
      </c>
      <c r="M154" s="98">
        <v>0</v>
      </c>
      <c r="N154" s="98">
        <v>0</v>
      </c>
      <c r="O154" s="98">
        <v>0</v>
      </c>
      <c r="P154" s="98">
        <v>0</v>
      </c>
      <c r="Q154" s="98">
        <v>0</v>
      </c>
      <c r="R154" s="98">
        <v>0</v>
      </c>
      <c r="S154" s="98">
        <v>0</v>
      </c>
      <c r="T154" s="98">
        <v>0</v>
      </c>
      <c r="U154" s="98">
        <v>0</v>
      </c>
      <c r="V154" s="98">
        <v>0</v>
      </c>
      <c r="W154" s="98">
        <v>0</v>
      </c>
      <c r="X154" s="98">
        <v>0</v>
      </c>
      <c r="Y154" s="98">
        <v>0</v>
      </c>
      <c r="Z154" s="98">
        <v>0</v>
      </c>
      <c r="AA154" s="98">
        <v>0</v>
      </c>
      <c r="AB154" s="98">
        <v>0</v>
      </c>
      <c r="AC154" s="98">
        <v>0</v>
      </c>
      <c r="AD154" s="98">
        <v>0</v>
      </c>
      <c r="AE154" s="98">
        <v>0</v>
      </c>
      <c r="AF154" s="98">
        <v>0</v>
      </c>
      <c r="AG154" s="98">
        <v>0</v>
      </c>
      <c r="AH154" s="98">
        <v>0</v>
      </c>
      <c r="AI154" s="98">
        <v>0</v>
      </c>
      <c r="AJ154" s="98">
        <v>0</v>
      </c>
      <c r="AK154" s="98">
        <v>0</v>
      </c>
      <c r="AL154" s="98">
        <v>0</v>
      </c>
      <c r="AM154" s="98">
        <v>0</v>
      </c>
      <c r="AN154" s="98">
        <v>0</v>
      </c>
      <c r="AO154" s="98">
        <v>0</v>
      </c>
      <c r="AP154" s="98">
        <v>0</v>
      </c>
      <c r="AQ154" s="98">
        <v>0</v>
      </c>
      <c r="AR154" s="124">
        <v>0</v>
      </c>
      <c r="AS154" s="98">
        <v>0</v>
      </c>
      <c r="AT154" s="98">
        <v>0</v>
      </c>
      <c r="AU154" s="124">
        <v>0</v>
      </c>
      <c r="AV154" s="98">
        <v>0</v>
      </c>
      <c r="AW154" s="98">
        <v>0</v>
      </c>
      <c r="AX154" s="124">
        <v>0</v>
      </c>
      <c r="AY154" s="98">
        <v>0</v>
      </c>
      <c r="AZ154" s="98">
        <v>0</v>
      </c>
    </row>
    <row r="155" spans="1:52" ht="31.15" customHeight="1">
      <c r="A155" s="111">
        <v>2020</v>
      </c>
      <c r="B155" s="114">
        <v>8311</v>
      </c>
      <c r="C155" s="111">
        <v>1</v>
      </c>
      <c r="D155" s="99">
        <v>6</v>
      </c>
      <c r="E155" s="112">
        <v>2</v>
      </c>
      <c r="F155" s="99">
        <v>9</v>
      </c>
      <c r="G155" s="115" t="s">
        <v>372</v>
      </c>
      <c r="H155" s="102" t="s">
        <v>440</v>
      </c>
      <c r="I155" s="98">
        <v>0</v>
      </c>
      <c r="J155" s="98">
        <v>0</v>
      </c>
      <c r="K155" s="98">
        <v>0</v>
      </c>
      <c r="L155" s="98">
        <v>0</v>
      </c>
      <c r="M155" s="98">
        <v>0</v>
      </c>
      <c r="N155" s="98">
        <v>0</v>
      </c>
      <c r="O155" s="98">
        <v>0</v>
      </c>
      <c r="P155" s="98">
        <v>0</v>
      </c>
      <c r="Q155" s="98">
        <v>0</v>
      </c>
      <c r="R155" s="98">
        <v>0</v>
      </c>
      <c r="S155" s="98">
        <v>0</v>
      </c>
      <c r="T155" s="98">
        <v>0</v>
      </c>
      <c r="U155" s="98">
        <v>0</v>
      </c>
      <c r="V155" s="98">
        <v>0</v>
      </c>
      <c r="W155" s="98">
        <v>0</v>
      </c>
      <c r="X155" s="98">
        <v>0</v>
      </c>
      <c r="Y155" s="98">
        <v>0</v>
      </c>
      <c r="Z155" s="98">
        <v>0</v>
      </c>
      <c r="AA155" s="98">
        <v>0</v>
      </c>
      <c r="AB155" s="98">
        <v>0</v>
      </c>
      <c r="AC155" s="98">
        <v>0</v>
      </c>
      <c r="AD155" s="98">
        <v>0</v>
      </c>
      <c r="AE155" s="98">
        <v>0</v>
      </c>
      <c r="AF155" s="98">
        <v>0</v>
      </c>
      <c r="AG155" s="98">
        <v>0</v>
      </c>
      <c r="AH155" s="98">
        <v>0</v>
      </c>
      <c r="AI155" s="98">
        <v>0</v>
      </c>
      <c r="AJ155" s="98">
        <v>0</v>
      </c>
      <c r="AK155" s="98">
        <v>0</v>
      </c>
      <c r="AL155" s="98">
        <v>0</v>
      </c>
      <c r="AM155" s="98">
        <v>0</v>
      </c>
      <c r="AN155" s="98">
        <v>0</v>
      </c>
      <c r="AO155" s="98">
        <v>0</v>
      </c>
      <c r="AP155" s="98">
        <v>0</v>
      </c>
      <c r="AQ155" s="98">
        <v>0</v>
      </c>
      <c r="AR155" s="124">
        <v>0</v>
      </c>
      <c r="AS155" s="98">
        <v>0</v>
      </c>
      <c r="AT155" s="98">
        <v>0</v>
      </c>
      <c r="AU155" s="124">
        <v>0</v>
      </c>
      <c r="AV155" s="98">
        <v>0</v>
      </c>
      <c r="AW155" s="98">
        <v>0</v>
      </c>
      <c r="AX155" s="124">
        <v>0</v>
      </c>
      <c r="AY155" s="98">
        <v>0</v>
      </c>
      <c r="AZ155" s="98">
        <v>0</v>
      </c>
    </row>
    <row r="156" spans="1:52" ht="31.15" customHeight="1">
      <c r="A156" s="111">
        <v>2020</v>
      </c>
      <c r="B156" s="114">
        <v>8311</v>
      </c>
      <c r="C156" s="111">
        <v>1</v>
      </c>
      <c r="D156" s="99">
        <v>6</v>
      </c>
      <c r="E156" s="112">
        <v>2</v>
      </c>
      <c r="F156" s="99">
        <v>9</v>
      </c>
      <c r="G156" s="115" t="s">
        <v>441</v>
      </c>
      <c r="H156" s="102" t="s">
        <v>442</v>
      </c>
      <c r="I156" s="98">
        <v>0</v>
      </c>
      <c r="J156" s="98">
        <v>0</v>
      </c>
      <c r="K156" s="98">
        <v>0</v>
      </c>
      <c r="L156" s="98">
        <v>0</v>
      </c>
      <c r="M156" s="98">
        <v>0</v>
      </c>
      <c r="N156" s="98">
        <v>0</v>
      </c>
      <c r="O156" s="98">
        <v>0</v>
      </c>
      <c r="P156" s="98">
        <v>0</v>
      </c>
      <c r="Q156" s="98">
        <v>0</v>
      </c>
      <c r="R156" s="98">
        <v>0</v>
      </c>
      <c r="S156" s="98">
        <v>0</v>
      </c>
      <c r="T156" s="98">
        <v>0</v>
      </c>
      <c r="U156" s="98">
        <v>0</v>
      </c>
      <c r="V156" s="98">
        <v>0</v>
      </c>
      <c r="W156" s="98">
        <v>0</v>
      </c>
      <c r="X156" s="98">
        <v>0</v>
      </c>
      <c r="Y156" s="98">
        <v>0</v>
      </c>
      <c r="Z156" s="98">
        <v>0</v>
      </c>
      <c r="AA156" s="98">
        <v>0</v>
      </c>
      <c r="AB156" s="98">
        <v>0</v>
      </c>
      <c r="AC156" s="98">
        <v>0</v>
      </c>
      <c r="AD156" s="98">
        <v>0</v>
      </c>
      <c r="AE156" s="98">
        <v>0</v>
      </c>
      <c r="AF156" s="98">
        <v>0</v>
      </c>
      <c r="AG156" s="98">
        <v>0</v>
      </c>
      <c r="AH156" s="98">
        <v>0</v>
      </c>
      <c r="AI156" s="98">
        <v>0</v>
      </c>
      <c r="AJ156" s="98">
        <v>0</v>
      </c>
      <c r="AK156" s="98">
        <v>0</v>
      </c>
      <c r="AL156" s="98">
        <v>0</v>
      </c>
      <c r="AM156" s="98">
        <v>0</v>
      </c>
      <c r="AN156" s="98">
        <v>0</v>
      </c>
      <c r="AO156" s="98">
        <v>0</v>
      </c>
      <c r="AP156" s="98">
        <v>0</v>
      </c>
      <c r="AQ156" s="98">
        <v>0</v>
      </c>
      <c r="AR156" s="124">
        <v>0</v>
      </c>
      <c r="AS156" s="98">
        <v>0</v>
      </c>
      <c r="AT156" s="98">
        <v>0</v>
      </c>
      <c r="AU156" s="124">
        <v>0</v>
      </c>
      <c r="AV156" s="98">
        <v>0</v>
      </c>
      <c r="AW156" s="98">
        <v>0</v>
      </c>
      <c r="AX156" s="124">
        <v>0</v>
      </c>
      <c r="AY156" s="98">
        <v>0</v>
      </c>
      <c r="AZ156" s="98">
        <v>0</v>
      </c>
    </row>
    <row r="158" spans="1:52" ht="142.15" customHeight="1">
      <c r="A158" s="216" t="s">
        <v>443</v>
      </c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</row>
  </sheetData>
  <mergeCells count="40">
    <mergeCell ref="A2:AZ2"/>
    <mergeCell ref="A4:AZ4"/>
    <mergeCell ref="A5:AZ5"/>
    <mergeCell ref="A7:A9"/>
    <mergeCell ref="B7:B9"/>
    <mergeCell ref="C7:C9"/>
    <mergeCell ref="D7:D9"/>
    <mergeCell ref="E7:E9"/>
    <mergeCell ref="F7:F9"/>
    <mergeCell ref="AZ8:AZ9"/>
    <mergeCell ref="A158:O158"/>
    <mergeCell ref="AK8:AM8"/>
    <mergeCell ref="AN8:AP8"/>
    <mergeCell ref="AR8:AR9"/>
    <mergeCell ref="AS8:AS9"/>
    <mergeCell ref="AT8:AT9"/>
    <mergeCell ref="AU8:AU9"/>
    <mergeCell ref="I8:K8"/>
    <mergeCell ref="L8:N8"/>
    <mergeCell ref="P8:R8"/>
    <mergeCell ref="S8:U8"/>
    <mergeCell ref="W8:Y8"/>
    <mergeCell ref="Z8:AB8"/>
    <mergeCell ref="G7:G9"/>
    <mergeCell ref="H7:H9"/>
    <mergeCell ref="A3:H3"/>
    <mergeCell ref="AV8:AV9"/>
    <mergeCell ref="AW8:AW9"/>
    <mergeCell ref="AX8:AX9"/>
    <mergeCell ref="AY8:AY9"/>
    <mergeCell ref="AK7:AQ7"/>
    <mergeCell ref="AR7:AT7"/>
    <mergeCell ref="AU7:AW7"/>
    <mergeCell ref="AX7:AZ7"/>
    <mergeCell ref="I7:O7"/>
    <mergeCell ref="P7:V7"/>
    <mergeCell ref="W7:AC7"/>
    <mergeCell ref="AD7:AJ7"/>
    <mergeCell ref="AD8:AF8"/>
    <mergeCell ref="AG8:AI8"/>
  </mergeCells>
  <printOptions horizontalCentered="1"/>
  <pageMargins left="0.19685039370078741" right="0.19685039370078741" top="0.15748031496062992" bottom="0.39370078740157483" header="0.31496062992125984" footer="0.31496062992125984"/>
  <pageSetup scale="26" fitToWidth="11" fitToHeight="13" orientation="landscape" r:id="rId1"/>
  <headerFooter>
    <oddFooter>&amp;C&amp;"Arial,Normal"&amp;10Hoja &amp;P de &amp;N</oddFooter>
  </headerFooter>
  <colBreaks count="2" manualBreakCount="2">
    <brk id="22" max="157" man="1"/>
    <brk id="36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FORMATO GENERAL FASP ' 20</vt:lpstr>
      <vt:lpstr>FORMATO ESPECÍFICO FASP '20</vt:lpstr>
      <vt:lpstr>FORMATO GENERAL FORTASEG '20</vt:lpstr>
      <vt:lpstr>FORMATO ESPECÍFICO FORTASEG '20</vt:lpstr>
      <vt:lpstr>'FORMATO ESPECÍFICO FASP ''20'!Área_de_impresión</vt:lpstr>
      <vt:lpstr>'FORMATO ESPECÍFICO FORTASEG ''20'!Área_de_impresión</vt:lpstr>
      <vt:lpstr>'FORMATO GENERAL FASP '' 20'!Área_de_impresión</vt:lpstr>
      <vt:lpstr>'FORMATO GENERAL FORTASEG ''20'!Área_de_impresión</vt:lpstr>
      <vt:lpstr>'FORMATO ESPECÍFICO FORTASEG ''20'!Print_Area</vt:lpstr>
      <vt:lpstr>'FORMATO GENERAL FORTASEG ''20'!Print_Area</vt:lpstr>
      <vt:lpstr>'FORMATO ESPECÍFICO FORTASEG ''20'!Print_Titles</vt:lpstr>
      <vt:lpstr>'FORMATO GENERAL FORTASEG ''20'!Print_Titles</vt:lpstr>
      <vt:lpstr>'FORMATO ESPECÍFICO FORTASEG ''20'!SUBSEMUN</vt:lpstr>
      <vt:lpstr>'FORMATO ESPECÍFICO FASP ''20'!Títulos_a_imprimir</vt:lpstr>
      <vt:lpstr>'FORMATO ESPECÍFICO FORTASEG ''20'!Títulos_a_imprimir</vt:lpstr>
      <vt:lpstr>'FORMATO GENERAL FASP '' 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JOSEFINA MILLAN MIRANDA</cp:lastModifiedBy>
  <cp:lastPrinted>2020-04-30T19:15:32Z</cp:lastPrinted>
  <dcterms:created xsi:type="dcterms:W3CDTF">2015-01-20T22:25:26Z</dcterms:created>
  <dcterms:modified xsi:type="dcterms:W3CDTF">2020-04-30T19:21:01Z</dcterms:modified>
</cp:coreProperties>
</file>