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tabRatio="705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5" r:id="rId5"/>
    <sheet name="MOVIMIENTO DE PERSONAL CT" sheetId="21" r:id="rId6"/>
    <sheet name="II C y 1_" sheetId="6" r:id="rId7"/>
    <sheet name="II D) 4 -A" sheetId="9" r:id="rId8"/>
    <sheet name="II D) 4-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  <sheet name="Hoja1" sheetId="22" r:id="rId20"/>
  </sheets>
  <externalReferences>
    <externalReference r:id="rId21"/>
  </externalReferences>
  <definedNames>
    <definedName name="_xlnm._FilterDatabase" localSheetId="4" hidden="1">'II B) Y 1'!$A$15:$Y$15</definedName>
    <definedName name="Elige_el_Periodo…">Listas!$B$11:$B$15</definedName>
    <definedName name="OLE_LINK1" localSheetId="6">'II C y 1_'!#REF!</definedName>
    <definedName name="_xlnm.Print_Titles" localSheetId="4">'II B) Y 1'!$1:$14</definedName>
    <definedName name="_xlnm.Print_Titles" localSheetId="6">'II C y 1_'!$1:$11</definedName>
    <definedName name="_xlnm.Print_Titles" localSheetId="12">'II D) 7 3'!$1:$10</definedName>
  </definedNames>
  <calcPr calcId="162913"/>
</workbook>
</file>

<file path=xl/calcChain.xml><?xml version="1.0" encoding="utf-8"?>
<calcChain xmlns="http://schemas.openxmlformats.org/spreadsheetml/2006/main">
  <c r="B37" i="21" l="1"/>
  <c r="B31" i="21"/>
  <c r="B28" i="21"/>
  <c r="G20" i="21"/>
  <c r="H8" i="21"/>
  <c r="B8" i="21"/>
  <c r="H7" i="21"/>
  <c r="N18" i="9" l="1"/>
  <c r="C18" i="9"/>
  <c r="N32" i="1" l="1"/>
  <c r="L32" i="1"/>
  <c r="M19" i="10" l="1"/>
  <c r="N31" i="1" s="1"/>
  <c r="H24" i="1"/>
  <c r="T8" i="18"/>
  <c r="G9" i="19" s="1"/>
  <c r="R7" i="17"/>
  <c r="R7" i="16"/>
  <c r="B8" i="15"/>
  <c r="G7" i="15"/>
  <c r="J6" i="14"/>
  <c r="Q7" i="13"/>
  <c r="R7" i="12"/>
  <c r="L7" i="11"/>
  <c r="C19" i="10"/>
  <c r="L31" i="1" s="1"/>
  <c r="Q8" i="10"/>
  <c r="P7" i="9"/>
  <c r="N29" i="1"/>
  <c r="L29" i="1"/>
  <c r="U370" i="6"/>
  <c r="P28" i="1" s="1"/>
  <c r="U6" i="6"/>
  <c r="B382" i="6"/>
  <c r="B385" i="6"/>
  <c r="B391" i="6"/>
  <c r="P370" i="6"/>
  <c r="N28" i="1" s="1"/>
  <c r="W8" i="5"/>
  <c r="C340" i="5"/>
  <c r="H27" i="1" s="1"/>
  <c r="R7" i="4"/>
  <c r="M24" i="3"/>
  <c r="N25" i="1" s="1"/>
  <c r="C24" i="3"/>
  <c r="L25" i="1" s="1"/>
  <c r="N27" i="1" l="1"/>
  <c r="L27" i="1"/>
  <c r="D370" i="6"/>
  <c r="L28" i="1" s="1"/>
  <c r="H25" i="1"/>
  <c r="H29" i="1"/>
  <c r="H28" i="1"/>
  <c r="H31" i="1"/>
  <c r="T8" i="3"/>
  <c r="T7" i="3"/>
  <c r="H30" i="1" l="1"/>
  <c r="L30" i="1" s="1"/>
  <c r="H26" i="1"/>
  <c r="L24" i="1"/>
  <c r="M33" i="13"/>
  <c r="P34" i="1" s="1"/>
  <c r="S32" i="12"/>
  <c r="P33" i="1" s="1"/>
  <c r="O32" i="12"/>
  <c r="M92" i="11"/>
  <c r="Y340" i="5"/>
  <c r="P27" i="1" s="1"/>
  <c r="L95" i="11" l="1"/>
  <c r="P32" i="1" s="1"/>
  <c r="P19" i="10"/>
  <c r="P31" i="1" s="1"/>
  <c r="T9" i="18" l="1"/>
  <c r="H9" i="19" s="1"/>
  <c r="B9" i="18"/>
  <c r="B9" i="19" s="1"/>
  <c r="R8" i="17"/>
  <c r="B8" i="17"/>
  <c r="R8" i="16"/>
  <c r="B8" i="16"/>
  <c r="G8" i="15"/>
  <c r="J7" i="14"/>
  <c r="B7" i="14"/>
  <c r="Q8" i="13"/>
  <c r="B8" i="13"/>
  <c r="R8" i="12"/>
  <c r="B8" i="12"/>
  <c r="L8" i="11"/>
  <c r="B8" i="11"/>
  <c r="Q9" i="10"/>
  <c r="B9" i="10"/>
  <c r="P8" i="9"/>
  <c r="B8" i="9"/>
  <c r="U7" i="6"/>
  <c r="B7" i="6"/>
  <c r="W9" i="5"/>
  <c r="B9" i="5"/>
  <c r="R8" i="4"/>
  <c r="B8" i="4"/>
  <c r="B8" i="3"/>
  <c r="B33" i="19"/>
  <c r="B27" i="19"/>
  <c r="B24" i="19"/>
  <c r="B44" i="18"/>
  <c r="B38" i="18"/>
  <c r="B35" i="18"/>
  <c r="B39" i="17"/>
  <c r="B33" i="17"/>
  <c r="B30" i="17"/>
  <c r="B38" i="16"/>
  <c r="B32" i="16"/>
  <c r="B29" i="16"/>
  <c r="B35" i="15"/>
  <c r="B29" i="15"/>
  <c r="B26" i="15"/>
  <c r="B242" i="14"/>
  <c r="B236" i="14"/>
  <c r="B233" i="14"/>
  <c r="B48" i="13"/>
  <c r="B42" i="13"/>
  <c r="B39" i="13"/>
  <c r="B47" i="12"/>
  <c r="B41" i="12"/>
  <c r="B38" i="12"/>
  <c r="B109" i="11"/>
  <c r="B103" i="11"/>
  <c r="B100" i="11"/>
  <c r="B36" i="10"/>
  <c r="B30" i="10"/>
  <c r="B27" i="10"/>
  <c r="B37" i="9"/>
  <c r="B31" i="9"/>
  <c r="B28" i="9"/>
  <c r="B357" i="5"/>
  <c r="B351" i="5"/>
  <c r="B348" i="5"/>
  <c r="B45" i="4"/>
  <c r="B39" i="4"/>
  <c r="B36" i="4"/>
  <c r="B41" i="3"/>
  <c r="B35" i="3"/>
  <c r="B32" i="3"/>
  <c r="B39" i="2"/>
  <c r="B33" i="2"/>
  <c r="B30" i="2"/>
  <c r="P24" i="3" l="1"/>
  <c r="P25" i="1" s="1"/>
</calcChain>
</file>

<file path=xl/comments1.xml><?xml version="1.0" encoding="utf-8"?>
<comments xmlns="http://schemas.openxmlformats.org/spreadsheetml/2006/main">
  <authors>
    <author>SEP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<sst xmlns="http://schemas.openxmlformats.org/spreadsheetml/2006/main" count="7988" uniqueCount="1885">
  <si>
    <t>FORMATOS ENTREGADOS PARA DAR CUMPLIMIENTO AL ARTICULO 73 DE "LA LEY GENERAL DE CONTABILIDAD GUBERNAMENTAL"</t>
  </si>
  <si>
    <t>Entidad Federativa :</t>
  </si>
  <si>
    <t>Fondo :</t>
  </si>
  <si>
    <t>Periodo :</t>
  </si>
  <si>
    <t xml:space="preserve">TOTAL REGISTROS </t>
  </si>
  <si>
    <t>Num. de Paginas</t>
  </si>
  <si>
    <t>TOTAL PERSONAS</t>
  </si>
  <si>
    <t>TOTAL PLAZAS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</si>
  <si>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</si>
  <si>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</si>
  <si>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</si>
  <si>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</si>
  <si>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</si>
  <si>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</si>
  <si>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</si>
  <si>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</si>
  <si>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</si>
  <si>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</si>
  <si>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</si>
  <si>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</si>
  <si>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</si>
  <si>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</si>
  <si>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</si>
  <si>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</si>
  <si>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</si>
  <si>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</si>
  <si>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</si>
  <si>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</si>
  <si>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</si>
  <si>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</si>
  <si>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</si>
  <si>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</si>
  <si>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</si>
  <si>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</si>
  <si>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</si>
  <si>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</si>
  <si>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</si>
  <si>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</si>
  <si>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</si>
  <si>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</si>
  <si>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</si>
  <si>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</si>
  <si>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</si>
  <si>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Fecha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</si>
  <si>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</si>
  <si>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</si>
  <si>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</si>
  <si>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</si>
  <si>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</si>
  <si>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</si>
  <si>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</si>
  <si>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</si>
  <si>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</si>
  <si>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</si>
  <si>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</si>
  <si>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</si>
  <si>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</si>
  <si>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</si>
  <si>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</si>
  <si>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</si>
  <si>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</si>
  <si>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</si>
  <si>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</si>
  <si>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</si>
  <si>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</si>
  <si>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</si>
  <si>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</si>
  <si>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</si>
  <si>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</si>
  <si>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</si>
  <si>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</si>
  <si>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</si>
  <si>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</si>
  <si>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</si>
  <si>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</si>
  <si>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</si>
  <si>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</si>
  <si>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</si>
  <si>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</si>
  <si>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</si>
  <si>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</si>
  <si>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</si>
  <si>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</si>
  <si>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</si>
  <si>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</si>
  <si>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</si>
  <si>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</si>
  <si>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</si>
  <si>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</si>
  <si>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</si>
  <si>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</si>
  <si>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</si>
  <si>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</si>
  <si>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</si>
  <si>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</si>
  <si>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</si>
  <si>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</si>
  <si>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</si>
  <si>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</si>
  <si>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</si>
  <si>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</si>
  <si>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</si>
  <si>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</si>
  <si>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</si>
  <si>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Periodo pagado
Desde</t>
  </si>
  <si>
    <t>Periodo pagado
Hasta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</si>
  <si>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</si>
  <si>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</si>
  <si>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</si>
  <si>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</si>
  <si>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</si>
  <si>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</si>
  <si>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</si>
  <si>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</si>
  <si>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</si>
  <si>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</si>
  <si>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</si>
  <si>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</si>
  <si>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</si>
  <si>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</si>
  <si>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</si>
  <si>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</si>
  <si>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</si>
  <si>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</si>
  <si>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</si>
  <si>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</si>
  <si>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</si>
  <si>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</si>
  <si>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</si>
  <si>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</si>
  <si>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</si>
  <si>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</si>
  <si>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</si>
  <si>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</si>
  <si>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</si>
  <si>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</si>
  <si>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</si>
  <si>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</si>
  <si>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</si>
  <si>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</si>
  <si>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</si>
  <si>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</si>
  <si>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</si>
  <si>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</si>
  <si>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</si>
  <si>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</si>
  <si>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</si>
  <si>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</si>
  <si>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</si>
  <si>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</si>
  <si>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</si>
  <si>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Clave de nivel de puesto</t>
  </si>
  <si>
    <t>Clave de nivel de sueldo</t>
  </si>
  <si>
    <t>Zona Económica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</si>
  <si>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</si>
  <si>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</si>
  <si>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</si>
  <si>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</si>
  <si>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</si>
  <si>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</si>
  <si>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</si>
  <si>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Periodo ocupado
Inicio</t>
  </si>
  <si>
    <t>Periodo ocupado
Conclusión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</si>
  <si>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</si>
  <si>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</si>
  <si>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</si>
  <si>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</si>
  <si>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</si>
  <si>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</si>
  <si>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</si>
  <si>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</si>
  <si>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</si>
  <si>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</si>
  <si>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Periodo de Contratación
Inicio</t>
  </si>
  <si>
    <t>Periodo de Contratación
Conclusión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</si>
  <si>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</si>
  <si>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</si>
  <si>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</si>
  <si>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</si>
  <si>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</si>
  <si>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</si>
  <si>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</si>
  <si>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</si>
  <si>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</si>
  <si>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</si>
  <si>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</si>
  <si>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</si>
  <si>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</si>
  <si>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</si>
  <si>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</si>
  <si>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</si>
  <si>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</si>
  <si>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</si>
  <si>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</si>
  <si>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</si>
  <si>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Partida Presupestal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</si>
  <si>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</si>
  <si>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</si>
  <si>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</si>
  <si>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</si>
  <si>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</si>
  <si>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</si>
  <si>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</si>
  <si>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</si>
  <si>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</si>
  <si>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</si>
  <si>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</si>
  <si>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</si>
  <si>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</si>
  <si>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</si>
  <si>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</si>
  <si>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</si>
  <si>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</si>
  <si>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</si>
  <si>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</si>
  <si>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</si>
  <si>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</si>
  <si>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</si>
  <si>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</si>
  <si>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</si>
  <si>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</si>
  <si>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</si>
  <si>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</si>
  <si>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</si>
  <si>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</si>
  <si>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</si>
  <si>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</si>
  <si>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</si>
  <si>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</si>
  <si>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</si>
  <si>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</si>
  <si>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</si>
  <si>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</si>
  <si>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</si>
  <si>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</si>
  <si>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</si>
  <si>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</si>
  <si>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</si>
  <si>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</si>
  <si>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</si>
  <si>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</si>
  <si>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</si>
  <si>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</si>
  <si>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Periodo en el CT
Desde</t>
  </si>
  <si>
    <t>Periodo en el CTH
asta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</si>
  <si>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</si>
  <si>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</si>
  <si>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</si>
  <si>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</si>
  <si>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</si>
  <si>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</si>
  <si>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</si>
  <si>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Periodo
Desde</t>
  </si>
  <si>
    <t>Periodo
Hasta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</si>
  <si>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</si>
  <si>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</si>
  <si>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</si>
  <si>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</si>
  <si>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</si>
  <si>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No. de plaza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</si>
  <si>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</si>
  <si>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</si>
  <si>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</si>
  <si>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</si>
  <si>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</si>
  <si>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</si>
  <si>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</si>
  <si>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</si>
  <si>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</si>
  <si>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</si>
  <si>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</si>
  <si>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</si>
  <si>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</si>
  <si>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</si>
  <si>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</si>
  <si>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</si>
  <si>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</si>
  <si>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</si>
  <si>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</si>
  <si>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</si>
  <si>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</si>
  <si>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</si>
  <si>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</si>
  <si>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</si>
  <si>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</si>
  <si>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</si>
  <si>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</si>
  <si>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</si>
  <si>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</si>
  <si>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</si>
  <si>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</si>
  <si>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</si>
  <si>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</si>
  <si>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</si>
  <si>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</si>
  <si>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</si>
  <si>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</si>
  <si>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</si>
  <si>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</si>
  <si>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</si>
  <si>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</si>
  <si>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</si>
  <si>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</si>
  <si>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</si>
  <si>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</si>
  <si>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</si>
  <si>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</si>
  <si>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</si>
  <si>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</si>
  <si>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Total Pto. 
Federal</t>
  </si>
  <si>
    <t>H)</t>
  </si>
  <si>
    <t>Columna2</t>
  </si>
  <si>
    <t>Columna3</t>
  </si>
  <si>
    <t>Columna4</t>
  </si>
  <si>
    <t>1er. Trimestre 2020</t>
  </si>
  <si>
    <t>2do. Trimestre 2020</t>
  </si>
  <si>
    <t>3er. Trimestre 2020</t>
  </si>
  <si>
    <t>4to. Trimestre 2020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</si>
  <si>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</si>
  <si>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</si>
  <si>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</si>
  <si>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</si>
  <si>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</si>
  <si>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</si>
  <si>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</si>
  <si>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</si>
  <si>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</si>
  <si>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</si>
  <si>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</si>
  <si>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>C.P. ESMERALDA HERNANDEZ ESCOGIDO</t>
  </si>
  <si>
    <t>SUBJEFE DE NOMINA FEDERAL</t>
  </si>
  <si>
    <t>GUANAJUATO</t>
  </si>
  <si>
    <t>GOAS751103PH7</t>
  </si>
  <si>
    <t>LOCJ8109121HA</t>
  </si>
  <si>
    <t>RALE870501NL5</t>
  </si>
  <si>
    <t>AIMM891226K29</t>
  </si>
  <si>
    <t>CADI801221FT5</t>
  </si>
  <si>
    <t>GOAS751103MGTNRL01</t>
  </si>
  <si>
    <t>LOCJ810912HDFPRN00</t>
  </si>
  <si>
    <t>RALE870501MGTMYL02</t>
  </si>
  <si>
    <t>AIMM891226MMCMXR03</t>
  </si>
  <si>
    <t>CADI801221HGTRSS00</t>
  </si>
  <si>
    <t>GONZALEZ ARANDA SILVIA SANTOS</t>
  </si>
  <si>
    <t>LOPEZ CRUZ JUAN CARLOS</t>
  </si>
  <si>
    <t>RAMOS LOYOLA MARIA ELENA</t>
  </si>
  <si>
    <t>CARDENAS DIOSDADO ISRAEL</t>
  </si>
  <si>
    <t>11EBS0027E</t>
  </si>
  <si>
    <t>SIN GOCE DE SUELDO</t>
  </si>
  <si>
    <t>T03820</t>
  </si>
  <si>
    <t>A01807</t>
  </si>
  <si>
    <t>T03803</t>
  </si>
  <si>
    <t>T03810</t>
  </si>
  <si>
    <t>REPC540808QI9</t>
  </si>
  <si>
    <t>SACA4609287F8</t>
  </si>
  <si>
    <t>RIRJ650926ED3</t>
  </si>
  <si>
    <t>ROVR580704ND4</t>
  </si>
  <si>
    <t>BAVG670930HU0</t>
  </si>
  <si>
    <t>PAGT5911092P8</t>
  </si>
  <si>
    <t>HESF670102636</t>
  </si>
  <si>
    <t>GOGR650725KF1</t>
  </si>
  <si>
    <t>AILP690120TW9</t>
  </si>
  <si>
    <t>CAVJ620328P75</t>
  </si>
  <si>
    <t>COPG660114BC1</t>
  </si>
  <si>
    <t>GOND6504247RA</t>
  </si>
  <si>
    <t>HECR621219RI5</t>
  </si>
  <si>
    <t>BARA6501175H5</t>
  </si>
  <si>
    <t>GOGL670809V8A</t>
  </si>
  <si>
    <t>RAOM680518SX1</t>
  </si>
  <si>
    <t>OOPM650124AG1</t>
  </si>
  <si>
    <t>MEGG6409203P0</t>
  </si>
  <si>
    <t>FOQP690616QU0</t>
  </si>
  <si>
    <t>VARA71012288A</t>
  </si>
  <si>
    <t>CAJU6804082V6</t>
  </si>
  <si>
    <t>PACL700401SI9</t>
  </si>
  <si>
    <t>GUMA6701215Q1</t>
  </si>
  <si>
    <t>GOMI721001DE2</t>
  </si>
  <si>
    <t>VAPR690730J94</t>
  </si>
  <si>
    <t>VINF7009219V8</t>
  </si>
  <si>
    <t>MAGM6404092N1</t>
  </si>
  <si>
    <t>GOGA680110DL7</t>
  </si>
  <si>
    <t>AUGA6812277W5</t>
  </si>
  <si>
    <t>MAAL680513MP3</t>
  </si>
  <si>
    <t>FEET711003EB8</t>
  </si>
  <si>
    <t>COMM660914G87</t>
  </si>
  <si>
    <t>PACP681127IL7</t>
  </si>
  <si>
    <t>PECA660503AR0</t>
  </si>
  <si>
    <t>CACF6710055H4</t>
  </si>
  <si>
    <t>HEPC690801P80</t>
  </si>
  <si>
    <t>HEAE670513TV7</t>
  </si>
  <si>
    <t>EIRJ6812089I5</t>
  </si>
  <si>
    <t>RAMD681211IP3</t>
  </si>
  <si>
    <t>BIRL710430QF2</t>
  </si>
  <si>
    <t>HERG571023MS0</t>
  </si>
  <si>
    <t>HECG7209202C4</t>
  </si>
  <si>
    <t>BACA640430UIA</t>
  </si>
  <si>
    <t>GUOA740914U2A</t>
  </si>
  <si>
    <t>FAHI7401088Z2</t>
  </si>
  <si>
    <t>GUMC6804029G4</t>
  </si>
  <si>
    <t>MENC680926QE2</t>
  </si>
  <si>
    <t>GAMJ711118AJ8</t>
  </si>
  <si>
    <t>NEAC740715LD9</t>
  </si>
  <si>
    <t>YEPV780203IU0</t>
  </si>
  <si>
    <t>CAVS681207JX2</t>
  </si>
  <si>
    <t>NAHL730801RV8</t>
  </si>
  <si>
    <t>AERS660208UT4</t>
  </si>
  <si>
    <t>TONL701209CT8</t>
  </si>
  <si>
    <t>GURR6007275B3</t>
  </si>
  <si>
    <t>ROSJ600516BL3</t>
  </si>
  <si>
    <t>PAQF701109SJ2</t>
  </si>
  <si>
    <t>EASG700512IU9</t>
  </si>
  <si>
    <t>VARA570811AR0</t>
  </si>
  <si>
    <t>BEMS700226KJ6</t>
  </si>
  <si>
    <t>MOGC720409SJ9</t>
  </si>
  <si>
    <t>COOM721217SVA</t>
  </si>
  <si>
    <t>RICR7705149U3</t>
  </si>
  <si>
    <t>CAGR690302HRA</t>
  </si>
  <si>
    <t>HECS730303TG6</t>
  </si>
  <si>
    <t>JUAA750702KJ9</t>
  </si>
  <si>
    <t>GOSL721116725</t>
  </si>
  <si>
    <t>MUHD640208LB9</t>
  </si>
  <si>
    <t>MAAC750527A26</t>
  </si>
  <si>
    <t>MISR800307LH4</t>
  </si>
  <si>
    <t>QULC671003EH8</t>
  </si>
  <si>
    <t>RIRS751216TU4</t>
  </si>
  <si>
    <t>ROPP680417AU8</t>
  </si>
  <si>
    <t>NAMS5306098W6</t>
  </si>
  <si>
    <t>ZAMH6907077M4</t>
  </si>
  <si>
    <t>SOSM750119S26</t>
  </si>
  <si>
    <t>LOLA751009LC7</t>
  </si>
  <si>
    <t>MELR640522PX9</t>
  </si>
  <si>
    <t>VIRM731126CL3</t>
  </si>
  <si>
    <t>MAGE751103B16</t>
  </si>
  <si>
    <t>FONO7308067J5</t>
  </si>
  <si>
    <t>AELM6906275A6</t>
  </si>
  <si>
    <t>METC6212134V3</t>
  </si>
  <si>
    <t>GOMM610218KG4</t>
  </si>
  <si>
    <t>GARM751031J11</t>
  </si>
  <si>
    <t>RACR700730AH9</t>
  </si>
  <si>
    <t>GAML720417UE8</t>
  </si>
  <si>
    <t>HEMM781102T78</t>
  </si>
  <si>
    <t>HECA7404077F6</t>
  </si>
  <si>
    <t>RAJC810331LAA</t>
  </si>
  <si>
    <t>RARC7011229A3</t>
  </si>
  <si>
    <t>AUTC7502082I3</t>
  </si>
  <si>
    <t>FOMO6906162N2</t>
  </si>
  <si>
    <t>DOVL720318BXA</t>
  </si>
  <si>
    <t>BEBJ7508072M7</t>
  </si>
  <si>
    <t>TOSH760727J54</t>
  </si>
  <si>
    <t>RARC7301176A2</t>
  </si>
  <si>
    <t>GUHA770213FQ8</t>
  </si>
  <si>
    <t>RAAG660220BC0</t>
  </si>
  <si>
    <t>AAGH700108U53</t>
  </si>
  <si>
    <t>COOS660919CRA</t>
  </si>
  <si>
    <t>ROSR7704116C6</t>
  </si>
  <si>
    <t>CATE6508044X6</t>
  </si>
  <si>
    <t>CARJ550620A19</t>
  </si>
  <si>
    <t>ROLA760606566</t>
  </si>
  <si>
    <t>ZAGB700228KX3</t>
  </si>
  <si>
    <t>VARL750211VB2</t>
  </si>
  <si>
    <t>ROJJ671130GY1</t>
  </si>
  <si>
    <t>COCB750608U65</t>
  </si>
  <si>
    <t>CARA730215VE3</t>
  </si>
  <si>
    <t>SAMM750910419</t>
  </si>
  <si>
    <t>VEPE671201NI6</t>
  </si>
  <si>
    <t>RORC700828A28</t>
  </si>
  <si>
    <t>VIGO710314HSA</t>
  </si>
  <si>
    <t>DOVR6304095Y7</t>
  </si>
  <si>
    <t>LERM7308264B5</t>
  </si>
  <si>
    <t>NEGM641224M74</t>
  </si>
  <si>
    <t>SACM760716KV0</t>
  </si>
  <si>
    <t>TEMY831012PC7</t>
  </si>
  <si>
    <t>PELL620125LZ0</t>
  </si>
  <si>
    <t>COPC760616J13</t>
  </si>
  <si>
    <t>AEPB811216AUA</t>
  </si>
  <si>
    <t>GOPS8011178I3</t>
  </si>
  <si>
    <t>REGJ781111QG6</t>
  </si>
  <si>
    <t>FOMJ7811187W8</t>
  </si>
  <si>
    <t>TOMG850829D80</t>
  </si>
  <si>
    <t>ROBC900904U49</t>
  </si>
  <si>
    <t>SEER810904RN6</t>
  </si>
  <si>
    <t>HERA790725FQ8</t>
  </si>
  <si>
    <t>ZAGJ830623IG5</t>
  </si>
  <si>
    <t>RAML6801057F2</t>
  </si>
  <si>
    <t>MOSR650129V62</t>
  </si>
  <si>
    <t>AEAJ851118LC0</t>
  </si>
  <si>
    <t>OEMJ730208CX6</t>
  </si>
  <si>
    <t>MALA730704I26</t>
  </si>
  <si>
    <t>VALF830903IU4</t>
  </si>
  <si>
    <t>GURV740105E98</t>
  </si>
  <si>
    <t>UORV800303CD1</t>
  </si>
  <si>
    <t>OEGL8003134Z8</t>
  </si>
  <si>
    <t>LAMZ780504N49</t>
  </si>
  <si>
    <t>MOCK900306NE6</t>
  </si>
  <si>
    <t>GACC7402201D0</t>
  </si>
  <si>
    <t>GORE840602N47</t>
  </si>
  <si>
    <t>CAPJ840105CE0</t>
  </si>
  <si>
    <t>SAME750520NR8</t>
  </si>
  <si>
    <t>LAOJ8212131K9</t>
  </si>
  <si>
    <t>LOLB681130LWA</t>
  </si>
  <si>
    <t>CUPS720728BN7</t>
  </si>
  <si>
    <t>COBA780319BUA</t>
  </si>
  <si>
    <t>GALA740123JB8</t>
  </si>
  <si>
    <t>FOQL7110275I8</t>
  </si>
  <si>
    <t>MAAC750325Q52</t>
  </si>
  <si>
    <t>PECC830605V49</t>
  </si>
  <si>
    <t>LUMR751129U75</t>
  </si>
  <si>
    <t>HEDM871214861</t>
  </si>
  <si>
    <t>CAGY820417182</t>
  </si>
  <si>
    <t>ROPE881009G46</t>
  </si>
  <si>
    <t>HOHL860601124</t>
  </si>
  <si>
    <t>POLH650106FW2</t>
  </si>
  <si>
    <t>LUGL7801215UA</t>
  </si>
  <si>
    <t>LISA7512109V7</t>
  </si>
  <si>
    <t>HERG640304LK9</t>
  </si>
  <si>
    <t>MABM7603207B6</t>
  </si>
  <si>
    <t>COIM780815PDA</t>
  </si>
  <si>
    <t>QUCL890311NE9</t>
  </si>
  <si>
    <t>JUEC8408019SA</t>
  </si>
  <si>
    <t>AAGB8305061P7</t>
  </si>
  <si>
    <t>HECG7108185E0</t>
  </si>
  <si>
    <t>GUMM920308B42</t>
  </si>
  <si>
    <t>EICS8311094H1</t>
  </si>
  <si>
    <t>CAOC8910102C1</t>
  </si>
  <si>
    <t>SOBF761123PU9</t>
  </si>
  <si>
    <t>HELM710411QS6</t>
  </si>
  <si>
    <t>MANL580917DN5</t>
  </si>
  <si>
    <t>COSL800716SL8</t>
  </si>
  <si>
    <t>RIRZ9005014I8</t>
  </si>
  <si>
    <t>AUNC890701HB6</t>
  </si>
  <si>
    <t>FECM8910217I9</t>
  </si>
  <si>
    <t>BARA700515RH6</t>
  </si>
  <si>
    <t>DUPS9001267KA</t>
  </si>
  <si>
    <t>PACM931219CM1</t>
  </si>
  <si>
    <t>JAAX8707291Z3</t>
  </si>
  <si>
    <t>VATL701230M12</t>
  </si>
  <si>
    <t>JAAA741109NM2</t>
  </si>
  <si>
    <t>CASE871206B31</t>
  </si>
  <si>
    <t>ROVK831026QX5</t>
  </si>
  <si>
    <t>TOFM860110TE7</t>
  </si>
  <si>
    <t>GOOG7802057F2</t>
  </si>
  <si>
    <t>VERT861015NB6</t>
  </si>
  <si>
    <t>MOPS740919966</t>
  </si>
  <si>
    <t>NAMR8410165H3</t>
  </si>
  <si>
    <t>MAGG810106790</t>
  </si>
  <si>
    <t>AAAL860804UN9</t>
  </si>
  <si>
    <t>EAAJ8712218X3</t>
  </si>
  <si>
    <t>HUSM771116C7A</t>
  </si>
  <si>
    <t>MERM890606QX7</t>
  </si>
  <si>
    <t>ZAZJ9610201D4</t>
  </si>
  <si>
    <t>FAHG7612098T1</t>
  </si>
  <si>
    <t>RILM750601TH0</t>
  </si>
  <si>
    <t>MENM790123EM1</t>
  </si>
  <si>
    <t>GUGJ930811J60</t>
  </si>
  <si>
    <t>LEGJ871018F93</t>
  </si>
  <si>
    <t>PITJ930828Q89</t>
  </si>
  <si>
    <t>AOJM820726EC0</t>
  </si>
  <si>
    <t>NADP821016J68</t>
  </si>
  <si>
    <t>CUFC8809064X4</t>
  </si>
  <si>
    <t>FOAP6704124J5</t>
  </si>
  <si>
    <t>MEMS601125CV5</t>
  </si>
  <si>
    <t>SEGE921103JEA</t>
  </si>
  <si>
    <t>MISA810907T8A</t>
  </si>
  <si>
    <t>MADS8906296J1</t>
  </si>
  <si>
    <t>VAMM8611122V7</t>
  </si>
  <si>
    <t>LOLG8002136P9</t>
  </si>
  <si>
    <t>AIML940210D95</t>
  </si>
  <si>
    <t>REFE870611H65</t>
  </si>
  <si>
    <t>MAFR721206U28</t>
  </si>
  <si>
    <t>GORA840728TD1</t>
  </si>
  <si>
    <t>CACJ850212C85</t>
  </si>
  <si>
    <t>VAPM701212VE4</t>
  </si>
  <si>
    <t>JUCR790316G8A</t>
  </si>
  <si>
    <t>CAGK871023GK5</t>
  </si>
  <si>
    <t>RERR850915EW0</t>
  </si>
  <si>
    <t>ROGA8911109P7</t>
  </si>
  <si>
    <t>PAEB921210T37</t>
  </si>
  <si>
    <t>PERK9310249I6</t>
  </si>
  <si>
    <t>SAES9003201Z8</t>
  </si>
  <si>
    <t>SIHC930621FS8</t>
  </si>
  <si>
    <t>AIMF9209181C4</t>
  </si>
  <si>
    <t>JAAM880824146</t>
  </si>
  <si>
    <t>CAPA8005264B4</t>
  </si>
  <si>
    <t>MACB900101238</t>
  </si>
  <si>
    <t>PEJR701210KIA</t>
  </si>
  <si>
    <t>GUVJ850624HM6</t>
  </si>
  <si>
    <t>DITJ760122R33</t>
  </si>
  <si>
    <t>GAVR910621UJ2</t>
  </si>
  <si>
    <t>PEGH8706085G5</t>
  </si>
  <si>
    <t>HUSA860811CJ2</t>
  </si>
  <si>
    <t>FOLI910518MEA</t>
  </si>
  <si>
    <t>HEEI750809EB5</t>
  </si>
  <si>
    <t>PIEA861225MB2</t>
  </si>
  <si>
    <t>RADL770820MV0</t>
  </si>
  <si>
    <t>RASE881027V79</t>
  </si>
  <si>
    <t>GOLC950116TN4</t>
  </si>
  <si>
    <t>GOAR790919E90</t>
  </si>
  <si>
    <t>MOHC8308189E4</t>
  </si>
  <si>
    <t>ROHG921225D70</t>
  </si>
  <si>
    <t>HEMF950111UT8</t>
  </si>
  <si>
    <t>FAOI930617PD8</t>
  </si>
  <si>
    <t>OELM6606116J8</t>
  </si>
  <si>
    <t>TICH8812318M5</t>
  </si>
  <si>
    <t>MABR6903188Z5</t>
  </si>
  <si>
    <t>MAOK821228CK5</t>
  </si>
  <si>
    <t>GOSR910123H36</t>
  </si>
  <si>
    <t>ROPD690404V35</t>
  </si>
  <si>
    <t>RARP730620RE1</t>
  </si>
  <si>
    <t>JIRD9407185E8</t>
  </si>
  <si>
    <t>VICA970107H38</t>
  </si>
  <si>
    <t>QUGJ911110GWA</t>
  </si>
  <si>
    <t>MOCF920813MF7</t>
  </si>
  <si>
    <t>PAGA670111I35</t>
  </si>
  <si>
    <t>NESR960111AC1</t>
  </si>
  <si>
    <t>PEPC650316356</t>
  </si>
  <si>
    <t>OOMM7203247E6</t>
  </si>
  <si>
    <t>OOGS880207RX0</t>
  </si>
  <si>
    <t>LOLE710618BR0</t>
  </si>
  <si>
    <t>RAPG870312H98</t>
  </si>
  <si>
    <t>BEGP870410RW2</t>
  </si>
  <si>
    <t>HESO821117JX4</t>
  </si>
  <si>
    <t>PAAA771008SHA</t>
  </si>
  <si>
    <t>RALA801116PN3</t>
  </si>
  <si>
    <t>MASN8402267E1</t>
  </si>
  <si>
    <t>CUAS830330T16</t>
  </si>
  <si>
    <t>TOMA900802CA7</t>
  </si>
  <si>
    <t>AUML720616RZ0</t>
  </si>
  <si>
    <t>GUCL800302LS3</t>
  </si>
  <si>
    <t>VILF830214L48</t>
  </si>
  <si>
    <t>AARN971005TN1</t>
  </si>
  <si>
    <t>PORP851113B3A</t>
  </si>
  <si>
    <t>VILA940923R82</t>
  </si>
  <si>
    <t>MAMA960109GD8</t>
  </si>
  <si>
    <t>SAVJ850713NC6</t>
  </si>
  <si>
    <t>ROMM671216JF4</t>
  </si>
  <si>
    <t>VAAM950724LG5</t>
  </si>
  <si>
    <t>GOGA8202147K2</t>
  </si>
  <si>
    <t>TOVM831017DE9</t>
  </si>
  <si>
    <t>JAPN851010TS0</t>
  </si>
  <si>
    <t>MEFS941023GI9</t>
  </si>
  <si>
    <t>SAQR911217T20</t>
  </si>
  <si>
    <t>BAMV750720GL8</t>
  </si>
  <si>
    <t>CAGX921022RV5</t>
  </si>
  <si>
    <t>LOEL961209G67</t>
  </si>
  <si>
    <t>PACK951021F96</t>
  </si>
  <si>
    <t>GUVE880203AW3</t>
  </si>
  <si>
    <t>MOAA7003131U9</t>
  </si>
  <si>
    <t>MAMI8411062F7</t>
  </si>
  <si>
    <t>ZARM930219ER3</t>
  </si>
  <si>
    <t>RABR970110443</t>
  </si>
  <si>
    <t>EIMJ770109KS2</t>
  </si>
  <si>
    <t>MOOB780321QY6</t>
  </si>
  <si>
    <t>BAMG900521TM0</t>
  </si>
  <si>
    <t>JURL9801077X3</t>
  </si>
  <si>
    <t>GOPJ8210132GA</t>
  </si>
  <si>
    <t>COMM810204RR0</t>
  </si>
  <si>
    <t>SULI9208184BA</t>
  </si>
  <si>
    <t>PABJ951019B83</t>
  </si>
  <si>
    <t>SACM830715E88</t>
  </si>
  <si>
    <t>OECD790405PT6</t>
  </si>
  <si>
    <t>GORR630704TI6</t>
  </si>
  <si>
    <t>OEFL970406L30</t>
  </si>
  <si>
    <t>GAPJ8701086G3</t>
  </si>
  <si>
    <t>SOCK710918TU8</t>
  </si>
  <si>
    <t>VAVP800617HSA</t>
  </si>
  <si>
    <t>REPC540808MGTNRN06</t>
  </si>
  <si>
    <t>SACA460928MGTNRL03</t>
  </si>
  <si>
    <t>RIRJ650926HGTCMX07</t>
  </si>
  <si>
    <t>ROVR580704HVZXLB09</t>
  </si>
  <si>
    <t>BAVG670930MGTRZD05</t>
  </si>
  <si>
    <t>PAGT591109HGTLRD01</t>
  </si>
  <si>
    <t>HESF670102HGTRLR07</t>
  </si>
  <si>
    <t>GOGR650725HGTNRB02</t>
  </si>
  <si>
    <t>AILP690120MSPRNT09</t>
  </si>
  <si>
    <t>CAVG620328HGTHRD03</t>
  </si>
  <si>
    <t>COPG660114HGTNLR03</t>
  </si>
  <si>
    <t>GOND650424MGTNXL03</t>
  </si>
  <si>
    <t>HECR621219MGTRRS02</t>
  </si>
  <si>
    <t>BARA650117MGTRDN02</t>
  </si>
  <si>
    <t>GOGL670809HGTNRS00</t>
  </si>
  <si>
    <t>RAOM680518MMNNCR06</t>
  </si>
  <si>
    <t>OOPM650124HGTRRG05</t>
  </si>
  <si>
    <t>MEGG640920HGTDLR04</t>
  </si>
  <si>
    <t>FOQP690616MGTLVT01</t>
  </si>
  <si>
    <t>VARA710122MGTRMN01</t>
  </si>
  <si>
    <t>CAXJ680408MGTMXN08</t>
  </si>
  <si>
    <t>PACL700401MGTRHR04</t>
  </si>
  <si>
    <t>GUMA670121MGTTRN09</t>
  </si>
  <si>
    <t>GOMI721001MDFNJN03</t>
  </si>
  <si>
    <t>VAPR690730MGTZNS03</t>
  </si>
  <si>
    <t>VINF700921HGTLXR06</t>
  </si>
  <si>
    <t>MAGM640409MGTNNR08</t>
  </si>
  <si>
    <t>GOGA680110MGTNYN00</t>
  </si>
  <si>
    <t>AUGA681227MGTGRN03</t>
  </si>
  <si>
    <t>MAAL680513MMNRNZ01</t>
  </si>
  <si>
    <t>FEET711003MGTLSR05</t>
  </si>
  <si>
    <t>COMR660914MGTNDC09</t>
  </si>
  <si>
    <t>PACP681127MGTRHT00</t>
  </si>
  <si>
    <t>PECA660503MGTRBN07</t>
  </si>
  <si>
    <t>CACF671005HGTLDR06</t>
  </si>
  <si>
    <t>HEPC690801MGTRRR08</t>
  </si>
  <si>
    <t>HEAE670513HGTRGD08</t>
  </si>
  <si>
    <t>EIRC681208HGTNMR05</t>
  </si>
  <si>
    <t>RAMD681211HMCMRN05</t>
  </si>
  <si>
    <t>BIRL710430HGTRZB03</t>
  </si>
  <si>
    <t>HERG571023MGTRPD07</t>
  </si>
  <si>
    <t>HECG720920MGTRRR07</t>
  </si>
  <si>
    <t>BXCA640430HGTLRN08</t>
  </si>
  <si>
    <t>GUOA740914MMNDRN06</t>
  </si>
  <si>
    <t>FAHI740108HGTBRV04</t>
  </si>
  <si>
    <t>GUMC680402MGTZNR09</t>
  </si>
  <si>
    <t>MENC680926MGTDVR10</t>
  </si>
  <si>
    <t>GAMJ711118HGTRCC07</t>
  </si>
  <si>
    <t>NEAC740715HGTGRR02</t>
  </si>
  <si>
    <t>YEPV780203MGTBVR00</t>
  </si>
  <si>
    <t>CAVS681207HGTNRL04</t>
  </si>
  <si>
    <t>NAHL730801MGTVRR01</t>
  </si>
  <si>
    <t>AERS660208HGTRYR01</t>
  </si>
  <si>
    <t>TONL701209MGTRCR09</t>
  </si>
  <si>
    <t>GURR600727HSPLMD06</t>
  </si>
  <si>
    <t>ROSJ600516MGTBNN05</t>
  </si>
  <si>
    <t>PAQF701109HGTRNL00</t>
  </si>
  <si>
    <t>EASG700512MCMSNR00</t>
  </si>
  <si>
    <t>VARA570811MVZLDN06</t>
  </si>
  <si>
    <t>BEMS700226HGTCNL00</t>
  </si>
  <si>
    <t>MOGC720409MGTJZL04</t>
  </si>
  <si>
    <t>COOM721217MGTNLN02</t>
  </si>
  <si>
    <t>RICR770514HGTVRB05</t>
  </si>
  <si>
    <t>CAGR690302MGTMMS03</t>
  </si>
  <si>
    <t>HECS730303MGTRNS05</t>
  </si>
  <si>
    <t>JUAA750702HGTRRN04</t>
  </si>
  <si>
    <t>GOSL721116HGTRSS06</t>
  </si>
  <si>
    <t>MUHD640208MDFXRL08</t>
  </si>
  <si>
    <t>MAAC750527MGTRGR07</t>
  </si>
  <si>
    <t>MISR800307MGTRLS07</t>
  </si>
  <si>
    <t>QULC671003MDFRPL03</t>
  </si>
  <si>
    <t>RIRS751216MDFSMN07</t>
  </si>
  <si>
    <t>ROPP680417MGTDRT05</t>
  </si>
  <si>
    <t>NAMS530609MGTRRL00</t>
  </si>
  <si>
    <t>ZAMH690707MGTVRR00</t>
  </si>
  <si>
    <t>SOSM750119MGTRTR02</t>
  </si>
  <si>
    <t>LOLA751009MGTPNN06</t>
  </si>
  <si>
    <t>MELR640522MGTNNT06</t>
  </si>
  <si>
    <t>VIRM731126MGTLMN06</t>
  </si>
  <si>
    <t>MAGE751103MGTYTR08</t>
  </si>
  <si>
    <t>FOXN730806MGTLXR04</t>
  </si>
  <si>
    <t>AELR690627MGTRPS15</t>
  </si>
  <si>
    <t>METC621213HGTRPS06</t>
  </si>
  <si>
    <t>GOMM610218MGTNRR05</t>
  </si>
  <si>
    <t>GARM751031HGTRMS07</t>
  </si>
  <si>
    <t>RACR700730MGTZNB06</t>
  </si>
  <si>
    <t>GAML720417HGTRRS07</t>
  </si>
  <si>
    <t>HEMM781102MGTRNR07</t>
  </si>
  <si>
    <t>HECA740407MGTRND08</t>
  </si>
  <si>
    <t>RAJC810331MGTMRL02</t>
  </si>
  <si>
    <t>RARC701122MGTNDR00</t>
  </si>
  <si>
    <t>AUTC750208MGTGRN15</t>
  </si>
  <si>
    <t>FOMO690616HGTNDS05</t>
  </si>
  <si>
    <t>DOVL720318HGTMLS06</t>
  </si>
  <si>
    <t>BEBL750807HQTRRS05</t>
  </si>
  <si>
    <t>TOSH760727HGTRNC04</t>
  </si>
  <si>
    <t>RARC730117MGTMVR07</t>
  </si>
  <si>
    <t>GUHA770213MGTVRL02</t>
  </si>
  <si>
    <t>RAAG660220MGTMVD07</t>
  </si>
  <si>
    <t>AAGH700108MGTLRR09</t>
  </si>
  <si>
    <t>COOS660919MGTNLS08</t>
  </si>
  <si>
    <t>ROSR770411MGTDLS01</t>
  </si>
  <si>
    <t>CATE650804MGTRRS04</t>
  </si>
  <si>
    <t>CARJ550620HGTSDM09</t>
  </si>
  <si>
    <t>ROLA760606HGTJPN03</t>
  </si>
  <si>
    <t>ZAGB700228MGTVMT03</t>
  </si>
  <si>
    <t>VARL750211MGTRMR07</t>
  </si>
  <si>
    <t>ROJJ671130HGTDMS06</t>
  </si>
  <si>
    <t>COCB750608MGTRRL08</t>
  </si>
  <si>
    <t>CARA730215MGTHJL00</t>
  </si>
  <si>
    <t>SAMM750910MGTCRR00</t>
  </si>
  <si>
    <t>VEPE671201MGTGRG04</t>
  </si>
  <si>
    <t>RORC700828MGTMML06</t>
  </si>
  <si>
    <t>VIGO710314HGTLNS05</t>
  </si>
  <si>
    <t>DOVR630409MBCMZS05</t>
  </si>
  <si>
    <t>LERM730826MGTDSN09</t>
  </si>
  <si>
    <t>NEGM641224MGTGVR06</t>
  </si>
  <si>
    <t>SACM760716MJCNSN08</t>
  </si>
  <si>
    <t>TEMY831012MGTRDD05</t>
  </si>
  <si>
    <t>PELL620125MVZRLR03</t>
  </si>
  <si>
    <t>COPC760616HGTRTR05</t>
  </si>
  <si>
    <t>AEPB811216MGTRLL03</t>
  </si>
  <si>
    <t>GOPS801117MGTMRN09</t>
  </si>
  <si>
    <t>REGJ781111HGTYRN09</t>
  </si>
  <si>
    <t>FOMJ781118HGTLDN07</t>
  </si>
  <si>
    <t>TOMG850829HGTRRD08</t>
  </si>
  <si>
    <t>ROBC900904MDFCZT03</t>
  </si>
  <si>
    <t>SEER810904HGTRSF07</t>
  </si>
  <si>
    <t>HERA790725MGTRDL08</t>
  </si>
  <si>
    <t>ZAGJ830623MGTVLN06</t>
  </si>
  <si>
    <t>RAML680105MMNMCN00</t>
  </si>
  <si>
    <t>MOSR650129MGTRNF09</t>
  </si>
  <si>
    <t>AEAJ851118HGTRCN00</t>
  </si>
  <si>
    <t>OEMM730208HGTJDR00</t>
  </si>
  <si>
    <t>MALA730704HGTRPR02</t>
  </si>
  <si>
    <t>VALF830903HGTLNR07</t>
  </si>
  <si>
    <t>GURV740105MGTRDR07</t>
  </si>
  <si>
    <t>UORV800303MGTLNR08</t>
  </si>
  <si>
    <t>OEGL800313MGTRMR09</t>
  </si>
  <si>
    <t>LAMZ780504MSLRNN01</t>
  </si>
  <si>
    <t>MOCK900306MDFRSR15</t>
  </si>
  <si>
    <t>GACC740220MVZRYL09</t>
  </si>
  <si>
    <t>GORE840602HGTNDM00</t>
  </si>
  <si>
    <t>CAPJ840105HGTMRL00</t>
  </si>
  <si>
    <t>SAME750520MGTNJR05</t>
  </si>
  <si>
    <t>LAOJ821213HGTRLS09</t>
  </si>
  <si>
    <t>LOLB681130MGTPLT03</t>
  </si>
  <si>
    <t>CUPS720728MGTVSL06</t>
  </si>
  <si>
    <t>COBA780319HGTRTN00</t>
  </si>
  <si>
    <t>GALA740123MGTLPL08</t>
  </si>
  <si>
    <t>FOQL711027MGTLVN02</t>
  </si>
  <si>
    <t>MAAC750325MGTLLR02</t>
  </si>
  <si>
    <t>PECC830605MNEXSN04</t>
  </si>
  <si>
    <t>LUMR751129HGTGTC02</t>
  </si>
  <si>
    <t>HEDM871214HGTRLN04</t>
  </si>
  <si>
    <t>CAGY820417MGTRTJ03</t>
  </si>
  <si>
    <t>ROPE881009MGTDRV05</t>
  </si>
  <si>
    <t>HOHL860601MGTRRZ09</t>
  </si>
  <si>
    <t>POLH650106HDFZPG03</t>
  </si>
  <si>
    <t>LUGL780121HGTNRS00</t>
  </si>
  <si>
    <t>LISA751210MGTRLN04</t>
  </si>
  <si>
    <t>HERG640304MGTRDR09</t>
  </si>
  <si>
    <t>MABM760320MGTCSR01</t>
  </si>
  <si>
    <t>COIM780815HGTPRR02</t>
  </si>
  <si>
    <t>QUCL890311HGTNNS07</t>
  </si>
  <si>
    <t>JUEC840801MGTRSR08</t>
  </si>
  <si>
    <t>AAGB830506MGTYTR02</t>
  </si>
  <si>
    <t>HECG710818HGTRBR07</t>
  </si>
  <si>
    <t>GUMM920308MGTRJN03</t>
  </si>
  <si>
    <t>EICS831109MGTLNN06</t>
  </si>
  <si>
    <t>CAOC891010MGTSRR04</t>
  </si>
  <si>
    <t>SOBF761123HGTLRR07</t>
  </si>
  <si>
    <t>HELM710411MGTRDR02</t>
  </si>
  <si>
    <t>MANL580917HGTRXS04</t>
  </si>
  <si>
    <t>COSL800716MGTRRD08</t>
  </si>
  <si>
    <t>RIRZ900501MMCCJZ06</t>
  </si>
  <si>
    <t>AUNC890701MQTGXR05</t>
  </si>
  <si>
    <t>FECM891021MDFRVR01</t>
  </si>
  <si>
    <t>BARA700515MGTRML07</t>
  </si>
  <si>
    <t>DUPS900126MGTRRN08</t>
  </si>
  <si>
    <t>PACM931219MDGLBY03</t>
  </si>
  <si>
    <t>JAAX870729MCLRRC03</t>
  </si>
  <si>
    <t>VATL701230MGTLRZ04</t>
  </si>
  <si>
    <t>JAAA741109MGTSGL04</t>
  </si>
  <si>
    <t>CASE871206HGTSND05</t>
  </si>
  <si>
    <t>ROVK831026MGTSZR01</t>
  </si>
  <si>
    <t>TOFM860110MGTRNR00</t>
  </si>
  <si>
    <t>GOOG780205HGTNRD04</t>
  </si>
  <si>
    <t>VERT861015MGTRMR01</t>
  </si>
  <si>
    <t>MOPS740919MMCRRL01</t>
  </si>
  <si>
    <t>NAMR841016MGTVRS07</t>
  </si>
  <si>
    <t>MAGG810106MGTRNR04</t>
  </si>
  <si>
    <t>AAAL860804MTSBZD03</t>
  </si>
  <si>
    <t>EAAJ871221MMCSLS09</t>
  </si>
  <si>
    <t>HUSM771116MMNNLR06</t>
  </si>
  <si>
    <t>MERM890606MGTNYY01</t>
  </si>
  <si>
    <t>ZAZJ961020HQTRRN09</t>
  </si>
  <si>
    <t>FAHG761209MGTLRD03</t>
  </si>
  <si>
    <t>RILM750601MOCSSG04</t>
  </si>
  <si>
    <t>MENM790123MGTDVR00</t>
  </si>
  <si>
    <t>GUGJ930811MGTRNS05</t>
  </si>
  <si>
    <t>LEGJ871018MGTDNN02</t>
  </si>
  <si>
    <t>PITJ930828HGTCRN07</t>
  </si>
  <si>
    <t>AOJM820726HGTRRR08</t>
  </si>
  <si>
    <t>NADP821016MGTVRL01</t>
  </si>
  <si>
    <t>CUFC880906MOCRNY08</t>
  </si>
  <si>
    <t>FOAP670412MGTLLT01</t>
  </si>
  <si>
    <t>MEMS601125HMNNLM04</t>
  </si>
  <si>
    <t>SEGE921103MMNRRS05</t>
  </si>
  <si>
    <t>MISA810907MGTRLL02</t>
  </si>
  <si>
    <t>MADS890629MGTRMR05</t>
  </si>
  <si>
    <t>VAMM861112MGTZCY00</t>
  </si>
  <si>
    <t>LOLG800213HGTPNS03</t>
  </si>
  <si>
    <t>AIML940210MGTRNZ09</t>
  </si>
  <si>
    <t>REFE870611HGTYNL02</t>
  </si>
  <si>
    <t>MAFR721206MGTRLC04</t>
  </si>
  <si>
    <t>GORA840728MDFNMN07</t>
  </si>
  <si>
    <t>CACJ850212HGTMMN05</t>
  </si>
  <si>
    <t>VAPG701212MGTLRD04</t>
  </si>
  <si>
    <t>JUCR790316HGTRPL02</t>
  </si>
  <si>
    <t>CAGK871023MGTDDR07</t>
  </si>
  <si>
    <t>RERR850915HGTGDY04</t>
  </si>
  <si>
    <t>ROGA891110MMNJRN09</t>
  </si>
  <si>
    <t>PAEB921210HCHLNR04</t>
  </si>
  <si>
    <t>PERK931024MGTRCR03</t>
  </si>
  <si>
    <t>SAES900320MGTLSL08</t>
  </si>
  <si>
    <t>SIHC930621MGTLRR01</t>
  </si>
  <si>
    <t>AIMF920918MJCVCL02</t>
  </si>
  <si>
    <t>JAAM880824MCLRRR06</t>
  </si>
  <si>
    <t>CAPA800526MGTMRN08</t>
  </si>
  <si>
    <t>MACB900101MGTRRR07</t>
  </si>
  <si>
    <t>PEJR701210HSLRRB08</t>
  </si>
  <si>
    <t>GUVJ850624HGTZYN02</t>
  </si>
  <si>
    <t>DITJ760122HGTZRN01</t>
  </si>
  <si>
    <t>GAVR910621HGTRLL01</t>
  </si>
  <si>
    <t>PEGH870608HGTDNM01</t>
  </si>
  <si>
    <t>HUSA860811MGTRRN07</t>
  </si>
  <si>
    <t>FOLI910518HGTLPS09</t>
  </si>
  <si>
    <t>HEEI750809HGTRSS09</t>
  </si>
  <si>
    <t>PIEA861225MGTCSL06</t>
  </si>
  <si>
    <t>RADL770820HGTMZS07</t>
  </si>
  <si>
    <t>RASE881027MGTMNL08</t>
  </si>
  <si>
    <t>GOLC950116HGTMPR09</t>
  </si>
  <si>
    <t>GOAR790919MGTNLS24</t>
  </si>
  <si>
    <t>MOHC830818MGTRRL03</t>
  </si>
  <si>
    <t>ROHG921225MGTDRL00</t>
  </si>
  <si>
    <t>HEMF950111HGTRRR04</t>
  </si>
  <si>
    <t>FAOI930617HGTRRS09</t>
  </si>
  <si>
    <t>OELM660611MGTRRR05</t>
  </si>
  <si>
    <t>TICH881231HGTNHG09</t>
  </si>
  <si>
    <t>MABR690318MGTRRS05</t>
  </si>
  <si>
    <t>MAOK821228MSPRYR01</t>
  </si>
  <si>
    <t>GOSR910123HGTNNC05</t>
  </si>
  <si>
    <t>ROPD690404MGTCRL06</t>
  </si>
  <si>
    <t>RARP730620MOCMXL03</t>
  </si>
  <si>
    <t>JIRD940718MGTMMN07</t>
  </si>
  <si>
    <t>VICA970107HGTLNX08</t>
  </si>
  <si>
    <t>QUGJ911110HGTNRN00</t>
  </si>
  <si>
    <t>MOCF920813MGTNMR00</t>
  </si>
  <si>
    <t>PAGA670111HNTLRR03</t>
  </si>
  <si>
    <t>NESR960111HGTGLM02</t>
  </si>
  <si>
    <t>PEPC650316HTSRRL07</t>
  </si>
  <si>
    <t>OOMM720324HBCSRR04</t>
  </si>
  <si>
    <t>OOGS880207MGTRNL00</t>
  </si>
  <si>
    <t>LOLE710618HGTPPN01</t>
  </si>
  <si>
    <t>RAPG870312HGTMRS09</t>
  </si>
  <si>
    <t>BEGP870410MGTCRL08</t>
  </si>
  <si>
    <t>HESO821117HDFRNT04</t>
  </si>
  <si>
    <t>PAAA771008HGTRRN00</t>
  </si>
  <si>
    <t>RALA801116MGTMNN02</t>
  </si>
  <si>
    <t>MASN840226HGTRNS16</t>
  </si>
  <si>
    <t>CUAS830330HGTRGL03</t>
  </si>
  <si>
    <t>TOMA900802HGTLXB09</t>
  </si>
  <si>
    <t>AUML720616HVZGZS05</t>
  </si>
  <si>
    <t>GUCL800302MMNTRL02</t>
  </si>
  <si>
    <t>VILF830214HGTLNR09</t>
  </si>
  <si>
    <t>AARN971005MGTLDN09</t>
  </si>
  <si>
    <t>PORP851113HGTNYD00</t>
  </si>
  <si>
    <t>VILA940923MGTLPN02</t>
  </si>
  <si>
    <t>MAMA960109MGTRNN07</t>
  </si>
  <si>
    <t>SAVJ850713MGTNGN04</t>
  </si>
  <si>
    <t>ROMG671216MGTDRD10</t>
  </si>
  <si>
    <t>VAAM950724MGTZLY03</t>
  </si>
  <si>
    <t>GOGA820214MGTMNL02</t>
  </si>
  <si>
    <t>TOVM831017MGTRZR01</t>
  </si>
  <si>
    <t>JAPN851010MDFSLN03</t>
  </si>
  <si>
    <t>MEFS941023HGTDLL04</t>
  </si>
  <si>
    <t>SAQR911217HGTLNM09</t>
  </si>
  <si>
    <t>BAMV750720MGTLDR01</t>
  </si>
  <si>
    <t>CXGA921022MGTMRR04</t>
  </si>
  <si>
    <t>LOEL961209HGTPSS08</t>
  </si>
  <si>
    <t>PACK951021MGTLBR07</t>
  </si>
  <si>
    <t>GUVE880203HGTVLD07</t>
  </si>
  <si>
    <t>MOAA700313MGTRLN00</t>
  </si>
  <si>
    <t>MAMI841106HMCRRV01</t>
  </si>
  <si>
    <t>ZARM930219MGTVZR00</t>
  </si>
  <si>
    <t>RABR970110MGTMTS07</t>
  </si>
  <si>
    <t>EIMJ770109HGTSRN00</t>
  </si>
  <si>
    <t>MOOB780321HGTRRN01</t>
  </si>
  <si>
    <t>BAMG900521MGTNRD06</t>
  </si>
  <si>
    <t>JURL980107MGTRDZ06</t>
  </si>
  <si>
    <t>GOPJ821013HGTNDN05</t>
  </si>
  <si>
    <t>COMM810204MGTNRR05</t>
  </si>
  <si>
    <t>SULI920818HGTRNV07</t>
  </si>
  <si>
    <t>PABJ951019HGTRZS08</t>
  </si>
  <si>
    <t>SACM830715MGTLLN07</t>
  </si>
  <si>
    <t>OECD790405MGTRCL02</t>
  </si>
  <si>
    <t>GORR630704MGTNYF05</t>
  </si>
  <si>
    <t>OEFL970406HGTLRS00</t>
  </si>
  <si>
    <t>GAPJ870108HGTRRN06</t>
  </si>
  <si>
    <t>SOCK710918MDFSLR09</t>
  </si>
  <si>
    <t>VAVP800617MGTZLT09</t>
  </si>
  <si>
    <t>RENTERIA PEREZ MARIA CONCEPCION</t>
  </si>
  <si>
    <t>SANCHEZ CARRASCO MA. ALEJANDRINA CARMEN</t>
  </si>
  <si>
    <t>ROA VELAZQUEZ ROBERTO</t>
  </si>
  <si>
    <t>BARCENAS VAZQUEZ MA. GUADALUPE</t>
  </si>
  <si>
    <t>PALMERIN GARCIA TEODORO</t>
  </si>
  <si>
    <t>HERNANDEZ SILVA FERMIN</t>
  </si>
  <si>
    <t>GONZALEZ GARCIA ROBERTO</t>
  </si>
  <si>
    <t>ARCIGA LEON PATRICIA DE JESUS</t>
  </si>
  <si>
    <t>CHAVEZ VARGAZ J. GUADALUPE</t>
  </si>
  <si>
    <t>CONTRERAS PALACIOS GERARDO LUIS</t>
  </si>
  <si>
    <t>HERNANDEZ CARDENAS MARIA DEL ROSARIO</t>
  </si>
  <si>
    <t>BARRERA RODRIGUEZ ANTONIA</t>
  </si>
  <si>
    <t>GONZALEZ GARCIA LUIS ALBERTO</t>
  </si>
  <si>
    <t>RANGEL OCHOA MARIBEL</t>
  </si>
  <si>
    <t>OROZCO PEREZ MIGUEL</t>
  </si>
  <si>
    <t>MEDINA GALVAN GERARDO</t>
  </si>
  <si>
    <t>FLORES QUEVEDO PETRA</t>
  </si>
  <si>
    <t>VARGAS RAMIREZ MARIA DE LOS ANGELES</t>
  </si>
  <si>
    <t>CAMACHO  JUANA MARIA</t>
  </si>
  <si>
    <t>PRADO CHAVEZ LAURA</t>
  </si>
  <si>
    <t>GUTIERREZ MORENO ANA</t>
  </si>
  <si>
    <t>GONZALEZ MUJICA INES ROSARIO</t>
  </si>
  <si>
    <t>VAZQUEZ PONCE ROSA LAURA</t>
  </si>
  <si>
    <t>MANDUJANO GONZALEZ MARTA</t>
  </si>
  <si>
    <t>GONZALEZ GAYTAN ANA BERTHA</t>
  </si>
  <si>
    <t>AGUILAR GARCIA ANA MARIA</t>
  </si>
  <si>
    <t>MARTINEZ ANDRADE MARIA DE LA LUZ</t>
  </si>
  <si>
    <t>FELIX ESTRELLA TERESA</t>
  </si>
  <si>
    <t>CONCHA MEDINA MA. DEL ROCIO</t>
  </si>
  <si>
    <t>PRADO CHAVEZ PATRICIA</t>
  </si>
  <si>
    <t>PEREZ CABELLO ANTONIA</t>
  </si>
  <si>
    <t>CALDERON CAUDILLO FRANCISCO</t>
  </si>
  <si>
    <t>HERNANDEZ PEREZ MA. DEL CARMEN</t>
  </si>
  <si>
    <t>HERNANDEZ AGUADO EDUARDO</t>
  </si>
  <si>
    <t>ENRIQUEZ RAMIREZ J. CARLOS</t>
  </si>
  <si>
    <t>RAMIREZ MARTINEZ DANIEL</t>
  </si>
  <si>
    <t>HERNANDEZ RIPALDA MA. GUADALUPE JUDITH</t>
  </si>
  <si>
    <t>HERRERA CERVANTES GRISELDA</t>
  </si>
  <si>
    <t>BALTAZAR CORTES ANTONIO</t>
  </si>
  <si>
    <t>FABELA HERNANDEZ IVAN</t>
  </si>
  <si>
    <t>GUZMAN MANZANILLA MARIA DEL CARMEN</t>
  </si>
  <si>
    <t>MEDEL NAVARRETE MARIA DEL CARMEN</t>
  </si>
  <si>
    <t>GARCIA MICHACA JACOBO</t>
  </si>
  <si>
    <t>NEGRETE ARIAS CRISTOBAL</t>
  </si>
  <si>
    <t>YEBRA PAVON VERONICA ADRIANA</t>
  </si>
  <si>
    <t>CANO VARGAS SALVADOR</t>
  </si>
  <si>
    <t>NAVARRO HERNANDEZ MARIA DE LOURDES</t>
  </si>
  <si>
    <t>ARREDONDO RAYA SERGIO</t>
  </si>
  <si>
    <t>TORRES NACHE LAURA MA GUADALUPE</t>
  </si>
  <si>
    <t>GUEL RAMIREZ RODOLFO</t>
  </si>
  <si>
    <t>ROBLES SANTANA JUANA</t>
  </si>
  <si>
    <t>PAREDON QUINTERO FILEMON</t>
  </si>
  <si>
    <t>ESCAMILLA SANCHEZ GRACIELA</t>
  </si>
  <si>
    <t>VALERIO RODRIGUEZ ANA YOLANDA</t>
  </si>
  <si>
    <t>BECERRA MANDUJANO SALVADOR</t>
  </si>
  <si>
    <t>MOJICA GUZMAN CLAUDIA ELISA</t>
  </si>
  <si>
    <t>CONTRERAS OLMOS MA. MANUELA</t>
  </si>
  <si>
    <t>RIVERA CORONILLA ROBERTO CARLOS</t>
  </si>
  <si>
    <t>CAMPOS GOMEZ MA. DEL ROSARIO</t>
  </si>
  <si>
    <t>HERNANDEZ CANTERO SUSANA TERESA</t>
  </si>
  <si>
    <t>JUAREZ ARROYO JOSE ANDRES</t>
  </si>
  <si>
    <t>GORDILLO SOSA LUIS JAVIER</t>
  </si>
  <si>
    <t>MARTINEZ AGREDA CAROLINA</t>
  </si>
  <si>
    <t>MIRANDA SALAZAR ROSAURA</t>
  </si>
  <si>
    <t>QUIROZ LOPEZ CLAUDIA REYNA</t>
  </si>
  <si>
    <t>RIOS RAMOS SONIA</t>
  </si>
  <si>
    <t>RODRIGUEZ PEREZ PATRICIA</t>
  </si>
  <si>
    <t>NARVAEZ MORA SILVIA LAURA</t>
  </si>
  <si>
    <t>ZAVALA MARTINEZ MARIA HERLINDA</t>
  </si>
  <si>
    <t>SORIA SOTO MARTHA</t>
  </si>
  <si>
    <t>LOPEZ LUNA MA. DE LOS ANGELES</t>
  </si>
  <si>
    <t>MENDEZ LEON RITA</t>
  </si>
  <si>
    <t>VILLANUEVA RAMIREZ MARIA MONICA</t>
  </si>
  <si>
    <t>MAYCOTTE GUTIERREZ ERIKA GUADALUPE</t>
  </si>
  <si>
    <t>FLORES  NORMA LILIA</t>
  </si>
  <si>
    <t>ARREGUIN LOPEZ MA ROSARIO</t>
  </si>
  <si>
    <t>MERINO TAPIA CESAR MARTIN</t>
  </si>
  <si>
    <t>GONZALEZ MORENO MARTA PATRICIA</t>
  </si>
  <si>
    <t>GRANADOS RAMOS MOISES</t>
  </si>
  <si>
    <t>RAZO CANO REBECA</t>
  </si>
  <si>
    <t>GARCIA MARTINEZ LUIS ALBERTO</t>
  </si>
  <si>
    <t>HERNANDEZ MONTOYA MARISELA</t>
  </si>
  <si>
    <t>HERNANDEZ CANTERO ADRIANA</t>
  </si>
  <si>
    <t>RAMIREZ JARAMILLO CLAUDIA JACQUELINE</t>
  </si>
  <si>
    <t>RANGEL RODRIGUEZ MA. CARLOTA PATRICIA</t>
  </si>
  <si>
    <t>AGUILAR TIRADO MA. CONSUELO</t>
  </si>
  <si>
    <t>FONSECA MEDRANO OSCAR</t>
  </si>
  <si>
    <t>DOMINGUEZ VALDES JOSE LUIS</t>
  </si>
  <si>
    <t>BERRA BORTOLINI J. LUIS</t>
  </si>
  <si>
    <t>TORRES SAENEZ HECTOR DANIEL</t>
  </si>
  <si>
    <t>RAMIREZ RIVAS MA. CARINA ALEJANDRA</t>
  </si>
  <si>
    <t>GUEVARA HERNANDEZ ALMA ROSA</t>
  </si>
  <si>
    <t>RAMOS AVILA MA. GUADALUPE RUTH</t>
  </si>
  <si>
    <t>ALMANZA GARCIA HORTENCIA</t>
  </si>
  <si>
    <t>CONTRERAS OLMOS SUSANA ISABEL</t>
  </si>
  <si>
    <t>RODRIGUEZ SALGADO MARIA DEL ROSARIO</t>
  </si>
  <si>
    <t>CARRILLO TORRES ESPERANZA</t>
  </si>
  <si>
    <t>CASTILLO RODRIGUEZ JAIME</t>
  </si>
  <si>
    <t>ROJAS LOPEZ JOSE ANTONIO</t>
  </si>
  <si>
    <t>ZAVALA GOMEZ BEATRIZ</t>
  </si>
  <si>
    <t>VARGAS RAMIREZ MARIA LOURDES</t>
  </si>
  <si>
    <t>RODRIGUEZ JIMENEZ JOSE</t>
  </si>
  <si>
    <t>CORONEL CARBAJAL BLANCA RAQUEL</t>
  </si>
  <si>
    <t>CHAVEZ ROJAS ALMA DELIA</t>
  </si>
  <si>
    <t>SAUCEDO MORENO MERCEDES ELENA</t>
  </si>
  <si>
    <t>VEGA PAREDES MARIA EUGENIA</t>
  </si>
  <si>
    <t>ROMERO RAMOS CLAUDIA IMELDA</t>
  </si>
  <si>
    <t>DOMINGUEZ VAZQUEZ MARIA DEL ROSARIO</t>
  </si>
  <si>
    <t>LEDESMA ROSALES MONICA</t>
  </si>
  <si>
    <t>NEGRETE GOVEA MARTINA</t>
  </si>
  <si>
    <t>SANDOVAL CASTELLON MONICA DEL CARMEN</t>
  </si>
  <si>
    <t>TERAN MEDINA YADIRA ELISA</t>
  </si>
  <si>
    <t>PEREZ LLANOS MARIA DE LOURDES</t>
  </si>
  <si>
    <t>ARREGUIN PALMA BLANCA BERENICE</t>
  </si>
  <si>
    <t>GOMEZ PEREZ MARIA SANDRA</t>
  </si>
  <si>
    <t>REYES GUERRERO JUAN MANUEL</t>
  </si>
  <si>
    <t>FLORES MEDINA JUAN PABLO</t>
  </si>
  <si>
    <t>DE LA TORRE MARQUEZ JOSE GUADALUPE</t>
  </si>
  <si>
    <t>ROCHA BAEZA CITLALLIN MARGARITA</t>
  </si>
  <si>
    <t>SERRATO ESPINOSA RAFAEL</t>
  </si>
  <si>
    <t>HERNANDEZ RODRIGUEZ ALEJANDRA</t>
  </si>
  <si>
    <t>ZAVALA GALLEGOS JUANA</t>
  </si>
  <si>
    <t>RAMIREZ MACEDO LINDA</t>
  </si>
  <si>
    <t>MORONES SANCHEZ MA. DEL REFUGIO</t>
  </si>
  <si>
    <t>ARMENTA ACEVEDO JUAN CARLOS</t>
  </si>
  <si>
    <t>OJEDA MEDINA J. MERCED</t>
  </si>
  <si>
    <t>MARQUEZ LOPEZ ARNULFO</t>
  </si>
  <si>
    <t>VALDEZ LANDIN FRANCISCO JAVIER</t>
  </si>
  <si>
    <t>GUERRERO RODRIGUEZ VERONICA</t>
  </si>
  <si>
    <t>ULLOA RANGEL VERONICA</t>
  </si>
  <si>
    <t>LARA MENDIVIL ZINTIA DENISE</t>
  </si>
  <si>
    <t>MORENO CASTILLO KAREN ANEL</t>
  </si>
  <si>
    <t>GARCIA CAYETANO CLAUDIA</t>
  </si>
  <si>
    <t>GONZALEZ RODRIGUEZ EMMANUEL</t>
  </si>
  <si>
    <t>CAMACHO PRADO JULIO CESAR</t>
  </si>
  <si>
    <t>SANCHEZ MEJIA ERIKA</t>
  </si>
  <si>
    <t>LARA OLMOS JESUS SAMUEL</t>
  </si>
  <si>
    <t>LOPEZ LLANOS BEATRIZ</t>
  </si>
  <si>
    <t>CUEVAS PESCADOR SILVIA</t>
  </si>
  <si>
    <t>CORDOBA BAUTISTA JOSE ANTONIO</t>
  </si>
  <si>
    <t>GALINDO LOPEZ ALMA ROSA</t>
  </si>
  <si>
    <t>FLORES QUEVEDO LEONOR</t>
  </si>
  <si>
    <t>MALDONADO ALMANZA MA. DEL CARMEN</t>
  </si>
  <si>
    <t>LUGO MATA RICARDO ERNESTO</t>
  </si>
  <si>
    <t>HERNANDEZ DELGADO JOSE MANUEL</t>
  </si>
  <si>
    <t>CARDENAS GUTIERREZ YAJAHIRA</t>
  </si>
  <si>
    <t>RODRIGUEZ PEREZ EVELIN GUADALUPE</t>
  </si>
  <si>
    <t>HORTA HERNANDEZ LUZ ANGELICA</t>
  </si>
  <si>
    <t>POZADA LOPEZ HUGO</t>
  </si>
  <si>
    <t>LUNA GUERRA LUIS ALBERTO</t>
  </si>
  <si>
    <t>HERNANDEZ RODRIGUEZ GRACIELA</t>
  </si>
  <si>
    <t>MACHUCA BUSTAMANTE MARIANA</t>
  </si>
  <si>
    <t>COPADO IRINEO MARIO ALBERTO</t>
  </si>
  <si>
    <t>QUINTINO CINTORA LUIS ALBERTO</t>
  </si>
  <si>
    <t>JUAREZ ESPITIA MARIA DEL CARMEN IVONNE</t>
  </si>
  <si>
    <t>AYALA GUTIERREZ BRENDA</t>
  </si>
  <si>
    <t>HERNANDEZ CABEZA GERARDO</t>
  </si>
  <si>
    <t>GUERRERO MEJIA MONICA JUANA</t>
  </si>
  <si>
    <t>ELIAS CONTRERAS SANDRA ELISA</t>
  </si>
  <si>
    <t>SOLORZANO BERNAL FRANCISCO</t>
  </si>
  <si>
    <t>HERNANDEZ LEDESMA MARTHA ANGELICA</t>
  </si>
  <si>
    <t>CORTES SIERRA LIDIA CAROLINA</t>
  </si>
  <si>
    <t>RICO ROJAS ZAZIL</t>
  </si>
  <si>
    <t>FERREIRA CUEVAS MARIANA GUISELA</t>
  </si>
  <si>
    <t>BARBOSA RAMIREZ ALMA VELIA</t>
  </si>
  <si>
    <t>DURAN PRADO SANDRA IVONNE</t>
  </si>
  <si>
    <t>PLASCENCIA CABRERA MAYLEN NOEMI</t>
  </si>
  <si>
    <t>JARA ARRIAGA XOCHITL YUVICELA</t>
  </si>
  <si>
    <t>VALLE TORRES LUZ MARIA</t>
  </si>
  <si>
    <t>JASSO AGUILERA ALMA PATRICIA</t>
  </si>
  <si>
    <t>ROSAS VAZQUEZ MARIA KARINA</t>
  </si>
  <si>
    <t>TORRES FUENTES MARTHA EDITH</t>
  </si>
  <si>
    <t>GONZALEZ ORTEGA JOSE GUADALUPE</t>
  </si>
  <si>
    <t>VERDE RAMIREZ TERESA</t>
  </si>
  <si>
    <t>MORENO PARADA SILVIA</t>
  </si>
  <si>
    <t>NAVARRO MARTINEZ ROSALINDA</t>
  </si>
  <si>
    <t>MARTINEZ GONZALEZ GRACIELA</t>
  </si>
  <si>
    <t>ABRAHAM AZUARA LUDIM</t>
  </si>
  <si>
    <t>ESCAMILLA ALVAREZ MARIA DE JESUS</t>
  </si>
  <si>
    <t>HUANTE SILVA MARIZA</t>
  </si>
  <si>
    <t>MENDOZA REYES MYRIAM DE LOS ANGELES</t>
  </si>
  <si>
    <t>ZARAZUA ZARAZUA JONATAN REMBERTO</t>
  </si>
  <si>
    <t>FALCON HERNANDEZ MA. GUADALUPE</t>
  </si>
  <si>
    <t>RIOS LUIS MAGDALENA</t>
  </si>
  <si>
    <t>MEDEL NAVARRETE MIRIAM DE LOS ANGELES GABRIELA</t>
  </si>
  <si>
    <t>GUERRERO GONZALEZ MARIA JOSE</t>
  </si>
  <si>
    <t>LEDEZMA GONZALEZ JENIFER</t>
  </si>
  <si>
    <t>PICON TORRES JONATHAN EDUARDO</t>
  </si>
  <si>
    <t>ARGOTE JUAREZ MARIO</t>
  </si>
  <si>
    <t>NAVARRO DURAN MARIA DEL PILAR</t>
  </si>
  <si>
    <t>CRUZ FUENTES CYNTHIA</t>
  </si>
  <si>
    <t>FLORES ALVAREZ PATRICIA</t>
  </si>
  <si>
    <t>MENDOZA MALDONADO SAMUEL</t>
  </si>
  <si>
    <t>SERRATO GARCIA ESTEFANIA</t>
  </si>
  <si>
    <t>MIRANDA SALAZAR ALICIA</t>
  </si>
  <si>
    <t>MARTINEZ DOMINGUEZ SUREY VIRIDIANA</t>
  </si>
  <si>
    <t>VAZQUEZ MACARENA MAYRA</t>
  </si>
  <si>
    <t>LOPEZ LUNA GUSTAVO</t>
  </si>
  <si>
    <t>ARVIZU MONTES LUZ PATRICIA</t>
  </si>
  <si>
    <t>REYES FUENTES ELI JUAN RUBEN</t>
  </si>
  <si>
    <t>MARTINEZ FLORES ROCIO ANEL</t>
  </si>
  <si>
    <t>GONZALEZ RAMOS ANA LAURA</t>
  </si>
  <si>
    <t>CAMARILLO CAMARILLO JUAN MIGUEL</t>
  </si>
  <si>
    <t>VALADEZ PEREZ MA. GUADALUPE</t>
  </si>
  <si>
    <t>JUAREZ CAPETILLO RAUL HERIBERTO</t>
  </si>
  <si>
    <t>CAUDILLO GODINEZ KARLA ESTEFANA</t>
  </si>
  <si>
    <t>REGALADO RODRIGUEZ JOSE REYES</t>
  </si>
  <si>
    <t>ROJAS GARCIA MARIA DE LOS ANGELES</t>
  </si>
  <si>
    <t>PALOMINO ENRIQUEZ BRIAN KEDWIN</t>
  </si>
  <si>
    <t>PEREZ ROCHA KARLA FERNANDA</t>
  </si>
  <si>
    <t>SILVA HERNANDEZ CARMEN LAURA</t>
  </si>
  <si>
    <t>AVILA MACIAS FLOR SOFIA</t>
  </si>
  <si>
    <t>JARA ARRIAGA MARISOL IBETH</t>
  </si>
  <si>
    <t>CAMACHO PRADO ANA RUTH</t>
  </si>
  <si>
    <t>MARTINEZ CRUZ BRENDA ARACELI</t>
  </si>
  <si>
    <t>PEREZ JUAREZ RUBEN</t>
  </si>
  <si>
    <t>GUZMAN VIEYRA JUAN MIGUEL</t>
  </si>
  <si>
    <t>DIAZ TORRES JUAN GABRIEL</t>
  </si>
  <si>
    <t>GRANADOS VALLE RAUL ALEJANDRO</t>
  </si>
  <si>
    <t>PEDROZA GONZALEZ JOSE HUMBERTO</t>
  </si>
  <si>
    <t>HURTADO SUAREZ MARIA DE LOS ANGELES</t>
  </si>
  <si>
    <t>FLORES LOPEZ ISRAEL</t>
  </si>
  <si>
    <t>HERNANDEZ ESCOGIDO ISIDORO DE SEVILLA</t>
  </si>
  <si>
    <t>PICHARDO ESTRADA ALMA ROSA</t>
  </si>
  <si>
    <t>RAMIREZ DIAZ LUIS ALEJANDRO</t>
  </si>
  <si>
    <t>RAMIREZ SANCHEZ ELIA PATRICIA</t>
  </si>
  <si>
    <t>GOMEZ LOPEZ CARLOS ADEMIR EUSEBIO</t>
  </si>
  <si>
    <t>GONZALEZ ALEJOS ROSA MARIA</t>
  </si>
  <si>
    <t>MORENO HERNANDEZ CLAUDIA GABRIELA</t>
  </si>
  <si>
    <t>RODRIGUEZ HERNANDEZ GLORIA LORENA BEATRIZ</t>
  </si>
  <si>
    <t>HERNANDEZ MARTINEZ FRANCISCO ANTONIO</t>
  </si>
  <si>
    <t>FRAUSTO ORTEGA JOSE ISAAC</t>
  </si>
  <si>
    <t>ORNELAS LARA MARTINA</t>
  </si>
  <si>
    <t>TINAJERO CHAVEZ HUGO ARTURO</t>
  </si>
  <si>
    <t>MARES BERMUDEZ ROSA MARIA</t>
  </si>
  <si>
    <t>MARTINEZ OYERVIDES KARLA MARISOL</t>
  </si>
  <si>
    <t>GONZALEZ SANCHEZ RICARDO</t>
  </si>
  <si>
    <t>ROCHA PEREZ MARIA DOLORES</t>
  </si>
  <si>
    <t>RAMIREZ DEL RIO PAULA GABRIELA</t>
  </si>
  <si>
    <t>JIMENEZ RAMIREZ DANIELA</t>
  </si>
  <si>
    <t>VILCHES CANO AXEL GABRIEL</t>
  </si>
  <si>
    <t>QUINTERO GUERRA JONATHAN ROMARIO</t>
  </si>
  <si>
    <t>MONTECILLO CAMACHO MARIA FERNANDA</t>
  </si>
  <si>
    <t>PALOMARES GARCIA ARMANDO</t>
  </si>
  <si>
    <t>NEGRETE SOLANO RAMON GUILLERMO</t>
  </si>
  <si>
    <t>PEREZ PRIETO CLEMENTE</t>
  </si>
  <si>
    <t>OSORIO MORENO MARCO ANTONIO</t>
  </si>
  <si>
    <t>OROZCO GONZALEZ SILVIA</t>
  </si>
  <si>
    <t>LOPEZ LOPEZ ENRIQUE</t>
  </si>
  <si>
    <t>RAMIREZ PEREZ GUSTAVO</t>
  </si>
  <si>
    <t>BECERRA GUERRERO PAULINA DE LOS DOLORES</t>
  </si>
  <si>
    <t>HERNANDEZ SANTIAGO OTONIEL</t>
  </si>
  <si>
    <t>PRATZ ARANDA ANGEL ISRAEL ARAMIS</t>
  </si>
  <si>
    <t>RAMOS LUNAR ANA LAURA</t>
  </si>
  <si>
    <t>MARTINEZ SANCHEZ NESTOR DANIEL</t>
  </si>
  <si>
    <t>CRUZ AGUIRRE SAULO DEL REY</t>
  </si>
  <si>
    <t>AGUILERA MAZA LUIS ENRIQUE</t>
  </si>
  <si>
    <t>GUTIERREZ CRUZ LILY MONSERRAT</t>
  </si>
  <si>
    <t>VILLA LANDAVERDE FRANK PIERRE</t>
  </si>
  <si>
    <t>ALVAREZ RODRIGUEZ NANCY GABRIELA</t>
  </si>
  <si>
    <t>PONCE REYES PEDRO</t>
  </si>
  <si>
    <t>VILLANUEVA LOPEZ ANTONIA DEL ROCIO</t>
  </si>
  <si>
    <t>MARTINEZ MENDIOLA ANA KARINA</t>
  </si>
  <si>
    <t>SANCHEZ VEGA JUANA AIDEE ABIGAIL</t>
  </si>
  <si>
    <t>RODRIGUEZ MARMOLEJO MA. GUADALUPE</t>
  </si>
  <si>
    <t>VAZQUEZ ALAMILLA MAYRA CRISTINA</t>
  </si>
  <si>
    <t>GOMEZ GONZALEZ ALMA DELIA</t>
  </si>
  <si>
    <t>TORRES VAZQUEZ MARGARITA DEL ROSARIO</t>
  </si>
  <si>
    <t>JASSO PLATA NANCY</t>
  </si>
  <si>
    <t>MEDELLIN FLORES JOSE SAUL</t>
  </si>
  <si>
    <t>SALDIVAR QUINTANA RAMON</t>
  </si>
  <si>
    <t>BALBINO MEDINA VERONICA</t>
  </si>
  <si>
    <t>CAMPOS GARCIA ARACELI</t>
  </si>
  <si>
    <t>LOPEZ ESPINOZA LUIS GERARDO</t>
  </si>
  <si>
    <t>PALOMARES CEBALLOS KARINA</t>
  </si>
  <si>
    <t>GUEVARA VILLANUEVA EDUARDO</t>
  </si>
  <si>
    <t>MORALES ALFARO MA DE LOS ANGELES</t>
  </si>
  <si>
    <t>MARTINEZ MORALES IVAN</t>
  </si>
  <si>
    <t>ZAVALA RAZO MARIA MARGARITA</t>
  </si>
  <si>
    <t>RAMIREZ BAUTISTA ROSALBA</t>
  </si>
  <si>
    <t>ESPINOZA MORALES J. JUAN</t>
  </si>
  <si>
    <t>MORENO ORNELAS BENITO</t>
  </si>
  <si>
    <t>BANDA MORENO MARIA GUADALUPE</t>
  </si>
  <si>
    <t>JUAREZ RODRIGUEZ LIZBETH DE LA PAZ</t>
  </si>
  <si>
    <t>GONZALEZ PEDROZA JUAN MANUEL</t>
  </si>
  <si>
    <t>CONSTANTINO MARTINEZ MARTHA CRISTINA</t>
  </si>
  <si>
    <t>SUAREZ LUNA IVAN GERARDO</t>
  </si>
  <si>
    <t>PARADA BAEZA JESUS MISSAEL</t>
  </si>
  <si>
    <t>SALAZAR CALDERON MONSERRAT DAYANARA</t>
  </si>
  <si>
    <t>ORTEGA CACIQUE MARIA DOLORES</t>
  </si>
  <si>
    <t>GONZALEZ RAYA MA DEL REFUGIO</t>
  </si>
  <si>
    <t>OLVERA FRIAS LUIS ANGEL</t>
  </si>
  <si>
    <t>GARCIA PARAMO JUAN ENRIQUE</t>
  </si>
  <si>
    <t>SOSA COLIN KARLA SOFIA</t>
  </si>
  <si>
    <t>VAZQUEZ VELAZQUEZ PATRICIA ELIZABETH</t>
  </si>
  <si>
    <t>CORDOBA PATIÑO CARLOS ALBERTO</t>
  </si>
  <si>
    <t>OFICIAL DE SERVICIOS Y MANTENIMIENTO</t>
  </si>
  <si>
    <t>TECNICO/A DOCENTE</t>
  </si>
  <si>
    <t>ESPECIALISTA EN PROYECTOS TECNICOS</t>
  </si>
  <si>
    <t>JEFE/A DE DEPARTAMENTO</t>
  </si>
  <si>
    <t>GONZALEZ NIÑO DALIA SONIA</t>
  </si>
  <si>
    <t>SECRETARIO/A C</t>
  </si>
  <si>
    <t>ANALISTA ADMINISTRATIVO/A</t>
  </si>
  <si>
    <t>ADMINISTRATIVO/A ESPECIALIZADO/A</t>
  </si>
  <si>
    <t>JEFE/A DE OFICINA</t>
  </si>
  <si>
    <t>TECNICO/A MEDIO</t>
  </si>
  <si>
    <t>COORDINADOR/A DE SERVICIOS ESPECIALIZADOS</t>
  </si>
  <si>
    <t>LIRA SALDAÑA ANA ISABEL</t>
  </si>
  <si>
    <t>TOLENTINO MUÑIZ ABNER OBED</t>
  </si>
  <si>
    <t>PROFESIONAL DICTAMINADOR/A DE SERVICIOS ESPECIALIZADOS</t>
  </si>
  <si>
    <t>CASTAÑEDA ORNELAS MARIA CRUZ</t>
  </si>
  <si>
    <t>MARTINEZ NUÑEZ JOSE LUIS</t>
  </si>
  <si>
    <t>TECNICO/A SUPERIOR</t>
  </si>
  <si>
    <t>PEÑALOZA CISNEROS CINTHYA</t>
  </si>
  <si>
    <t>ORTEGA GAMIÑO LAURA AMERICA</t>
  </si>
  <si>
    <t>SALDAÑA ESTRADA SELMA ALEJANDRA</t>
  </si>
  <si>
    <t>VILCHES NUÑEZ FRANCISCO ALFONSO</t>
  </si>
  <si>
    <t>VILLICAÑA GONZALEZ OSCAR JACOBO</t>
  </si>
  <si>
    <t>AGUADO NUÑEZ MARIA CRISTINA</t>
  </si>
  <si>
    <t>BRICEÑO RUIZ LIBRADO</t>
  </si>
  <si>
    <t>DIRECTOR/A DELEGADO/A</t>
  </si>
  <si>
    <t>GUDIÑO ORDAZ MA. DE LOS ANGELES</t>
  </si>
  <si>
    <t>CASTAÑEDA SAENZ JOSE EDUARDO</t>
  </si>
  <si>
    <t>MUÑOZ HERRERA MARIA DOLORES</t>
  </si>
  <si>
    <t>S01803</t>
  </si>
  <si>
    <t>CF01059</t>
  </si>
  <si>
    <t>A03804</t>
  </si>
  <si>
    <t>A01806</t>
  </si>
  <si>
    <t>A01803</t>
  </si>
  <si>
    <t>CF33849</t>
  </si>
  <si>
    <t>CF20331</t>
  </si>
  <si>
    <t>CF36014</t>
  </si>
  <si>
    <t>T03823</t>
  </si>
  <si>
    <t>CF34810</t>
  </si>
  <si>
    <t>CF14070</t>
  </si>
  <si>
    <t>63/001</t>
  </si>
  <si>
    <t>11EBS6627E</t>
  </si>
  <si>
    <t>FOCO920620CQ1</t>
  </si>
  <si>
    <t>FOCO920620HGTLSC05</t>
  </si>
  <si>
    <t>VABK990301DX5</t>
  </si>
  <si>
    <t>VABK990301MGTZRR09</t>
  </si>
  <si>
    <t>APOYO PARA EL FORTALECIMIENTO INSTITUCIONAL</t>
  </si>
  <si>
    <t>AUXILIAR DE SOPORTE TECNICO</t>
  </si>
  <si>
    <t>PRIMARIA, SECUNDARIA Y CAPACITACION PARA EL TRABAJO</t>
  </si>
  <si>
    <t>FAETA</t>
  </si>
  <si>
    <t>ADMINISTRATIVO ESPECIALIZADO</t>
  </si>
  <si>
    <t>B</t>
  </si>
  <si>
    <t>P</t>
  </si>
  <si>
    <t>ANALISTA ADMINISTRATIVO</t>
  </si>
  <si>
    <t>JEFE DE OFICINA</t>
  </si>
  <si>
    <t>SECRETARIA C</t>
  </si>
  <si>
    <t>JEFE DE DEPARTAMENTO</t>
  </si>
  <si>
    <t>OA1</t>
  </si>
  <si>
    <t>DIRECTOR/DELEGADO</t>
  </si>
  <si>
    <t>MB2</t>
  </si>
  <si>
    <t>PROFESIONAL DICTAMINADOR DE SERVICIOS ESPECIALIZADOS</t>
  </si>
  <si>
    <t>COORDINADOR DE SERVICIOS ESPECIALIZADOS</t>
  </si>
  <si>
    <t>COORDINADOR REGIONAL</t>
  </si>
  <si>
    <t>COORDINADOR DE ZONA</t>
  </si>
  <si>
    <t>COORDINADOR DE ZONA II</t>
  </si>
  <si>
    <t>TECNICO MEDIO</t>
  </si>
  <si>
    <t>TECNICO DOCENTE</t>
  </si>
  <si>
    <t>TECNICO SUPERIOR</t>
  </si>
  <si>
    <t>001a</t>
  </si>
  <si>
    <t>CF21865</t>
  </si>
  <si>
    <t>F</t>
  </si>
  <si>
    <t>P2</t>
  </si>
  <si>
    <t>SUELDOS</t>
  </si>
  <si>
    <t>001b</t>
  </si>
  <si>
    <t>001c</t>
  </si>
  <si>
    <t>SUELDO HOMOLOGADO</t>
  </si>
  <si>
    <t>001d</t>
  </si>
  <si>
    <t>DIFERENCIA DE SUELDO</t>
  </si>
  <si>
    <t>002a</t>
  </si>
  <si>
    <t>003a</t>
  </si>
  <si>
    <t>003b</t>
  </si>
  <si>
    <t>COMP. GARANT. HOMOLOGADA</t>
  </si>
  <si>
    <t>003c</t>
  </si>
  <si>
    <t>003d</t>
  </si>
  <si>
    <t>COMP. GARANT.  HOMOLOGADA</t>
  </si>
  <si>
    <t>003e</t>
  </si>
  <si>
    <t>004a</t>
  </si>
  <si>
    <t>005a</t>
  </si>
  <si>
    <t>PROFESIONALIZACION C</t>
  </si>
  <si>
    <t>005b</t>
  </si>
  <si>
    <t>RETROACTIVO PROF. C</t>
  </si>
  <si>
    <t>006a</t>
  </si>
  <si>
    <t>PROFESIONALIZACION D</t>
  </si>
  <si>
    <t>006b</t>
  </si>
  <si>
    <t>RETROACTIVO PROF. D</t>
  </si>
  <si>
    <t>007a</t>
  </si>
  <si>
    <t>BECAS PRIMARIA</t>
  </si>
  <si>
    <t>007b</t>
  </si>
  <si>
    <t>BECAS SECUNDARIA</t>
  </si>
  <si>
    <t>008a</t>
  </si>
  <si>
    <t>PUNTUALIDAD MENSUAL</t>
  </si>
  <si>
    <t>008b</t>
  </si>
  <si>
    <t>PUNTUALIDAD ENERO</t>
  </si>
  <si>
    <t>008c</t>
  </si>
  <si>
    <t>PUNTUALIDAD FEBRERO</t>
  </si>
  <si>
    <t>008d</t>
  </si>
  <si>
    <t>PUNTUALIDAD MARZO</t>
  </si>
  <si>
    <t>008e</t>
  </si>
  <si>
    <t>PUNTUALIDAD ABRIL</t>
  </si>
  <si>
    <t>008f</t>
  </si>
  <si>
    <t>PUNTUALIDAD MAYO</t>
  </si>
  <si>
    <t>008g</t>
  </si>
  <si>
    <t>PUNTUALIDAD JUNIO</t>
  </si>
  <si>
    <t>008h</t>
  </si>
  <si>
    <t>PUNTUALIDAD JULIO</t>
  </si>
  <si>
    <t>008i</t>
  </si>
  <si>
    <t>PUNTUALIDAD AGOSTO</t>
  </si>
  <si>
    <t>008j</t>
  </si>
  <si>
    <t>PUNTUALIDAD SEPTIEMBRE</t>
  </si>
  <si>
    <t>008k</t>
  </si>
  <si>
    <t>PUNTUALIDAD OCTUBRE</t>
  </si>
  <si>
    <t>008l</t>
  </si>
  <si>
    <t>PUNTUALIDAD NOVIEMBRE</t>
  </si>
  <si>
    <t>008m</t>
  </si>
  <si>
    <t>PUNTUALIDAD DICIEMBRE</t>
  </si>
  <si>
    <t>009a</t>
  </si>
  <si>
    <t>DESPENSA</t>
  </si>
  <si>
    <t>009b</t>
  </si>
  <si>
    <t>010a</t>
  </si>
  <si>
    <t>AYUDA DE GUARDERIA</t>
  </si>
  <si>
    <t>010b</t>
  </si>
  <si>
    <t>RETROACTIVO AYUDA GUARDERIA</t>
  </si>
  <si>
    <t>011a</t>
  </si>
  <si>
    <t>DIAS ECONOMICOS</t>
  </si>
  <si>
    <t>012a</t>
  </si>
  <si>
    <t>013a</t>
  </si>
  <si>
    <t>AYUDA PARA ANTEOJOS</t>
  </si>
  <si>
    <t>014a</t>
  </si>
  <si>
    <t>014b</t>
  </si>
  <si>
    <t>014c</t>
  </si>
  <si>
    <t>014d</t>
  </si>
  <si>
    <t>014e</t>
  </si>
  <si>
    <t>014f</t>
  </si>
  <si>
    <t>014g</t>
  </si>
  <si>
    <t>014h</t>
  </si>
  <si>
    <t>COMPENSACION POR ANTIG. 10%</t>
  </si>
  <si>
    <t>014i</t>
  </si>
  <si>
    <t>COMPENSACION POR ANTIG. 11%</t>
  </si>
  <si>
    <t>014j</t>
  </si>
  <si>
    <t>COMPENSACION POR ANTIG. 12%</t>
  </si>
  <si>
    <t>014k</t>
  </si>
  <si>
    <t>COMPENSACION POR ANTIG. 13%</t>
  </si>
  <si>
    <t>014l</t>
  </si>
  <si>
    <t>COMPENSACION POR ANTIG. 14%</t>
  </si>
  <si>
    <t>014m</t>
  </si>
  <si>
    <t>COMPENSACION POR ANTIG. 15%</t>
  </si>
  <si>
    <t>014n</t>
  </si>
  <si>
    <t>COMPENSACION POR ANTIG. 16%</t>
  </si>
  <si>
    <t>014o</t>
  </si>
  <si>
    <t>COMPENSACION POR ANTIG. 17%</t>
  </si>
  <si>
    <t>014p</t>
  </si>
  <si>
    <t>COMPENSACION POR ANTIG. 18%</t>
  </si>
  <si>
    <t>014q</t>
  </si>
  <si>
    <t>COMPENSACION POR ANTIG. 19%</t>
  </si>
  <si>
    <t>014r</t>
  </si>
  <si>
    <t>COMPENSACION POR ANTIG. 20%</t>
  </si>
  <si>
    <t>014s</t>
  </si>
  <si>
    <t>COMPENSACION POR ANTIG. 21%</t>
  </si>
  <si>
    <t>014t</t>
  </si>
  <si>
    <t>COMPENSACION POR ANTIG. 22%</t>
  </si>
  <si>
    <t>014u</t>
  </si>
  <si>
    <t>COMPENSACION POR ANTIG. 23%</t>
  </si>
  <si>
    <t>014v</t>
  </si>
  <si>
    <t>COMPENSACION POR ANTIG. 24%</t>
  </si>
  <si>
    <t>014w</t>
  </si>
  <si>
    <t>COMPENSACION POR ANTIG. 25%</t>
  </si>
  <si>
    <t>014x</t>
  </si>
  <si>
    <t>COMPENSACION POR ANTIG. 26%</t>
  </si>
  <si>
    <t>014y</t>
  </si>
  <si>
    <t>COMPENSACION POR ANTIG. 27%</t>
  </si>
  <si>
    <t>014z</t>
  </si>
  <si>
    <t>COMPENSACION POR ANTIG. 28%</t>
  </si>
  <si>
    <t>015a</t>
  </si>
  <si>
    <t>PUNTUALIDAD PERFECTA</t>
  </si>
  <si>
    <t>016a</t>
  </si>
  <si>
    <t>DIA DE REYES</t>
  </si>
  <si>
    <t>017a</t>
  </si>
  <si>
    <t>017b</t>
  </si>
  <si>
    <t>017c</t>
  </si>
  <si>
    <t>017d</t>
  </si>
  <si>
    <t>017e</t>
  </si>
  <si>
    <t>018a</t>
  </si>
  <si>
    <t>DIA DE LA MADRE</t>
  </si>
  <si>
    <t>019a</t>
  </si>
  <si>
    <t>DIA DEL PADRE</t>
  </si>
  <si>
    <t>020a</t>
  </si>
  <si>
    <t>CAPACITACION Y DESARROLLO</t>
  </si>
  <si>
    <t>020b</t>
  </si>
  <si>
    <t>021a</t>
  </si>
  <si>
    <t>022a</t>
  </si>
  <si>
    <t>QUINQUENIO CONFIANZA</t>
  </si>
  <si>
    <t>023a</t>
  </si>
  <si>
    <t>PRIMA VACACIONAL</t>
  </si>
  <si>
    <t>023b</t>
  </si>
  <si>
    <t>PRIMA VACACIONAL C/M</t>
  </si>
  <si>
    <t>023c</t>
  </si>
  <si>
    <t>023d</t>
  </si>
  <si>
    <t>023g</t>
  </si>
  <si>
    <t>PRIMA VACACIONAL EXENTA</t>
  </si>
  <si>
    <t>024a</t>
  </si>
  <si>
    <t>AGUINALDO DE SUELDO</t>
  </si>
  <si>
    <t>024b</t>
  </si>
  <si>
    <t>AGUINALDO DE COMPENSACION</t>
  </si>
  <si>
    <t>025a</t>
  </si>
  <si>
    <t>CANASTA MATERNA</t>
  </si>
  <si>
    <t>026a</t>
  </si>
  <si>
    <t>RECOMPENSA</t>
  </si>
  <si>
    <t>027a</t>
  </si>
  <si>
    <t>AYUDA POR DEFUNCION</t>
  </si>
  <si>
    <t>028b</t>
  </si>
  <si>
    <t>APARATOS ORTOPEDICOS GRAVADOS</t>
  </si>
  <si>
    <t>029a</t>
  </si>
  <si>
    <t>AYUDA PARA PROTESIS EXENTA</t>
  </si>
  <si>
    <t>029b</t>
  </si>
  <si>
    <t>AYUDA PARA PROTESIS GRAVADO</t>
  </si>
  <si>
    <t>030a</t>
  </si>
  <si>
    <t>DIAS POR AJUSTE ANUAL</t>
  </si>
  <si>
    <t>031a</t>
  </si>
  <si>
    <t>032a</t>
  </si>
  <si>
    <t>AYUDA DE TITULACION</t>
  </si>
  <si>
    <t>033a</t>
  </si>
  <si>
    <t>034a</t>
  </si>
  <si>
    <t>UTILES ESCOLARES</t>
  </si>
  <si>
    <t>035a</t>
  </si>
  <si>
    <t>VALES DE DESPENSA</t>
  </si>
  <si>
    <t>036a</t>
  </si>
  <si>
    <t>ISR PRIMA AGUINALDO</t>
  </si>
  <si>
    <t>036b</t>
  </si>
  <si>
    <t>OTRAS PRESTACIONES (ISR P.V.)</t>
  </si>
  <si>
    <t>036c</t>
  </si>
  <si>
    <t>037a</t>
  </si>
  <si>
    <t>038a</t>
  </si>
  <si>
    <t>SUBSIDIO AL EMPLEO</t>
  </si>
  <si>
    <t>039a</t>
  </si>
  <si>
    <t>NOTAS BUENAS</t>
  </si>
  <si>
    <t>041a</t>
  </si>
  <si>
    <t>AGUINALDO EXENTO</t>
  </si>
  <si>
    <t>042a</t>
  </si>
  <si>
    <t>043a</t>
  </si>
  <si>
    <t>043b</t>
  </si>
  <si>
    <t>044a</t>
  </si>
  <si>
    <t>044b</t>
  </si>
  <si>
    <t>044c</t>
  </si>
  <si>
    <t>044d</t>
  </si>
  <si>
    <t>PRIMA ANT GRAVADA CCT 10 DIAS</t>
  </si>
  <si>
    <t>045a</t>
  </si>
  <si>
    <t>046a</t>
  </si>
  <si>
    <t>INDEMNIZACION 3 MESES GRAVADA</t>
  </si>
  <si>
    <t>046b</t>
  </si>
  <si>
    <t>047a</t>
  </si>
  <si>
    <t>047b</t>
  </si>
  <si>
    <t>INDEMNIZACION 60 DIAS EXENTA</t>
  </si>
  <si>
    <t>047c</t>
  </si>
  <si>
    <t>047d</t>
  </si>
  <si>
    <t>048a</t>
  </si>
  <si>
    <t>INDEMNIZACION 45 DIAS GRAVADO</t>
  </si>
  <si>
    <t>048b</t>
  </si>
  <si>
    <t>INDEMNIZACION 45 DIAS EXENTA</t>
  </si>
  <si>
    <t>050a</t>
  </si>
  <si>
    <t xml:space="preserve">REINTEGRO DE ISR  </t>
  </si>
  <si>
    <t>050b</t>
  </si>
  <si>
    <t>AJUSTE DE ISR</t>
  </si>
  <si>
    <t>050c</t>
  </si>
  <si>
    <t>053a</t>
  </si>
  <si>
    <t>053b</t>
  </si>
  <si>
    <t>053c</t>
  </si>
  <si>
    <t>063a</t>
  </si>
  <si>
    <t>PROFESIONALIZACION B</t>
  </si>
  <si>
    <t>063b</t>
  </si>
  <si>
    <t>RETROACTIVO PROF. B</t>
  </si>
  <si>
    <t>064a</t>
  </si>
  <si>
    <t>SALARIOS CAIDOS</t>
  </si>
  <si>
    <t>064b</t>
  </si>
  <si>
    <t>INTERESES POR SALARIOS CAIDOS</t>
  </si>
  <si>
    <t>065a</t>
  </si>
  <si>
    <t>RETROACTIVO QUINQUENIO BASE</t>
  </si>
  <si>
    <t>066a</t>
  </si>
  <si>
    <t>14Aa</t>
  </si>
  <si>
    <t>COMPENSACION POR ANTIG. 29%</t>
  </si>
  <si>
    <t>14Ab</t>
  </si>
  <si>
    <t>COMPENSACION POR ANTIG. 30%</t>
  </si>
  <si>
    <t>14Ac</t>
  </si>
  <si>
    <t>D</t>
  </si>
  <si>
    <t>D2</t>
  </si>
  <si>
    <t>022d</t>
  </si>
  <si>
    <t>022e</t>
  </si>
  <si>
    <t>022f</t>
  </si>
  <si>
    <t>CUENTAS POR COBRAR</t>
  </si>
  <si>
    <t>SEGURO COLECTIVO DE RETIRO PAR</t>
  </si>
  <si>
    <t>CUOTA SINDICAL RETIRO</t>
  </si>
  <si>
    <t>OPTICA MAXIVISION</t>
  </si>
  <si>
    <t>CUOTA SINDICAL</t>
  </si>
  <si>
    <t>IMPUESTO SOBRE LA RENTA</t>
  </si>
  <si>
    <t>PRESTAMOS COMPLEMENTARIOS</t>
  </si>
  <si>
    <t>FONAC</t>
  </si>
  <si>
    <t>004b</t>
  </si>
  <si>
    <t>SEGURO COLECTIVO DE RETIRO NON</t>
  </si>
  <si>
    <t>DEVOLUCION DE SUELDO</t>
  </si>
  <si>
    <t>040a</t>
  </si>
  <si>
    <t>DEVOLUCIONES VARIAS</t>
  </si>
  <si>
    <t xml:space="preserve">ISR ANUAL A CARGO </t>
  </si>
  <si>
    <t>062a</t>
  </si>
  <si>
    <t>PENSION ALIMENTICIA</t>
  </si>
  <si>
    <t>PRESTAMO HIPOTECARIO</t>
  </si>
  <si>
    <t>POTENCIACION SEGURO DE VIDA</t>
  </si>
  <si>
    <t>GRUPO SEGUDESCUENTOS DIVERSOS</t>
  </si>
  <si>
    <t>SEGURO DE VIDA IND METLIFE</t>
  </si>
  <si>
    <t>SEGUROS FOVISSSTE</t>
  </si>
  <si>
    <t>ALIANZA LA MERCED</t>
  </si>
  <si>
    <t>062b</t>
  </si>
  <si>
    <t>GASTOS FUNERARIOS SAN RAFAEL</t>
  </si>
  <si>
    <t>DESCUENTO POR SUSPENSION</t>
  </si>
  <si>
    <t>FALTAS</t>
  </si>
  <si>
    <t>022b</t>
  </si>
  <si>
    <t>022c</t>
  </si>
  <si>
    <t>071a</t>
  </si>
  <si>
    <t>DESCUENTO SUPENSION 2</t>
  </si>
  <si>
    <t>070a</t>
  </si>
  <si>
    <t>FALTAS 2</t>
  </si>
  <si>
    <t>070b</t>
  </si>
  <si>
    <t>FALTAS 3</t>
  </si>
  <si>
    <t>070c</t>
  </si>
  <si>
    <t>FALTAS (PRESTACIONES)</t>
  </si>
  <si>
    <t>071b</t>
  </si>
  <si>
    <t>DESCUENTO SUPENSION 3</t>
  </si>
  <si>
    <t>071c</t>
  </si>
  <si>
    <t>DESCUENTO SUPENSION 4</t>
  </si>
  <si>
    <t>022g</t>
  </si>
  <si>
    <t>022h</t>
  </si>
  <si>
    <t>VARE8311159S7</t>
  </si>
  <si>
    <t>VARE831115HGTLDD03</t>
  </si>
  <si>
    <t>VALENCIA RODRIGUEZ EDGAR</t>
  </si>
  <si>
    <t>ROJJ610420EGA</t>
  </si>
  <si>
    <t>ROCHA JIMENEZ J. CARMEN</t>
  </si>
  <si>
    <t>008n</t>
  </si>
  <si>
    <t>008o</t>
  </si>
  <si>
    <t>008p</t>
  </si>
  <si>
    <t>008q</t>
  </si>
  <si>
    <t>049a</t>
  </si>
  <si>
    <t>JORNADAS CULTURALES</t>
  </si>
  <si>
    <t>MAMJ7804149C6</t>
  </si>
  <si>
    <t>MAMJ780414MGTRJC05</t>
  </si>
  <si>
    <t>AOVF9803079F8</t>
  </si>
  <si>
    <t>AOVF980307MGTLLT13</t>
  </si>
  <si>
    <t>SAEI870112869</t>
  </si>
  <si>
    <t>SAEI870112MDFNVV06</t>
  </si>
  <si>
    <t>OERB790101T25</t>
  </si>
  <si>
    <t>OERB790101MGTJSL02</t>
  </si>
  <si>
    <t>ROJC610420HGTCMR06</t>
  </si>
  <si>
    <t>CATG660624SZ0</t>
  </si>
  <si>
    <t>CATG660624HMNRVS07</t>
  </si>
  <si>
    <t>CARREÑO TOVAR GUSTAVO EDUARDO</t>
  </si>
  <si>
    <t>VIAB8311104D8</t>
  </si>
  <si>
    <t>VIAB831110HGTLRN13</t>
  </si>
  <si>
    <t>VILLAFAÑA ARROYO BENJAMIN</t>
  </si>
  <si>
    <t>VABU801225JK3</t>
  </si>
  <si>
    <t>VABU801225HGTRRR08</t>
  </si>
  <si>
    <t>VARGAS BARAJAS URIEL</t>
  </si>
  <si>
    <t>RUPG731226637</t>
  </si>
  <si>
    <t>RUPG731226MJCZND06</t>
  </si>
  <si>
    <t>GALR941219R98</t>
  </si>
  <si>
    <t>GALR941219HGTRNL00</t>
  </si>
  <si>
    <t>DAAS9905066F2</t>
  </si>
  <si>
    <t>DAAS990506MGTVLR03</t>
  </si>
  <si>
    <t>APOYO EN MESA DE ATENCION</t>
  </si>
  <si>
    <t>FLORES CISNEROS OCTAVIO</t>
  </si>
  <si>
    <t>VAZQUEZ BARRIENTOS KARLA LIZBETH</t>
  </si>
  <si>
    <t>RUIZ PUENTE GUADALUPE</t>
  </si>
  <si>
    <t>GARCIA LEON JOSE RAUL</t>
  </si>
  <si>
    <t>ALONSO VILLALPANDO FATIMA PAOLA</t>
  </si>
  <si>
    <t>SANCHEZ EVANGELISTA IVONNE VICTORIA</t>
  </si>
  <si>
    <t>OJEDA RIOS BLANCA ESTELA</t>
  </si>
  <si>
    <t>DAVALOS ALMANZA SARON PAULINA</t>
  </si>
  <si>
    <t>MARTINEZ MEJIA JACQUELINE</t>
  </si>
  <si>
    <t>OPERADOR DE MESA DE ATENCION A DISTANCIA</t>
  </si>
  <si>
    <t>LICENCIA POR ASUNTOS PARTICULARES</t>
  </si>
  <si>
    <t>HESR720726AR3</t>
  </si>
  <si>
    <t>HESR720726MGTRLS08</t>
  </si>
  <si>
    <t>HERNANDEZ SALCEDO ROSA MARIA</t>
  </si>
  <si>
    <t>TERAPEUTA PERSONAL DE INAEBA</t>
  </si>
  <si>
    <t>DESARROLLADOR DE SOFTWARE</t>
  </si>
  <si>
    <t>007c</t>
  </si>
  <si>
    <t>ESTIMULO POR AÑOS DE SERVICIO</t>
  </si>
  <si>
    <t>DIA DEL NIÑO</t>
  </si>
  <si>
    <t>COMIDA DE FIN DE AÑO</t>
  </si>
  <si>
    <t>INDEMNIZACION 90 DÍAS GRAVADO</t>
  </si>
  <si>
    <t>INDEMNIZACION 90 DÍAS EXENTA</t>
  </si>
  <si>
    <t>FONDO/PENSION ISSSTE 6.125%</t>
  </si>
  <si>
    <t>II D) 4 - a</t>
  </si>
  <si>
    <t>II D) 4 -A</t>
  </si>
  <si>
    <t>83101177T038200.000144</t>
  </si>
  <si>
    <t>83101178T038200.000233</t>
  </si>
  <si>
    <t>83101177T038200.000249</t>
  </si>
  <si>
    <t>0.00</t>
  </si>
  <si>
    <t>VACANTE</t>
  </si>
  <si>
    <t>Total Ppto. Otras Fuentes:</t>
  </si>
  <si>
    <t>RICO RAMIREZ J. JESUS</t>
  </si>
  <si>
    <t>83101179A018060.000058</t>
  </si>
  <si>
    <t>ENLACE DE DISENO DE CONTENIDOS EN MATEMATICAS</t>
  </si>
  <si>
    <t>ENLACE DE DISENO DE CIENCIAS</t>
  </si>
  <si>
    <t>DISENADOR GRAFICO DE RECURSOS DIDACTICOS</t>
  </si>
  <si>
    <t xml:space="preserve">4to. Trimestre </t>
  </si>
  <si>
    <t>LEÓN, GUANAJUATO. A 11 DE ENERO DE 2022.</t>
  </si>
  <si>
    <t>4to. Trimestre 2021</t>
  </si>
  <si>
    <t>RIRJ650926HGTCMS10</t>
  </si>
  <si>
    <t>83101177T038200.000178</t>
  </si>
  <si>
    <t>83101176T038200.000108</t>
  </si>
  <si>
    <t>831011710A018070.001489</t>
  </si>
  <si>
    <t>83101177T038200.000063</t>
  </si>
  <si>
    <t>83101177T038200.000208</t>
  </si>
  <si>
    <t>GONZALEZ NIﾑO DALIA SONIA</t>
  </si>
  <si>
    <t>VILCHES NUﾑEZ FRANCISCO ALFONSO</t>
  </si>
  <si>
    <t>BRICEﾑO RUIZ LIBRADO</t>
  </si>
  <si>
    <t>GUDIﾑO ORDAZ MA. DE LOS ANGELES</t>
  </si>
  <si>
    <t>MUﾑOZ HERRERA MARIA DOLORES</t>
  </si>
  <si>
    <t>VILLICAﾑA GONZALEZ OSCAR JACOBO</t>
  </si>
  <si>
    <t>CORDOBA PATIﾑO CARLOS ALBERTO</t>
  </si>
  <si>
    <t>ORTEGA GAMIﾑO LAURA AMERICA</t>
  </si>
  <si>
    <t>PEﾑALOZA CISNEROS CINTHYA</t>
  </si>
  <si>
    <t>LIRA SALDAﾑA ANA ISABEL</t>
  </si>
  <si>
    <t>CASTAﾑEDA ORNELAS MARIA CRUZ</t>
  </si>
  <si>
    <t>MARTINEZ NUﾑEZ JOSE LUIS</t>
  </si>
  <si>
    <t>AGUADO NUﾑEZ MARIA CRISTINA</t>
  </si>
  <si>
    <t>AMBRIZ MUﾑOZ MARIANA</t>
  </si>
  <si>
    <t>CASTAﾑEDA SAENZ JOSE EDUARDO</t>
  </si>
  <si>
    <t>SALDAﾑA ESTRADA SELMA ALEJANDRA</t>
  </si>
  <si>
    <t>TOLENTINO MUﾑIZ ABNER OBED</t>
  </si>
  <si>
    <t>CARREﾑO TOVAR GUSTAVO EDUARDO</t>
  </si>
  <si>
    <t>VILLAFAﾑA ARROYO BENJAMIN</t>
  </si>
  <si>
    <t>RACR900815EI5</t>
  </si>
  <si>
    <t>RACR900815MGTMHS02</t>
  </si>
  <si>
    <t>RAMIREZ CHAVEZ ROSARIO BETSABE</t>
  </si>
  <si>
    <t>HEAM820519AC3</t>
  </si>
  <si>
    <t>HEAM820519HGTRYG06</t>
  </si>
  <si>
    <t>HERNANDEZ AYALA MIGUEL ANGEL</t>
  </si>
  <si>
    <t>LAAA8409298B5</t>
  </si>
  <si>
    <t>LAAA840929HGTNLN02</t>
  </si>
  <si>
    <t>LANDAVERDE ALVARADO ANTERO TRINIDAD</t>
  </si>
  <si>
    <t>0.01</t>
  </si>
  <si>
    <t>0.02</t>
  </si>
  <si>
    <t>0.03</t>
  </si>
  <si>
    <t>PREJUBILATORIAS</t>
  </si>
  <si>
    <t>LICENCIA PREJUBILATORIA DE BASE</t>
  </si>
  <si>
    <t>PRORROGA DE LICENCIA</t>
  </si>
  <si>
    <t>MA. GUADALUPE BARCENAS VAZQUEZ</t>
  </si>
  <si>
    <t>ROBERTO GONZALEZ GARCIA</t>
  </si>
  <si>
    <t>GERARDO MEDINA GALVAN</t>
  </si>
  <si>
    <t>HEZH930707AW6</t>
  </si>
  <si>
    <t>HEZH930707HGTRVR00</t>
  </si>
  <si>
    <t>PETL810503G72</t>
  </si>
  <si>
    <t>PETL810503MGTRRZ04</t>
  </si>
  <si>
    <t>AOAA910121SK4</t>
  </si>
  <si>
    <t>AOAA910121MGTCPD13</t>
  </si>
  <si>
    <t>HIAA861111QC8</t>
  </si>
  <si>
    <t>HIAA861111MGTDCD06</t>
  </si>
  <si>
    <t>BAFA980801UM7</t>
  </si>
  <si>
    <t>BAFA980801HGTRLL00</t>
  </si>
  <si>
    <t>FOCS001027782</t>
  </si>
  <si>
    <t>FOCS001027MGTNLRA2</t>
  </si>
  <si>
    <t>AAMJ830804FH3</t>
  </si>
  <si>
    <t>AAMJ830804HGTLRS06</t>
  </si>
  <si>
    <t>MUGE980110I63</t>
  </si>
  <si>
    <t>MUGE980110MGTXRS03</t>
  </si>
  <si>
    <t>HERNANDEZ ZALAVA HORACIO</t>
  </si>
  <si>
    <t>PEREZ TORRES LUZ MARIA</t>
  </si>
  <si>
    <t>ACOSTA APASEO ADRIANA GUADALUPE</t>
  </si>
  <si>
    <t>HIDALGO ACEVEDO ADRIANA SUSANA</t>
  </si>
  <si>
    <t>BARRIENTOS FALCON ALONSO</t>
  </si>
  <si>
    <t>FONSECA CALVILLO SARAHI MONSERRAT</t>
  </si>
  <si>
    <t>ALDANA MURRILLO JOSE DE JESUS</t>
  </si>
  <si>
    <t>MUNOZ GARCIA ESTEFANIA MONSERRAT</t>
  </si>
  <si>
    <t>APOYO DE MESA DE ATENCION</t>
  </si>
  <si>
    <t>APLICADOR</t>
  </si>
  <si>
    <t>APOYO CONTABLE RAMO 11</t>
  </si>
  <si>
    <t>ELNACE DESARROLLADOR DE SOFTWARE</t>
  </si>
  <si>
    <t>SUELDO HOMOLOGADO L</t>
  </si>
  <si>
    <t xml:space="preserve">PREVISION SOCIAL MULTIPLE </t>
  </si>
  <si>
    <t>002d</t>
  </si>
  <si>
    <t>SUBSIDIO AL EMPLEO PAGADO</t>
  </si>
  <si>
    <t>COMPENSACION GARANTIZADA</t>
  </si>
  <si>
    <t>COMPENSACION POR QUIN. BASE</t>
  </si>
  <si>
    <t>PUNTUALIDAD PRIMER TRIMESTRE</t>
  </si>
  <si>
    <t>PUNTUALIDAD SEGUNDO TRIMESTRE</t>
  </si>
  <si>
    <t>PUNTUALIDAD TERCER TRIMESTRE</t>
  </si>
  <si>
    <t>PUNTUALIDAD CUARTO TRIMESTRE</t>
  </si>
  <si>
    <t>008r</t>
  </si>
  <si>
    <t>PUNTUALIDAD PRIMER SEMESTRE</t>
  </si>
  <si>
    <t>008s</t>
  </si>
  <si>
    <t>PUNTUALIDAD SEGUNDO SEMESTRE</t>
  </si>
  <si>
    <t xml:space="preserve">DIFERENCIA DE DESPENSA </t>
  </si>
  <si>
    <t>AYUDA PARA SERVICIOS B y C</t>
  </si>
  <si>
    <t>012b</t>
  </si>
  <si>
    <t>FACTO AYUDA X SERVICIOS</t>
  </si>
  <si>
    <t>COMPENSACION POR ANTIG. 3%</t>
  </si>
  <si>
    <t>COMPENSACION POR ANTIG. 4%</t>
  </si>
  <si>
    <t>COMPENSACION POR ANTIG. 5%</t>
  </si>
  <si>
    <t>COMPENSACION POR ANTIG. 6%</t>
  </si>
  <si>
    <t>COMPENSACION POR ANTIG. 7%</t>
  </si>
  <si>
    <t>COMPENSACION POR ANTIG. 8%</t>
  </si>
  <si>
    <t>COMPENSACION POR ANTIG. 9%</t>
  </si>
  <si>
    <t xml:space="preserve">ESTIMULO 10 AÑOS DE SERVICIO </t>
  </si>
  <si>
    <t xml:space="preserve">ESTIMULO 15 AÑOS DE SERVICIO </t>
  </si>
  <si>
    <t xml:space="preserve">ESTIMULO 20 AÑOS DE SERVICIO </t>
  </si>
  <si>
    <t xml:space="preserve">ESTIMULO 25 AÑOS DE SERVICIO </t>
  </si>
  <si>
    <t xml:space="preserve">ESTIMULO 30 AÑOS DE SERVICIO </t>
  </si>
  <si>
    <t>DIF. CAPACITACION Y DESARROLLO</t>
  </si>
  <si>
    <t>DIA DEL TRABAJADOR DE LA EDUCA</t>
  </si>
  <si>
    <t>PRIMA VACACIONAL CONFIANZA Y M</t>
  </si>
  <si>
    <t>OTRAS PRESTACIONES (ISR AGUIN)</t>
  </si>
  <si>
    <t>DIF. PRESTACIONES VARIAS</t>
  </si>
  <si>
    <t xml:space="preserve">VIATICOS </t>
  </si>
  <si>
    <t>PRIMA DE ANT POR REN CCT EXEN</t>
  </si>
  <si>
    <t>PRIMA DE ANT POR REN CCT GRAV</t>
  </si>
  <si>
    <t>PRIMA DE ANT POR REN LFT EXENT</t>
  </si>
  <si>
    <t>PRIMA DE ANT POR REN LFT GRAV</t>
  </si>
  <si>
    <t>PRIMA DE ANT EXENTA CCT 10 DIA</t>
  </si>
  <si>
    <t>VACACIONES</t>
  </si>
  <si>
    <t>INDEMNIZACION 3 MESES EXENTOS</t>
  </si>
  <si>
    <t>INDEMNIZACION 60 DIAS GRAVADA</t>
  </si>
  <si>
    <t xml:space="preserve">IMPUESTOS A COMPENSAR </t>
  </si>
  <si>
    <t>DEV. POR DESCUENTOS INDEBIDOS</t>
  </si>
  <si>
    <t>DEV. DE FALTAS SUELDOS</t>
  </si>
  <si>
    <t>DEV. DE FALTAS OTRAS PREST.</t>
  </si>
  <si>
    <t>RETROACTIVO QUINQUENIO CF</t>
  </si>
  <si>
    <t>SERV. MEDICO Y MATERNIDAD 4.5%</t>
  </si>
  <si>
    <t>002b</t>
  </si>
  <si>
    <t>ISR HONORARIOS ASIM A SALARIOS</t>
  </si>
  <si>
    <t>IMPUESTO A CARGO</t>
  </si>
  <si>
    <t>AHORRO SOLIDARIO 1%</t>
  </si>
  <si>
    <t>AHORRO SOLIDARIO 2%</t>
  </si>
  <si>
    <t>PRESTAMOS  A CORTO PLAZO</t>
  </si>
  <si>
    <t>006c</t>
  </si>
  <si>
    <t>PRESTAMO A CORTO PLAZO ISSEG</t>
  </si>
  <si>
    <t xml:space="preserve">PRESTAMOS HIPOTECARIO ISSEG </t>
  </si>
  <si>
    <t>PRESTAMO HIPOTECARIO 55L</t>
  </si>
  <si>
    <t>RETRO POTENCIACION SEGURO VIDA</t>
  </si>
  <si>
    <t>013b</t>
  </si>
  <si>
    <t>MI AHORRO ISSEG</t>
  </si>
  <si>
    <t>013c</t>
  </si>
  <si>
    <t>INCREMENTO FONAC</t>
  </si>
  <si>
    <t>DESCUENTO POR INHABILITACION</t>
  </si>
  <si>
    <t>DESCT POR SUSPENSION SUELDO</t>
  </si>
  <si>
    <t>DESCT POR SUSPENSION CAP Y DES</t>
  </si>
  <si>
    <t>DESCT POR SUSPENSION OTR PREST</t>
  </si>
  <si>
    <t xml:space="preserve">AJUSTE RETRO QUIN BASE </t>
  </si>
  <si>
    <t>DEVOLUCION POR PAGOS INDEBIDOS</t>
  </si>
  <si>
    <t>FINANCIERA ASF SAPI</t>
  </si>
  <si>
    <t>INCAP ENF GRAL SS 50% SUELDO</t>
  </si>
  <si>
    <t>INCAP ENF GRAL SS 50% CAPACIT</t>
  </si>
  <si>
    <t>INCAP ENF GRAL SS 50% OTRAS PE</t>
  </si>
  <si>
    <t>INCAP ENF GRAL SS 0% SUELDO</t>
  </si>
  <si>
    <t>INCAP ENF GRAL SS 0% CAPACIT</t>
  </si>
  <si>
    <t>INCAP ENF GRAL SS 0% OTRA PE</t>
  </si>
  <si>
    <t>INCAP ENF GRAL SS 50% OTRAS P2</t>
  </si>
  <si>
    <t>INCAP ENF GRAL SS 50% OTRAS P3</t>
  </si>
  <si>
    <t>022k</t>
  </si>
  <si>
    <t>LICENCIAS MEDICAS MEDIO SUELDO</t>
  </si>
  <si>
    <t>AJUSTE COMPENSACION ANTIGUEDAD</t>
  </si>
  <si>
    <t>DESCUENTO PUNTUALIDAD ENE</t>
  </si>
  <si>
    <t>025b</t>
  </si>
  <si>
    <t>DESCUENTO PUNTUALIDAD FEB</t>
  </si>
  <si>
    <t>025c</t>
  </si>
  <si>
    <t>DESCUENTO PUNTUALIDAD MZO</t>
  </si>
  <si>
    <t>025d</t>
  </si>
  <si>
    <t>DESCUENTO PUNTUALIDAD ABR</t>
  </si>
  <si>
    <t>025e</t>
  </si>
  <si>
    <t>DESCUENTO PUNTUALIDAD MAY</t>
  </si>
  <si>
    <t>025f</t>
  </si>
  <si>
    <t>DESCUENTO PUNTUALIDAD JUN</t>
  </si>
  <si>
    <t>025g</t>
  </si>
  <si>
    <t>DESCUENTO PUNTUALIDAD JUL</t>
  </si>
  <si>
    <t>025h</t>
  </si>
  <si>
    <t>DESCUENTO PUNTUALIDAD AGO</t>
  </si>
  <si>
    <t>025i</t>
  </si>
  <si>
    <t>DESCUENTO PUNTUALIDAD SEPT</t>
  </si>
  <si>
    <t>025j</t>
  </si>
  <si>
    <t>DESCUENTO PUNTUALIDAD OCT</t>
  </si>
  <si>
    <t>025k</t>
  </si>
  <si>
    <t>DESCUENTO PUNTUALIDAD NOV</t>
  </si>
  <si>
    <t>025l</t>
  </si>
  <si>
    <t>DESCUENTO PUNTUALIDAD DIC</t>
  </si>
  <si>
    <t xml:space="preserve">DEVOLUCION DE CAP. Y DES. </t>
  </si>
  <si>
    <t>REINTEGRO DE ISR</t>
  </si>
  <si>
    <t>093a</t>
  </si>
  <si>
    <t>FINANCIERA PACTO</t>
  </si>
  <si>
    <t>VECO890605655</t>
  </si>
  <si>
    <t>VECO890605HGTLMS01</t>
  </si>
  <si>
    <t>VELAZQUEZ CAMPOS OSCAR</t>
  </si>
  <si>
    <t>AMBRIZ MUÑOZ MARIANA</t>
  </si>
  <si>
    <t xml:space="preserve"> COORDINADOR/A REGIONAL/ZONA</t>
  </si>
  <si>
    <t xml:space="preserve"> T03820 </t>
  </si>
  <si>
    <t>24_2021</t>
  </si>
  <si>
    <t>Columna20</t>
  </si>
  <si>
    <t>Columna110</t>
  </si>
  <si>
    <t>Columna111</t>
  </si>
  <si>
    <t>ORDINARIA</t>
  </si>
  <si>
    <t>Clave de Plaza</t>
  </si>
  <si>
    <t>Movimiento</t>
  </si>
  <si>
    <t>BAJA</t>
  </si>
  <si>
    <t>ALTA</t>
  </si>
  <si>
    <t>83101173CF360140.000136</t>
  </si>
  <si>
    <t>83101171CF360140.000015</t>
  </si>
  <si>
    <t>83101173CF338490.001535</t>
  </si>
  <si>
    <t>83101172CF203310.000167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</si>
</sst>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%"/>
    <numFmt numFmtId="169" formatCode="0.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Verdana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</cellStyleXfs>
  <cellXfs count="578">
    <xf numFmtId="0" fontId="0" fillId="0" borderId="0" xfId="0"/>
    <xf numFmtId="0" fontId="0" fillId="0" borderId="0" xfId="0" applyBorder="1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0" fontId="3" fillId="4" borderId="0" xfId="2" applyFont="1" applyFill="1" applyAlignment="1">
      <alignment horizontal="center" vertical="center"/>
    </xf>
    <xf numFmtId="1" fontId="10" fillId="0" borderId="0" xfId="1" applyNumberFormat="1" applyFont="1" applyBorder="1" applyAlignment="1" applyProtection="1">
      <alignment horizontal="center" vertical="center"/>
      <protection locked="0"/>
    </xf>
    <xf numFmtId="1" fontId="10" fillId="0" borderId="0" xfId="1" applyNumberFormat="1" applyFont="1" applyBorder="1" applyAlignment="1" applyProtection="1">
      <alignment horizontal="center" vertical="center"/>
      <protection hidden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0" xfId="0" applyFont="1" applyProtection="1"/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7" xfId="0" applyFont="1" applyFill="1" applyBorder="1" applyProtection="1"/>
    <xf numFmtId="0" fontId="15" fillId="0" borderId="0" xfId="0" applyFont="1" applyProtection="1"/>
    <xf numFmtId="0" fontId="16" fillId="5" borderId="0" xfId="0" applyFont="1" applyFill="1" applyBorder="1" applyAlignment="1" applyProtection="1"/>
    <xf numFmtId="0" fontId="5" fillId="5" borderId="0" xfId="0" applyFont="1" applyFill="1" applyBorder="1" applyAlignment="1" applyProtection="1"/>
    <xf numFmtId="0" fontId="5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5" fillId="5" borderId="12" xfId="0" applyFont="1" applyFill="1" applyBorder="1" applyProtection="1"/>
    <xf numFmtId="0" fontId="17" fillId="5" borderId="8" xfId="0" applyFont="1" applyFill="1" applyBorder="1" applyProtection="1"/>
    <xf numFmtId="0" fontId="17" fillId="5" borderId="9" xfId="0" applyFont="1" applyFill="1" applyBorder="1" applyProtection="1"/>
    <xf numFmtId="0" fontId="17" fillId="5" borderId="10" xfId="0" applyFont="1" applyFill="1" applyBorder="1" applyAlignment="1" applyProtection="1">
      <alignment horizontal="right"/>
    </xf>
    <xf numFmtId="0" fontId="18" fillId="0" borderId="0" xfId="0" applyFont="1" applyProtection="1"/>
    <xf numFmtId="0" fontId="19" fillId="0" borderId="0" xfId="0" applyFont="1" applyProtection="1"/>
    <xf numFmtId="0" fontId="21" fillId="0" borderId="0" xfId="0" applyFont="1" applyProtection="1"/>
    <xf numFmtId="0" fontId="20" fillId="6" borderId="13" xfId="0" applyFont="1" applyFill="1" applyBorder="1" applyAlignment="1" applyProtection="1">
      <alignment horizontal="center" vertical="center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6" borderId="14" xfId="0" applyFont="1" applyFill="1" applyBorder="1" applyAlignment="1" applyProtection="1">
      <alignment vertical="center" wrapText="1"/>
    </xf>
    <xf numFmtId="0" fontId="14" fillId="0" borderId="0" xfId="0" applyFont="1"/>
    <xf numFmtId="0" fontId="14" fillId="0" borderId="0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Border="1" applyAlignment="1" applyProtection="1">
      <alignment horizontal="center" vertical="center" wrapText="1"/>
    </xf>
    <xf numFmtId="165" fontId="14" fillId="0" borderId="0" xfId="1" applyNumberFormat="1" applyFont="1" applyFill="1" applyBorder="1" applyAlignment="1" applyProtection="1">
      <alignment vertical="center" wrapText="1"/>
    </xf>
    <xf numFmtId="4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0" fillId="0" borderId="11" xfId="0" applyFont="1" applyFill="1" applyBorder="1"/>
    <xf numFmtId="167" fontId="1" fillId="5" borderId="0" xfId="1" applyNumberFormat="1" applyFont="1" applyFill="1" applyBorder="1" applyProtection="1">
      <protection hidden="1"/>
    </xf>
    <xf numFmtId="0" fontId="10" fillId="0" borderId="0" xfId="0" applyFont="1" applyFill="1" applyBorder="1"/>
    <xf numFmtId="0" fontId="13" fillId="0" borderId="0" xfId="0" applyFont="1"/>
    <xf numFmtId="167" fontId="1" fillId="5" borderId="0" xfId="1" applyNumberFormat="1" applyFont="1" applyFill="1" applyBorder="1"/>
    <xf numFmtId="165" fontId="10" fillId="5" borderId="0" xfId="1" applyNumberFormat="1" applyFont="1" applyFill="1" applyBorder="1"/>
    <xf numFmtId="0" fontId="13" fillId="0" borderId="0" xfId="0" applyFont="1" applyFill="1" applyBorder="1"/>
    <xf numFmtId="0" fontId="13" fillId="0" borderId="12" xfId="0" applyFont="1" applyFill="1" applyBorder="1"/>
    <xf numFmtId="0" fontId="22" fillId="0" borderId="11" xfId="0" applyFont="1" applyFill="1" applyBorder="1"/>
    <xf numFmtId="0" fontId="22" fillId="0" borderId="0" xfId="0" applyFont="1" applyFill="1" applyBorder="1"/>
    <xf numFmtId="0" fontId="23" fillId="0" borderId="0" xfId="0" applyFont="1"/>
    <xf numFmtId="0" fontId="24" fillId="0" borderId="0" xfId="0" applyFont="1" applyFill="1" applyBorder="1"/>
    <xf numFmtId="0" fontId="24" fillId="0" borderId="12" xfId="0" applyFont="1" applyFill="1" applyBorder="1"/>
    <xf numFmtId="0" fontId="24" fillId="0" borderId="8" xfId="0" applyFont="1" applyFill="1" applyBorder="1"/>
    <xf numFmtId="0" fontId="24" fillId="0" borderId="9" xfId="0" applyFont="1" applyFill="1" applyBorder="1"/>
    <xf numFmtId="0" fontId="25" fillId="0" borderId="9" xfId="0" applyFont="1" applyFill="1" applyBorder="1"/>
    <xf numFmtId="0" fontId="24" fillId="0" borderId="10" xfId="0" applyFont="1" applyFill="1" applyBorder="1"/>
    <xf numFmtId="0" fontId="22" fillId="0" borderId="0" xfId="0" applyFont="1"/>
    <xf numFmtId="0" fontId="24" fillId="0" borderId="0" xfId="0" applyFont="1"/>
    <xf numFmtId="0" fontId="17" fillId="0" borderId="0" xfId="0" applyFont="1"/>
    <xf numFmtId="0" fontId="28" fillId="0" borderId="0" xfId="0" applyFont="1"/>
    <xf numFmtId="0" fontId="20" fillId="6" borderId="1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9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 applyBorder="1"/>
    <xf numFmtId="0" fontId="5" fillId="5" borderId="0" xfId="0" applyFont="1" applyFill="1" applyBorder="1" applyAlignment="1">
      <alignment horizontal="right"/>
    </xf>
    <xf numFmtId="0" fontId="17" fillId="5" borderId="8" xfId="0" applyFont="1" applyFill="1" applyBorder="1"/>
    <xf numFmtId="0" fontId="17" fillId="5" borderId="9" xfId="0" applyFont="1" applyFill="1" applyBorder="1"/>
    <xf numFmtId="0" fontId="0" fillId="5" borderId="10" xfId="0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31" fillId="0" borderId="0" xfId="0" applyFont="1"/>
    <xf numFmtId="0" fontId="30" fillId="0" borderId="0" xfId="0" applyFont="1"/>
    <xf numFmtId="0" fontId="20" fillId="6" borderId="13" xfId="0" applyFont="1" applyFill="1" applyBorder="1" applyAlignment="1">
      <alignment horizontal="center" vertical="center" wrapText="1"/>
    </xf>
    <xf numFmtId="0" fontId="32" fillId="0" borderId="0" xfId="0" applyFont="1"/>
    <xf numFmtId="0" fontId="20" fillId="7" borderId="1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/>
    <xf numFmtId="0" fontId="20" fillId="0" borderId="0" xfId="0" applyFont="1" applyFill="1" applyBorder="1"/>
    <xf numFmtId="0" fontId="3" fillId="5" borderId="0" xfId="0" applyFont="1" applyFill="1"/>
    <xf numFmtId="4" fontId="3" fillId="5" borderId="0" xfId="0" applyNumberFormat="1" applyFont="1" applyFill="1"/>
    <xf numFmtId="0" fontId="21" fillId="0" borderId="0" xfId="0" applyFont="1" applyFill="1" applyBorder="1"/>
    <xf numFmtId="0" fontId="21" fillId="0" borderId="12" xfId="0" applyFont="1" applyFill="1" applyBorder="1"/>
    <xf numFmtId="0" fontId="34" fillId="0" borderId="0" xfId="0" applyFont="1"/>
    <xf numFmtId="0" fontId="10" fillId="0" borderId="0" xfId="0" applyFont="1" applyFill="1" applyBorder="1" applyAlignment="1"/>
    <xf numFmtId="0" fontId="23" fillId="0" borderId="9" xfId="0" applyFont="1" applyBorder="1"/>
    <xf numFmtId="0" fontId="17" fillId="5" borderId="10" xfId="0" applyFont="1" applyFill="1" applyBorder="1"/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vertical="center"/>
    </xf>
    <xf numFmtId="0" fontId="10" fillId="7" borderId="27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 wrapText="1"/>
    </xf>
    <xf numFmtId="0" fontId="0" fillId="0" borderId="0" xfId="0" applyFill="1"/>
    <xf numFmtId="1" fontId="13" fillId="0" borderId="13" xfId="0" applyNumberFormat="1" applyFont="1" applyFill="1" applyBorder="1" applyAlignment="1">
      <alignment vertical="center" wrapText="1"/>
    </xf>
    <xf numFmtId="1" fontId="13" fillId="0" borderId="13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wrapText="1"/>
    </xf>
    <xf numFmtId="0" fontId="13" fillId="0" borderId="1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vertical="center" wrapText="1"/>
    </xf>
    <xf numFmtId="166" fontId="13" fillId="0" borderId="16" xfId="0" applyNumberFormat="1" applyFont="1" applyFill="1" applyBorder="1" applyAlignment="1">
      <alignment horizontal="center" vertical="center" wrapText="1"/>
    </xf>
    <xf numFmtId="0" fontId="13" fillId="0" borderId="28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43" fontId="13" fillId="0" borderId="13" xfId="1" applyNumberFormat="1" applyFont="1" applyFill="1" applyBorder="1" applyAlignment="1">
      <alignment horizontal="right"/>
    </xf>
    <xf numFmtId="0" fontId="10" fillId="0" borderId="5" xfId="0" applyFont="1" applyFill="1" applyBorder="1"/>
    <xf numFmtId="0" fontId="3" fillId="0" borderId="0" xfId="0" applyFont="1"/>
    <xf numFmtId="0" fontId="3" fillId="0" borderId="6" xfId="0" applyFont="1" applyBorder="1"/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3" fillId="0" borderId="6" xfId="0" quotePrefix="1" applyFont="1" applyBorder="1" applyAlignment="1">
      <alignment horizontal="left" vertical="top"/>
    </xf>
    <xf numFmtId="0" fontId="36" fillId="0" borderId="6" xfId="0" applyFont="1" applyBorder="1" applyAlignment="1">
      <alignment horizontal="right"/>
    </xf>
    <xf numFmtId="165" fontId="10" fillId="5" borderId="7" xfId="1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8" xfId="0" applyBorder="1"/>
    <xf numFmtId="0" fontId="36" fillId="0" borderId="9" xfId="0" applyFont="1" applyBorder="1" applyAlignment="1">
      <alignment horizontal="right"/>
    </xf>
    <xf numFmtId="0" fontId="36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6" fillId="0" borderId="9" xfId="0" applyFont="1" applyBorder="1" applyAlignment="1">
      <alignment horizontal="center"/>
    </xf>
    <xf numFmtId="2" fontId="36" fillId="0" borderId="10" xfId="0" applyNumberFormat="1" applyFont="1" applyBorder="1" applyAlignment="1">
      <alignment horizontal="right"/>
    </xf>
    <xf numFmtId="0" fontId="37" fillId="0" borderId="0" xfId="0" applyFont="1" applyFill="1"/>
    <xf numFmtId="0" fontId="4" fillId="0" borderId="0" xfId="0" applyFont="1"/>
    <xf numFmtId="0" fontId="37" fillId="0" borderId="0" xfId="0" applyFont="1" applyAlignment="1">
      <alignment horizontal="right"/>
    </xf>
    <xf numFmtId="0" fontId="14" fillId="0" borderId="0" xfId="0" applyFont="1" applyFill="1"/>
    <xf numFmtId="0" fontId="5" fillId="5" borderId="5" xfId="0" applyFont="1" applyFill="1" applyBorder="1" applyAlignment="1"/>
    <xf numFmtId="0" fontId="5" fillId="5" borderId="6" xfId="0" applyFont="1" applyFill="1" applyBorder="1" applyAlignment="1"/>
    <xf numFmtId="0" fontId="14" fillId="5" borderId="8" xfId="0" applyFont="1" applyFill="1" applyBorder="1"/>
    <xf numFmtId="0" fontId="14" fillId="5" borderId="9" xfId="0" applyFont="1" applyFill="1" applyBorder="1"/>
    <xf numFmtId="0" fontId="17" fillId="5" borderId="10" xfId="0" applyFont="1" applyFill="1" applyBorder="1" applyAlignment="1">
      <alignment horizontal="right"/>
    </xf>
    <xf numFmtId="0" fontId="19" fillId="0" borderId="0" xfId="0" applyFont="1"/>
    <xf numFmtId="0" fontId="18" fillId="0" borderId="0" xfId="0" applyFont="1"/>
    <xf numFmtId="0" fontId="10" fillId="6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vertical="center"/>
    </xf>
    <xf numFmtId="0" fontId="20" fillId="6" borderId="29" xfId="0" applyFont="1" applyFill="1" applyBorder="1" applyAlignment="1">
      <alignment vertical="center" wrapText="1"/>
    </xf>
    <xf numFmtId="0" fontId="24" fillId="0" borderId="0" xfId="0" applyFont="1" applyFill="1"/>
    <xf numFmtId="0" fontId="10" fillId="0" borderId="11" xfId="0" applyFont="1" applyFill="1" applyBorder="1" applyAlignment="1">
      <alignment horizontal="right"/>
    </xf>
    <xf numFmtId="0" fontId="0" fillId="5" borderId="0" xfId="0" applyFont="1" applyFill="1" applyBorder="1"/>
    <xf numFmtId="165" fontId="10" fillId="5" borderId="12" xfId="1" applyNumberFormat="1" applyFont="1" applyFill="1" applyBorder="1"/>
    <xf numFmtId="4" fontId="24" fillId="0" borderId="10" xfId="0" applyNumberFormat="1" applyFont="1" applyFill="1" applyBorder="1"/>
    <xf numFmtId="0" fontId="25" fillId="8" borderId="0" xfId="0" applyFont="1" applyFill="1"/>
    <xf numFmtId="0" fontId="20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/>
    </xf>
    <xf numFmtId="0" fontId="40" fillId="0" borderId="0" xfId="0" applyFont="1" applyAlignment="1"/>
    <xf numFmtId="0" fontId="20" fillId="6" borderId="14" xfId="0" applyFont="1" applyFill="1" applyBorder="1" applyAlignment="1">
      <alignment vertical="center"/>
    </xf>
    <xf numFmtId="0" fontId="41" fillId="0" borderId="6" xfId="0" applyFont="1" applyFill="1" applyBorder="1"/>
    <xf numFmtId="167" fontId="1" fillId="5" borderId="0" xfId="1" quotePrefix="1" applyNumberFormat="1" applyFont="1" applyFill="1" applyBorder="1"/>
    <xf numFmtId="0" fontId="41" fillId="0" borderId="6" xfId="0" applyFont="1" applyFill="1" applyBorder="1" applyAlignment="1">
      <alignment wrapText="1"/>
    </xf>
    <xf numFmtId="1" fontId="41" fillId="0" borderId="6" xfId="0" applyNumberFormat="1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wrapText="1"/>
    </xf>
    <xf numFmtId="1" fontId="41" fillId="0" borderId="0" xfId="0" applyNumberFormat="1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0" fontId="41" fillId="0" borderId="9" xfId="0" applyFont="1" applyFill="1" applyBorder="1"/>
    <xf numFmtId="0" fontId="41" fillId="0" borderId="9" xfId="0" applyFont="1" applyFill="1" applyBorder="1" applyAlignment="1">
      <alignment horizontal="center"/>
    </xf>
    <xf numFmtId="1" fontId="41" fillId="0" borderId="9" xfId="0" applyNumberFormat="1" applyFont="1" applyFill="1" applyBorder="1" applyAlignment="1">
      <alignment horizontal="center"/>
    </xf>
    <xf numFmtId="0" fontId="5" fillId="5" borderId="0" xfId="0" applyFont="1" applyFill="1" applyBorder="1" applyAlignment="1" applyProtection="1">
      <alignment horizontal="left"/>
    </xf>
    <xf numFmtId="0" fontId="14" fillId="0" borderId="6" xfId="0" applyFont="1" applyFill="1" applyBorder="1" applyAlignment="1">
      <alignment wrapText="1"/>
    </xf>
    <xf numFmtId="0" fontId="46" fillId="0" borderId="6" xfId="0" applyFont="1" applyFill="1" applyBorder="1" applyAlignment="1">
      <alignment wrapText="1"/>
    </xf>
    <xf numFmtId="164" fontId="46" fillId="0" borderId="0" xfId="0" applyNumberFormat="1" applyFont="1" applyFill="1" applyBorder="1" applyAlignment="1">
      <alignment horizontal="center" vertical="center" wrapText="1"/>
    </xf>
    <xf numFmtId="166" fontId="46" fillId="0" borderId="0" xfId="0" applyNumberFormat="1" applyFont="1" applyFill="1" applyBorder="1" applyAlignment="1">
      <alignment horizontal="center" vertical="center" wrapText="1"/>
    </xf>
    <xf numFmtId="167" fontId="10" fillId="5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25" fillId="0" borderId="0" xfId="0" applyFont="1"/>
    <xf numFmtId="0" fontId="0" fillId="0" borderId="0" xfId="0" applyFont="1"/>
    <xf numFmtId="0" fontId="47" fillId="0" borderId="0" xfId="0" applyFont="1" applyAlignment="1">
      <alignment horizontal="left" vertical="center"/>
    </xf>
    <xf numFmtId="0" fontId="48" fillId="0" borderId="0" xfId="0" applyFont="1"/>
    <xf numFmtId="0" fontId="47" fillId="0" borderId="0" xfId="0" applyFont="1"/>
    <xf numFmtId="0" fontId="49" fillId="0" borderId="0" xfId="0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quotePrefix="1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vertical="top"/>
    </xf>
    <xf numFmtId="0" fontId="0" fillId="8" borderId="0" xfId="0" applyFont="1" applyFill="1"/>
    <xf numFmtId="0" fontId="52" fillId="0" borderId="0" xfId="0" applyFont="1"/>
    <xf numFmtId="0" fontId="20" fillId="7" borderId="13" xfId="0" applyFont="1" applyFill="1" applyBorder="1" applyAlignment="1">
      <alignment horizontal="centerContinuous" vertical="center" wrapText="1"/>
    </xf>
    <xf numFmtId="0" fontId="46" fillId="0" borderId="6" xfId="0" applyFont="1" applyFill="1" applyBorder="1" applyAlignment="1">
      <alignment vertical="center" wrapText="1"/>
    </xf>
    <xf numFmtId="0" fontId="0" fillId="0" borderId="7" xfId="0" applyFont="1" applyBorder="1"/>
    <xf numFmtId="0" fontId="0" fillId="0" borderId="12" xfId="0" applyFont="1" applyBorder="1"/>
    <xf numFmtId="165" fontId="1" fillId="5" borderId="0" xfId="1" applyNumberFormat="1" applyFont="1" applyFill="1" applyBorder="1"/>
    <xf numFmtId="0" fontId="0" fillId="0" borderId="10" xfId="0" applyFont="1" applyBorder="1"/>
    <xf numFmtId="0" fontId="0" fillId="0" borderId="0" xfId="0" applyFont="1" applyBorder="1"/>
    <xf numFmtId="0" fontId="20" fillId="7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Continuous" vertical="center" wrapText="1"/>
    </xf>
    <xf numFmtId="0" fontId="3" fillId="0" borderId="0" xfId="0" applyFont="1" applyBorder="1"/>
    <xf numFmtId="0" fontId="49" fillId="0" borderId="0" xfId="0" applyFont="1" applyFill="1" applyBorder="1" applyAlignment="1">
      <alignment horizontal="centerContinuous" vertical="center" wrapText="1"/>
    </xf>
    <xf numFmtId="168" fontId="50" fillId="0" borderId="0" xfId="0" applyNumberFormat="1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0" borderId="0" xfId="0" applyFont="1" applyFill="1" applyBorder="1"/>
    <xf numFmtId="0" fontId="24" fillId="0" borderId="11" xfId="0" applyFont="1" applyFill="1" applyBorder="1"/>
    <xf numFmtId="165" fontId="10" fillId="5" borderId="0" xfId="1" applyNumberFormat="1" applyFont="1" applyFill="1" applyBorder="1" applyAlignment="1">
      <alignment horizontal="left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55" fillId="7" borderId="14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vertical="center" wrapText="1"/>
    </xf>
    <xf numFmtId="7" fontId="10" fillId="0" borderId="0" xfId="4" applyNumberFormat="1" applyFont="1" applyFill="1" applyBorder="1"/>
    <xf numFmtId="165" fontId="10" fillId="0" borderId="12" xfId="4" applyNumberFormat="1" applyFont="1" applyFill="1" applyBorder="1"/>
    <xf numFmtId="0" fontId="13" fillId="0" borderId="9" xfId="0" applyFont="1" applyFill="1" applyBorder="1"/>
    <xf numFmtId="0" fontId="13" fillId="0" borderId="10" xfId="0" applyFont="1" applyFill="1" applyBorder="1"/>
    <xf numFmtId="0" fontId="0" fillId="0" borderId="0" xfId="0" applyNumberFormat="1"/>
    <xf numFmtId="0" fontId="10" fillId="7" borderId="14" xfId="5" applyFont="1" applyFill="1" applyBorder="1" applyAlignment="1">
      <alignment vertical="center" wrapText="1"/>
    </xf>
    <xf numFmtId="0" fontId="10" fillId="7" borderId="14" xfId="0" applyNumberFormat="1" applyFont="1" applyFill="1" applyBorder="1" applyAlignment="1">
      <alignment vertical="center" wrapText="1"/>
    </xf>
    <xf numFmtId="49" fontId="37" fillId="0" borderId="5" xfId="0" applyNumberFormat="1" applyFont="1" applyFill="1" applyBorder="1"/>
    <xf numFmtId="49" fontId="37" fillId="0" borderId="6" xfId="0" applyNumberFormat="1" applyFont="1" applyFill="1" applyBorder="1"/>
    <xf numFmtId="49" fontId="37" fillId="0" borderId="6" xfId="0" applyNumberFormat="1" applyFont="1" applyFill="1" applyBorder="1" applyAlignment="1">
      <alignment wrapText="1"/>
    </xf>
    <xf numFmtId="49" fontId="10" fillId="0" borderId="6" xfId="0" applyNumberFormat="1" applyFont="1" applyFill="1" applyBorder="1"/>
    <xf numFmtId="165" fontId="1" fillId="0" borderId="0" xfId="1" applyNumberFormat="1" applyFont="1" applyFill="1" applyBorder="1"/>
    <xf numFmtId="4" fontId="10" fillId="0" borderId="6" xfId="0" applyNumberFormat="1" applyFont="1" applyFill="1" applyBorder="1"/>
    <xf numFmtId="49" fontId="37" fillId="0" borderId="7" xfId="0" applyNumberFormat="1" applyFont="1" applyFill="1" applyBorder="1"/>
    <xf numFmtId="49" fontId="37" fillId="0" borderId="11" xfId="0" applyNumberFormat="1" applyFont="1" applyFill="1" applyBorder="1"/>
    <xf numFmtId="49" fontId="37" fillId="0" borderId="0" xfId="0" applyNumberFormat="1" applyFont="1" applyFill="1" applyBorder="1"/>
    <xf numFmtId="49" fontId="37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" fontId="10" fillId="0" borderId="0" xfId="0" applyNumberFormat="1" applyFont="1" applyFill="1" applyBorder="1"/>
    <xf numFmtId="49" fontId="37" fillId="0" borderId="12" xfId="0" applyNumberFormat="1" applyFont="1" applyFill="1" applyBorder="1"/>
    <xf numFmtId="49" fontId="37" fillId="0" borderId="8" xfId="0" applyNumberFormat="1" applyFont="1" applyFill="1" applyBorder="1"/>
    <xf numFmtId="49" fontId="37" fillId="0" borderId="9" xfId="0" applyNumberFormat="1" applyFont="1" applyFill="1" applyBorder="1"/>
    <xf numFmtId="49" fontId="37" fillId="0" borderId="9" xfId="0" applyNumberFormat="1" applyFont="1" applyFill="1" applyBorder="1" applyAlignment="1">
      <alignment wrapText="1"/>
    </xf>
    <xf numFmtId="4" fontId="37" fillId="0" borderId="9" xfId="0" applyNumberFormat="1" applyFont="1" applyFill="1" applyBorder="1"/>
    <xf numFmtId="49" fontId="37" fillId="0" borderId="10" xfId="0" applyNumberFormat="1" applyFont="1" applyFill="1" applyBorder="1"/>
    <xf numFmtId="0" fontId="17" fillId="0" borderId="0" xfId="0" applyNumberFormat="1" applyFont="1"/>
    <xf numFmtId="0" fontId="0" fillId="0" borderId="0" xfId="0" applyAlignment="1">
      <alignment horizontal="center"/>
    </xf>
    <xf numFmtId="0" fontId="20" fillId="7" borderId="14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38" fillId="0" borderId="6" xfId="0" applyFont="1" applyFill="1" applyBorder="1" applyAlignment="1">
      <alignment horizontal="center"/>
    </xf>
    <xf numFmtId="0" fontId="46" fillId="0" borderId="6" xfId="0" applyFont="1" applyFill="1" applyBorder="1" applyAlignment="1">
      <alignment vertical="center"/>
    </xf>
    <xf numFmtId="0" fontId="57" fillId="0" borderId="6" xfId="0" applyFont="1" applyFill="1" applyBorder="1" applyAlignment="1">
      <alignment horizontal="center"/>
    </xf>
    <xf numFmtId="0" fontId="14" fillId="0" borderId="6" xfId="0" applyFont="1" applyFill="1" applyBorder="1"/>
    <xf numFmtId="0" fontId="10" fillId="0" borderId="6" xfId="0" applyFont="1" applyFill="1" applyBorder="1" applyAlignment="1">
      <alignment horizontal="right" wrapText="1"/>
    </xf>
    <xf numFmtId="0" fontId="10" fillId="5" borderId="6" xfId="0" applyFont="1" applyFill="1" applyBorder="1"/>
    <xf numFmtId="0" fontId="10" fillId="0" borderId="6" xfId="0" applyFont="1" applyFill="1" applyBorder="1"/>
    <xf numFmtId="0" fontId="37" fillId="0" borderId="7" xfId="0" applyFont="1" applyFill="1" applyBorder="1"/>
    <xf numFmtId="0" fontId="10" fillId="8" borderId="0" xfId="0" applyFont="1" applyFill="1" applyBorder="1"/>
    <xf numFmtId="0" fontId="10" fillId="0" borderId="0" xfId="0" applyFont="1" applyFill="1" applyBorder="1" applyAlignment="1">
      <alignment horizontal="right" wrapText="1"/>
    </xf>
    <xf numFmtId="0" fontId="10" fillId="5" borderId="0" xfId="0" applyFont="1" applyFill="1" applyBorder="1"/>
    <xf numFmtId="0" fontId="37" fillId="0" borderId="12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4" fillId="0" borderId="9" xfId="0" applyFont="1" applyFill="1" applyBorder="1"/>
    <xf numFmtId="0" fontId="37" fillId="0" borderId="9" xfId="0" applyFont="1" applyBorder="1"/>
    <xf numFmtId="0" fontId="10" fillId="0" borderId="9" xfId="0" applyFont="1" applyFill="1" applyBorder="1" applyAlignment="1">
      <alignment horizontal="right" wrapText="1"/>
    </xf>
    <xf numFmtId="0" fontId="10" fillId="0" borderId="9" xfId="0" applyFont="1" applyFill="1" applyBorder="1"/>
    <xf numFmtId="0" fontId="10" fillId="5" borderId="10" xfId="0" applyFont="1" applyFill="1" applyBorder="1"/>
    <xf numFmtId="0" fontId="58" fillId="0" borderId="0" xfId="0" applyFont="1"/>
    <xf numFmtId="0" fontId="10" fillId="7" borderId="14" xfId="0" applyFont="1" applyFill="1" applyBorder="1" applyAlignment="1">
      <alignment vertical="center"/>
    </xf>
    <xf numFmtId="0" fontId="59" fillId="7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7" fontId="22" fillId="0" borderId="0" xfId="4" applyNumberFormat="1" applyFont="1" applyFill="1" applyBorder="1"/>
    <xf numFmtId="7" fontId="22" fillId="0" borderId="12" xfId="4" applyNumberFormat="1" applyFont="1" applyFill="1" applyBorder="1"/>
    <xf numFmtId="0" fontId="25" fillId="0" borderId="0" xfId="0" applyNumberFormat="1" applyFont="1"/>
    <xf numFmtId="0" fontId="5" fillId="5" borderId="12" xfId="0" applyFont="1" applyFill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0" fillId="0" borderId="0" xfId="0" applyFont="1"/>
    <xf numFmtId="0" fontId="53" fillId="0" borderId="0" xfId="0" applyFont="1"/>
    <xf numFmtId="0" fontId="20" fillId="5" borderId="14" xfId="0" applyFont="1" applyFill="1" applyBorder="1" applyAlignment="1">
      <alignment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/>
    </xf>
    <xf numFmtId="165" fontId="10" fillId="5" borderId="6" xfId="1" applyNumberFormat="1" applyFont="1" applyFill="1" applyBorder="1"/>
    <xf numFmtId="0" fontId="14" fillId="0" borderId="7" xfId="0" applyFont="1" applyFill="1" applyBorder="1"/>
    <xf numFmtId="0" fontId="14" fillId="0" borderId="11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12" xfId="0" applyFont="1" applyFill="1" applyBorder="1"/>
    <xf numFmtId="0" fontId="14" fillId="0" borderId="8" xfId="0" applyFont="1" applyBorder="1"/>
    <xf numFmtId="0" fontId="22" fillId="0" borderId="9" xfId="0" applyFont="1" applyBorder="1"/>
    <xf numFmtId="0" fontId="17" fillId="0" borderId="9" xfId="0" applyFont="1" applyBorder="1"/>
    <xf numFmtId="0" fontId="25" fillId="8" borderId="9" xfId="0" applyFont="1" applyFill="1" applyBorder="1"/>
    <xf numFmtId="0" fontId="17" fillId="0" borderId="9" xfId="0" applyNumberFormat="1" applyFont="1" applyBorder="1"/>
    <xf numFmtId="0" fontId="24" fillId="0" borderId="9" xfId="0" applyFont="1" applyBorder="1"/>
    <xf numFmtId="0" fontId="24" fillId="0" borderId="10" xfId="0" applyFont="1" applyBorder="1"/>
    <xf numFmtId="0" fontId="22" fillId="0" borderId="0" xfId="0" applyFont="1" applyBorder="1"/>
    <xf numFmtId="0" fontId="6" fillId="0" borderId="0" xfId="0" applyFont="1" applyBorder="1" applyAlignment="1" applyProtection="1">
      <alignment horizontal="left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30" xfId="0" applyFont="1" applyBorder="1"/>
    <xf numFmtId="0" fontId="0" fillId="0" borderId="10" xfId="0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61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 applyProtection="1">
      <alignment horizontal="right"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49" fontId="46" fillId="0" borderId="0" xfId="0" applyNumberFormat="1" applyFont="1" applyFill="1" applyBorder="1" applyAlignment="1" applyProtection="1">
      <alignment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6" fontId="46" fillId="0" borderId="0" xfId="0" applyNumberFormat="1" applyFont="1" applyFill="1" applyBorder="1" applyAlignment="1" applyProtection="1">
      <alignment horizontal="center" vertical="center" wrapText="1"/>
    </xf>
    <xf numFmtId="165" fontId="46" fillId="0" borderId="0" xfId="1" applyNumberFormat="1" applyFont="1" applyFill="1" applyBorder="1" applyAlignment="1" applyProtection="1">
      <alignment vertical="center" wrapText="1"/>
    </xf>
    <xf numFmtId="4" fontId="46" fillId="0" borderId="0" xfId="0" applyNumberFormat="1" applyFont="1" applyFill="1" applyBorder="1" applyAlignment="1" applyProtection="1">
      <alignment vertical="center" wrapText="1"/>
    </xf>
    <xf numFmtId="49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0" fontId="5" fillId="5" borderId="12" xfId="0" applyFont="1" applyFill="1" applyBorder="1" applyAlignment="1"/>
    <xf numFmtId="0" fontId="5" fillId="0" borderId="0" xfId="0" applyFont="1" applyBorder="1" applyAlignment="1">
      <alignment horizontal="left"/>
    </xf>
    <xf numFmtId="43" fontId="10" fillId="0" borderId="0" xfId="1" applyFont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>
      <alignment vertical="center" wrapText="1"/>
    </xf>
    <xf numFmtId="0" fontId="0" fillId="0" borderId="0" xfId="0" applyFont="1" applyFill="1" applyBorder="1"/>
    <xf numFmtId="0" fontId="5" fillId="0" borderId="0" xfId="0" applyFont="1" applyFill="1" applyBorder="1" applyAlignment="1"/>
    <xf numFmtId="0" fontId="3" fillId="0" borderId="0" xfId="0" applyFont="1" applyFill="1" applyBorder="1"/>
    <xf numFmtId="0" fontId="0" fillId="5" borderId="13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5" borderId="5" xfId="0" applyFont="1" applyFill="1" applyBorder="1" applyAlignment="1">
      <alignment horizontal="left"/>
    </xf>
    <xf numFmtId="0" fontId="13" fillId="0" borderId="0" xfId="0" applyFont="1" applyFill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13" fillId="0" borderId="0" xfId="0" applyFont="1" applyBorder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14" fontId="3" fillId="0" borderId="0" xfId="0" applyNumberFormat="1" applyFont="1" applyBorder="1" applyAlignment="1" applyProtection="1">
      <protection locked="0"/>
    </xf>
    <xf numFmtId="0" fontId="22" fillId="0" borderId="0" xfId="0" applyFont="1" applyAlignment="1"/>
    <xf numFmtId="0" fontId="14" fillId="0" borderId="0" xfId="0" applyFont="1" applyFill="1" applyBorder="1" applyAlignment="1">
      <alignment horizontal="center"/>
    </xf>
    <xf numFmtId="167" fontId="3" fillId="5" borderId="0" xfId="1" applyNumberFormat="1" applyFont="1" applyFill="1" applyBorder="1"/>
    <xf numFmtId="1" fontId="10" fillId="0" borderId="0" xfId="1" applyNumberFormat="1" applyFont="1" applyFill="1" applyBorder="1" applyAlignment="1" applyProtection="1">
      <alignment horizontal="center" vertical="center"/>
      <protection locked="0"/>
    </xf>
    <xf numFmtId="43" fontId="10" fillId="0" borderId="0" xfId="1" applyFont="1" applyFill="1" applyBorder="1" applyAlignment="1" applyProtection="1">
      <alignment horizontal="center" vertical="center"/>
      <protection locked="0"/>
    </xf>
    <xf numFmtId="0" fontId="14" fillId="0" borderId="9" xfId="0" applyFont="1" applyBorder="1"/>
    <xf numFmtId="0" fontId="14" fillId="0" borderId="10" xfId="0" applyFont="1" applyBorder="1"/>
    <xf numFmtId="43" fontId="0" fillId="0" borderId="0" xfId="1" applyFont="1"/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6" fillId="5" borderId="11" xfId="0" applyFont="1" applyFill="1" applyBorder="1" applyAlignment="1" applyProtection="1">
      <alignment horizontal="left"/>
      <protection hidden="1"/>
    </xf>
    <xf numFmtId="0" fontId="16" fillId="5" borderId="0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right"/>
    </xf>
    <xf numFmtId="0" fontId="5" fillId="5" borderId="6" xfId="0" applyFont="1" applyFill="1" applyBorder="1" applyAlignment="1">
      <alignment horizontal="right"/>
    </xf>
    <xf numFmtId="0" fontId="37" fillId="0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6" fontId="41" fillId="8" borderId="0" xfId="0" applyNumberFormat="1" applyFont="1" applyFill="1" applyBorder="1" applyAlignment="1" applyProtection="1">
      <alignment horizontal="center" wrapText="1"/>
      <protection locked="0"/>
    </xf>
    <xf numFmtId="4" fontId="37" fillId="0" borderId="6" xfId="0" applyNumberFormat="1" applyFont="1" applyFill="1" applyBorder="1" applyAlignment="1" applyProtection="1">
      <alignment horizontal="center" wrapText="1"/>
      <protection locked="0"/>
    </xf>
    <xf numFmtId="2" fontId="37" fillId="0" borderId="6" xfId="1" applyNumberFormat="1" applyFont="1" applyFill="1" applyBorder="1" applyAlignment="1" applyProtection="1">
      <alignment horizontal="center" wrapText="1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left" vertical="center"/>
      <protection locked="0"/>
    </xf>
    <xf numFmtId="0" fontId="37" fillId="0" borderId="6" xfId="0" applyNumberFormat="1" applyFont="1" applyFill="1" applyBorder="1" applyAlignment="1" applyProtection="1">
      <alignment horizontal="center" vertical="center"/>
      <protection locked="0"/>
    </xf>
    <xf numFmtId="166" fontId="41" fillId="8" borderId="0" xfId="0" applyNumberFormat="1" applyFont="1" applyFill="1" applyBorder="1" applyAlignment="1" applyProtection="1">
      <alignment horizontal="center" vertical="center" wrapText="1"/>
      <protection locked="0"/>
    </xf>
    <xf numFmtId="4" fontId="37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6" xfId="1" applyNumberFormat="1" applyFont="1" applyFill="1" applyBorder="1" applyAlignment="1" applyProtection="1">
      <alignment horizontal="center" wrapText="1"/>
      <protection locked="0"/>
    </xf>
    <xf numFmtId="0" fontId="5" fillId="5" borderId="12" xfId="0" applyFont="1" applyFill="1" applyBorder="1"/>
    <xf numFmtId="0" fontId="14" fillId="0" borderId="0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/>
    <xf numFmtId="0" fontId="3" fillId="5" borderId="6" xfId="0" applyFont="1" applyFill="1" applyBorder="1"/>
    <xf numFmtId="0" fontId="14" fillId="0" borderId="6" xfId="0" applyFont="1" applyBorder="1"/>
    <xf numFmtId="1" fontId="41" fillId="8" borderId="6" xfId="0" applyNumberFormat="1" applyFont="1" applyFill="1" applyBorder="1" applyAlignment="1">
      <alignment horizontal="center"/>
    </xf>
    <xf numFmtId="0" fontId="41" fillId="8" borderId="6" xfId="0" applyFont="1" applyFill="1" applyBorder="1" applyAlignment="1">
      <alignment horizontal="center"/>
    </xf>
    <xf numFmtId="0" fontId="42" fillId="8" borderId="7" xfId="0" applyFont="1" applyFill="1" applyBorder="1"/>
    <xf numFmtId="0" fontId="3" fillId="8" borderId="0" xfId="0" applyFont="1" applyFill="1" applyBorder="1"/>
    <xf numFmtId="0" fontId="14" fillId="0" borderId="0" xfId="0" applyFont="1" applyBorder="1"/>
    <xf numFmtId="1" fontId="41" fillId="8" borderId="0" xfId="0" applyNumberFormat="1" applyFont="1" applyFill="1" applyBorder="1" applyAlignment="1">
      <alignment horizontal="center"/>
    </xf>
    <xf numFmtId="0" fontId="41" fillId="8" borderId="0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right"/>
    </xf>
    <xf numFmtId="165" fontId="10" fillId="8" borderId="0" xfId="1" applyNumberFormat="1" applyFont="1" applyFill="1" applyBorder="1"/>
    <xf numFmtId="0" fontId="42" fillId="8" borderId="12" xfId="0" applyFont="1" applyFill="1" applyBorder="1"/>
    <xf numFmtId="0" fontId="14" fillId="0" borderId="11" xfId="0" applyFont="1" applyBorder="1"/>
    <xf numFmtId="0" fontId="24" fillId="0" borderId="0" xfId="0" applyFont="1" applyBorder="1"/>
    <xf numFmtId="2" fontId="41" fillId="8" borderId="0" xfId="0" applyNumberFormat="1" applyFont="1" applyFill="1" applyBorder="1"/>
    <xf numFmtId="0" fontId="37" fillId="0" borderId="0" xfId="0" applyFont="1" applyBorder="1"/>
    <xf numFmtId="0" fontId="4" fillId="0" borderId="0" xfId="0" applyFont="1" applyBorder="1"/>
    <xf numFmtId="0" fontId="37" fillId="8" borderId="0" xfId="0" applyFont="1" applyFill="1" applyBorder="1"/>
    <xf numFmtId="0" fontId="24" fillId="8" borderId="12" xfId="0" applyFont="1" applyFill="1" applyBorder="1"/>
    <xf numFmtId="0" fontId="24" fillId="0" borderId="8" xfId="0" applyFont="1" applyBorder="1"/>
    <xf numFmtId="0" fontId="24" fillId="8" borderId="9" xfId="0" applyFont="1" applyFill="1" applyBorder="1"/>
    <xf numFmtId="0" fontId="14" fillId="8" borderId="9" xfId="0" applyFont="1" applyFill="1" applyBorder="1"/>
    <xf numFmtId="0" fontId="10" fillId="8" borderId="9" xfId="0" applyFont="1" applyFill="1" applyBorder="1" applyAlignment="1"/>
    <xf numFmtId="165" fontId="10" fillId="5" borderId="10" xfId="1" applyNumberFormat="1" applyFont="1" applyFill="1" applyBorder="1"/>
    <xf numFmtId="0" fontId="68" fillId="0" borderId="0" xfId="0" applyFont="1" applyFill="1" applyAlignment="1">
      <alignment horizontal="center"/>
    </xf>
    <xf numFmtId="0" fontId="68" fillId="0" borderId="0" xfId="0" applyNumberFormat="1" applyFont="1" applyFill="1" applyAlignment="1">
      <alignment horizontal="center"/>
    </xf>
    <xf numFmtId="1" fontId="68" fillId="0" borderId="0" xfId="0" applyNumberFormat="1" applyFont="1" applyFill="1" applyAlignment="1">
      <alignment horizontal="center"/>
    </xf>
    <xf numFmtId="169" fontId="68" fillId="0" borderId="0" xfId="0" applyNumberFormat="1" applyFont="1" applyFill="1" applyAlignment="1">
      <alignment horizontal="center"/>
    </xf>
    <xf numFmtId="164" fontId="68" fillId="0" borderId="0" xfId="0" applyNumberFormat="1" applyFont="1" applyFill="1" applyAlignment="1">
      <alignment horizontal="center"/>
    </xf>
    <xf numFmtId="49" fontId="68" fillId="0" borderId="0" xfId="0" applyNumberFormat="1" applyFont="1" applyFill="1" applyAlignment="1">
      <alignment horizontal="center"/>
    </xf>
    <xf numFmtId="166" fontId="68" fillId="0" borderId="0" xfId="0" applyNumberFormat="1" applyFont="1" applyFill="1" applyAlignment="1">
      <alignment horizontal="center"/>
    </xf>
    <xf numFmtId="2" fontId="68" fillId="0" borderId="0" xfId="0" applyNumberFormat="1" applyFont="1" applyFill="1" applyAlignment="1">
      <alignment horizontal="center"/>
    </xf>
    <xf numFmtId="0" fontId="24" fillId="0" borderId="5" xfId="0" applyFont="1" applyBorder="1"/>
    <xf numFmtId="0" fontId="24" fillId="0" borderId="6" xfId="0" applyFont="1" applyBorder="1"/>
    <xf numFmtId="0" fontId="24" fillId="0" borderId="7" xfId="0" applyFont="1" applyBorder="1"/>
    <xf numFmtId="0" fontId="5" fillId="8" borderId="5" xfId="0" applyFont="1" applyFill="1" applyBorder="1"/>
    <xf numFmtId="0" fontId="5" fillId="8" borderId="6" xfId="0" applyFont="1" applyFill="1" applyBorder="1"/>
    <xf numFmtId="0" fontId="5" fillId="8" borderId="7" xfId="0" applyFont="1" applyFill="1" applyBorder="1"/>
    <xf numFmtId="0" fontId="5" fillId="8" borderId="11" xfId="0" applyFont="1" applyFill="1" applyBorder="1" applyAlignment="1" applyProtection="1"/>
    <xf numFmtId="0" fontId="5" fillId="8" borderId="0" xfId="0" applyFont="1" applyFill="1" applyBorder="1" applyAlignment="1" applyProtection="1"/>
    <xf numFmtId="0" fontId="5" fillId="8" borderId="0" xfId="0" applyFont="1" applyFill="1" applyBorder="1"/>
    <xf numFmtId="0" fontId="5" fillId="8" borderId="0" xfId="0" applyFont="1" applyFill="1" applyBorder="1" applyAlignment="1">
      <alignment horizontal="right"/>
    </xf>
    <xf numFmtId="0" fontId="5" fillId="8" borderId="12" xfId="0" applyFont="1" applyFill="1" applyBorder="1" applyAlignment="1"/>
    <xf numFmtId="0" fontId="17" fillId="8" borderId="8" xfId="0" applyFont="1" applyFill="1" applyBorder="1"/>
    <xf numFmtId="0" fontId="17" fillId="8" borderId="9" xfId="0" applyFont="1" applyFill="1" applyBorder="1"/>
    <xf numFmtId="0" fontId="17" fillId="8" borderId="10" xfId="0" applyFont="1" applyFill="1" applyBorder="1" applyAlignment="1">
      <alignment horizontal="right"/>
    </xf>
    <xf numFmtId="0" fontId="5" fillId="8" borderId="6" xfId="0" applyFont="1" applyFill="1" applyBorder="1" applyAlignment="1" applyProtection="1">
      <alignment horizontal="right"/>
    </xf>
    <xf numFmtId="0" fontId="5" fillId="8" borderId="0" xfId="0" applyFont="1" applyFill="1" applyBorder="1" applyAlignment="1" applyProtection="1">
      <alignment horizontal="right"/>
    </xf>
    <xf numFmtId="0" fontId="33" fillId="8" borderId="0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right"/>
    </xf>
    <xf numFmtId="0" fontId="0" fillId="5" borderId="12" xfId="0" applyFont="1" applyFill="1" applyBorder="1"/>
    <xf numFmtId="0" fontId="64" fillId="0" borderId="5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vertical="center" wrapText="1"/>
    </xf>
    <xf numFmtId="0" fontId="64" fillId="0" borderId="6" xfId="0" applyFont="1" applyFill="1" applyBorder="1" applyAlignment="1">
      <alignment horizontal="center" vertical="center" wrapText="1"/>
    </xf>
    <xf numFmtId="49" fontId="66" fillId="0" borderId="6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right"/>
    </xf>
    <xf numFmtId="165" fontId="14" fillId="0" borderId="5" xfId="1" applyNumberFormat="1" applyFont="1" applyFill="1" applyBorder="1" applyAlignment="1" applyProtection="1">
      <alignment horizontal="center" vertical="center"/>
      <protection locked="0"/>
    </xf>
    <xf numFmtId="0" fontId="54" fillId="5" borderId="7" xfId="0" applyFont="1" applyFill="1" applyBorder="1" applyAlignment="1"/>
    <xf numFmtId="0" fontId="0" fillId="5" borderId="12" xfId="0" applyFill="1" applyBorder="1"/>
    <xf numFmtId="0" fontId="5" fillId="5" borderId="11" xfId="0" applyFont="1" applyFill="1" applyBorder="1" applyAlignment="1" applyProtection="1"/>
    <xf numFmtId="0" fontId="0" fillId="5" borderId="7" xfId="0" applyFill="1" applyBorder="1"/>
    <xf numFmtId="0" fontId="67" fillId="0" borderId="6" xfId="0" applyFont="1" applyFill="1" applyBorder="1" applyAlignment="1">
      <alignment vertical="center" wrapText="1"/>
    </xf>
    <xf numFmtId="0" fontId="67" fillId="0" borderId="6" xfId="0" applyFont="1" applyFill="1" applyBorder="1" applyAlignment="1">
      <alignment wrapText="1"/>
    </xf>
    <xf numFmtId="0" fontId="67" fillId="0" borderId="6" xfId="0" applyFont="1" applyFill="1" applyBorder="1" applyAlignment="1">
      <alignment vertical="center"/>
    </xf>
    <xf numFmtId="0" fontId="67" fillId="0" borderId="0" xfId="0" applyFont="1" applyFill="1" applyBorder="1" applyAlignment="1">
      <alignment horizontal="center" vertical="center" wrapText="1"/>
    </xf>
    <xf numFmtId="164" fontId="67" fillId="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166" fontId="67" fillId="0" borderId="0" xfId="0" applyNumberFormat="1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14" fillId="5" borderId="12" xfId="0" applyFont="1" applyFill="1" applyBorder="1"/>
    <xf numFmtId="0" fontId="67" fillId="0" borderId="5" xfId="0" applyFont="1" applyFill="1" applyBorder="1" applyAlignment="1">
      <alignment horizontal="center" vertical="center"/>
    </xf>
    <xf numFmtId="164" fontId="67" fillId="0" borderId="5" xfId="0" applyNumberFormat="1" applyFont="1" applyFill="1" applyBorder="1" applyAlignment="1">
      <alignment horizontal="center" vertical="center"/>
    </xf>
    <xf numFmtId="166" fontId="67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0" xfId="0" applyFill="1" applyBorder="1"/>
    <xf numFmtId="0" fontId="0" fillId="0" borderId="28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 vertical="center"/>
      <protection hidden="1"/>
    </xf>
    <xf numFmtId="4" fontId="14" fillId="0" borderId="0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Fill="1" applyAlignment="1" applyProtection="1">
      <alignment horizontal="center"/>
      <protection locked="0"/>
    </xf>
    <xf numFmtId="4" fontId="1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0" fillId="5" borderId="12" xfId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3" fontId="10" fillId="0" borderId="0" xfId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8" borderId="7" xfId="0" applyFont="1" applyFill="1" applyBorder="1" applyAlignment="1">
      <alignment horizontal="right"/>
    </xf>
    <xf numFmtId="0" fontId="5" fillId="8" borderId="12" xfId="0" applyFont="1" applyFill="1" applyBorder="1" applyAlignment="1">
      <alignment horizontal="right"/>
    </xf>
    <xf numFmtId="0" fontId="17" fillId="8" borderId="10" xfId="0" applyFont="1" applyFill="1" applyBorder="1"/>
    <xf numFmtId="0" fontId="5" fillId="0" borderId="0" xfId="0" applyFont="1" applyBorder="1" applyAlignment="1">
      <alignment horizontal="left"/>
    </xf>
    <xf numFmtId="0" fontId="62" fillId="0" borderId="0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32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3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31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32" xfId="3" applyNumberFormat="1" applyFont="1" applyBorder="1" applyAlignment="1" applyProtection="1">
      <alignment horizontal="left" vertical="center" wrapText="1"/>
    </xf>
    <xf numFmtId="0" fontId="63" fillId="3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8" xfId="0" applyNumberFormat="1" applyFont="1" applyBorder="1" applyAlignment="1" applyProtection="1">
      <alignment horizontal="center"/>
      <protection locked="0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center"/>
    </xf>
    <xf numFmtId="0" fontId="20" fillId="6" borderId="13" xfId="0" applyFont="1" applyFill="1" applyBorder="1" applyAlignment="1" applyProtection="1">
      <alignment horizontal="center" vertical="center" wrapText="1"/>
    </xf>
    <xf numFmtId="0" fontId="20" fillId="6" borderId="1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right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</xf>
    <xf numFmtId="0" fontId="20" fillId="6" borderId="13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/>
    </xf>
    <xf numFmtId="0" fontId="20" fillId="6" borderId="14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 applyProtection="1">
      <alignment horizontal="left"/>
    </xf>
    <xf numFmtId="0" fontId="5" fillId="8" borderId="0" xfId="0" applyFont="1" applyFill="1" applyBorder="1" applyAlignment="1" applyProtection="1">
      <alignment horizontal="left"/>
    </xf>
    <xf numFmtId="0" fontId="14" fillId="0" borderId="0" xfId="0" applyFont="1" applyBorder="1" applyAlignment="1">
      <alignment horizontal="center"/>
    </xf>
    <xf numFmtId="0" fontId="20" fillId="6" borderId="14" xfId="0" applyFont="1" applyFill="1" applyBorder="1" applyAlignment="1" applyProtection="1">
      <alignment horizontal="center" vertical="center" wrapText="1"/>
    </xf>
    <xf numFmtId="0" fontId="20" fillId="6" borderId="30" xfId="0" applyFont="1" applyFill="1" applyBorder="1" applyAlignment="1" applyProtection="1">
      <alignment horizontal="center" vertical="center" wrapText="1"/>
    </xf>
    <xf numFmtId="0" fontId="10" fillId="8" borderId="6" xfId="0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0" fillId="7" borderId="13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55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11" borderId="0" xfId="0" applyFill="1"/>
    <xf numFmtId="0" fontId="56" fillId="11" borderId="0" xfId="0" applyFont="1" applyFill="1" applyBorder="1" applyAlignment="1" applyProtection="1">
      <alignment horizontal="left"/>
      <protection locked="0"/>
    </xf>
    <xf numFmtId="0" fontId="56" fillId="11" borderId="0" xfId="0" applyFont="1" applyFill="1" applyBorder="1" applyAlignment="1" applyProtection="1">
      <alignment horizontal="center"/>
      <protection locked="0"/>
    </xf>
    <xf numFmtId="0" fontId="37" fillId="11" borderId="0" xfId="0" applyFont="1" applyFill="1" applyBorder="1" applyAlignment="1" applyProtection="1">
      <alignment horizontal="center"/>
      <protection locked="0"/>
    </xf>
    <xf numFmtId="0" fontId="37" fillId="11" borderId="13" xfId="0" applyFont="1" applyFill="1" applyBorder="1" applyAlignment="1">
      <alignment horizontal="center"/>
    </xf>
    <xf numFmtId="0" fontId="37" fillId="11" borderId="0" xfId="0" applyFont="1" applyFill="1" applyAlignment="1">
      <alignment horizontal="center"/>
    </xf>
    <xf numFmtId="0" fontId="37" fillId="11" borderId="0" xfId="0" applyFont="1" applyFill="1" applyAlignment="1" applyProtection="1">
      <alignment horizontal="center"/>
      <protection locked="0"/>
    </xf>
    <xf numFmtId="0" fontId="37" fillId="11" borderId="5" xfId="0" applyFont="1" applyFill="1" applyBorder="1" applyAlignment="1">
      <alignment horizontal="center" vertical="center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3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3" tint="-0.249977111117893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0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3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0</xdr:rowOff>
    </xdr:from>
    <xdr:to>
      <xdr:col>4</xdr:col>
      <xdr:colOff>19051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0"/>
          <a:ext cx="34099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105833</xdr:colOff>
      <xdr:row>49</xdr:row>
      <xdr:rowOff>37088</xdr:rowOff>
    </xdr:from>
    <xdr:to>
      <xdr:col>4</xdr:col>
      <xdr:colOff>928159</xdr:colOff>
      <xdr:row>51</xdr:row>
      <xdr:rowOff>187325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3" y="13096921"/>
          <a:ext cx="822326" cy="5312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4095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103</xdr:row>
      <xdr:rowOff>38100</xdr:rowOff>
    </xdr:from>
    <xdr:to>
      <xdr:col>3</xdr:col>
      <xdr:colOff>1327151</xdr:colOff>
      <xdr:row>105</xdr:row>
      <xdr:rowOff>188337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2231350"/>
          <a:ext cx="822326" cy="5312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21167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0"/>
          <a:ext cx="4508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942975</xdr:colOff>
      <xdr:row>41</xdr:row>
      <xdr:rowOff>38100</xdr:rowOff>
    </xdr:from>
    <xdr:to>
      <xdr:col>4</xdr:col>
      <xdr:colOff>1765301</xdr:colOff>
      <xdr:row>43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8181975"/>
          <a:ext cx="822326" cy="53123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3</xdr:col>
      <xdr:colOff>2352674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0"/>
          <a:ext cx="39147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3076575</xdr:colOff>
      <xdr:row>42</xdr:row>
      <xdr:rowOff>38100</xdr:rowOff>
    </xdr:from>
    <xdr:to>
      <xdr:col>3</xdr:col>
      <xdr:colOff>3898901</xdr:colOff>
      <xdr:row>44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8848725"/>
          <a:ext cx="822326" cy="53123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5</xdr:col>
      <xdr:colOff>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9433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236</xdr:row>
      <xdr:rowOff>38100</xdr:rowOff>
    </xdr:from>
    <xdr:to>
      <xdr:col>4</xdr:col>
      <xdr:colOff>793751</xdr:colOff>
      <xdr:row>238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39785925"/>
          <a:ext cx="822326" cy="53123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19051</xdr:rowOff>
    </xdr:from>
    <xdr:to>
      <xdr:col>3</xdr:col>
      <xdr:colOff>876300</xdr:colOff>
      <xdr:row>4</xdr:row>
      <xdr:rowOff>152401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36766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161925</xdr:colOff>
      <xdr:row>13</xdr:row>
      <xdr:rowOff>19050</xdr:rowOff>
    </xdr:from>
    <xdr:to>
      <xdr:col>8</xdr:col>
      <xdr:colOff>95250</xdr:colOff>
      <xdr:row>17</xdr:row>
      <xdr:rowOff>81643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61925" y="2604407"/>
          <a:ext cx="13839825" cy="661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0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693965</xdr:colOff>
      <xdr:row>29</xdr:row>
      <xdr:rowOff>40822</xdr:rowOff>
    </xdr:from>
    <xdr:to>
      <xdr:col>3</xdr:col>
      <xdr:colOff>1516291</xdr:colOff>
      <xdr:row>32</xdr:row>
      <xdr:rowOff>559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572" y="5538108"/>
          <a:ext cx="822326" cy="5312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933450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6766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160189</xdr:colOff>
      <xdr:row>12</xdr:row>
      <xdr:rowOff>95250</xdr:rowOff>
    </xdr:from>
    <xdr:to>
      <xdr:col>16</xdr:col>
      <xdr:colOff>3706091</xdr:colOff>
      <xdr:row>20</xdr:row>
      <xdr:rowOff>86590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402644" y="2814205"/>
          <a:ext cx="21781947" cy="13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1385455</xdr:colOff>
      <xdr:row>32</xdr:row>
      <xdr:rowOff>34637</xdr:rowOff>
    </xdr:from>
    <xdr:to>
      <xdr:col>3</xdr:col>
      <xdr:colOff>2207781</xdr:colOff>
      <xdr:row>34</xdr:row>
      <xdr:rowOff>184874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6373092"/>
          <a:ext cx="822326" cy="53123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844261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352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14</xdr:row>
      <xdr:rowOff>28575</xdr:rowOff>
    </xdr:from>
    <xdr:to>
      <xdr:col>19</xdr:col>
      <xdr:colOff>381000</xdr:colOff>
      <xdr:row>19</xdr:row>
      <xdr:rowOff>138545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61505" y="2955348"/>
          <a:ext cx="18805813" cy="1062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4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432955</xdr:colOff>
      <xdr:row>33</xdr:row>
      <xdr:rowOff>34636</xdr:rowOff>
    </xdr:from>
    <xdr:to>
      <xdr:col>3</xdr:col>
      <xdr:colOff>1255281</xdr:colOff>
      <xdr:row>35</xdr:row>
      <xdr:rowOff>184873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864" y="6580909"/>
          <a:ext cx="822326" cy="53123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1485900</xdr:colOff>
      <xdr:row>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5814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22514</xdr:colOff>
      <xdr:row>15</xdr:row>
      <xdr:rowOff>62345</xdr:rowOff>
    </xdr:from>
    <xdr:to>
      <xdr:col>19</xdr:col>
      <xdr:colOff>571500</xdr:colOff>
      <xdr:row>22</xdr:row>
      <xdr:rowOff>51955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64969" y="3162300"/>
          <a:ext cx="18005713" cy="1323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52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484909</xdr:colOff>
      <xdr:row>38</xdr:row>
      <xdr:rowOff>34637</xdr:rowOff>
    </xdr:from>
    <xdr:to>
      <xdr:col>3</xdr:col>
      <xdr:colOff>1307235</xdr:colOff>
      <xdr:row>40</xdr:row>
      <xdr:rowOff>184874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182" y="7516092"/>
          <a:ext cx="822326" cy="53123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2219325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449035</xdr:colOff>
      <xdr:row>12</xdr:row>
      <xdr:rowOff>68036</xdr:rowOff>
    </xdr:from>
    <xdr:to>
      <xdr:col>7</xdr:col>
      <xdr:colOff>1129393</xdr:colOff>
      <xdr:row>15</xdr:row>
      <xdr:rowOff>54428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693964" y="2735036"/>
          <a:ext cx="11606893" cy="557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200" b="1"/>
            <a:t>EN EL TRIMESTRE QUE SE REPORTA NO SE PRESENTARON CASOS</a:t>
          </a:r>
        </a:p>
      </xdr:txBody>
    </xdr:sp>
    <xdr:clientData/>
  </xdr:twoCellAnchor>
  <xdr:twoCellAnchor editAs="oneCell">
    <xdr:from>
      <xdr:col>2</xdr:col>
      <xdr:colOff>2313215</xdr:colOff>
      <xdr:row>27</xdr:row>
      <xdr:rowOff>40821</xdr:rowOff>
    </xdr:from>
    <xdr:to>
      <xdr:col>3</xdr:col>
      <xdr:colOff>591005</xdr:colOff>
      <xdr:row>30</xdr:row>
      <xdr:rowOff>558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22" y="5565321"/>
          <a:ext cx="822326" cy="531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8465</xdr:colOff>
      <xdr:row>0</xdr:row>
      <xdr:rowOff>0</xdr:rowOff>
    </xdr:from>
    <xdr:to>
      <xdr:col>4</xdr:col>
      <xdr:colOff>21167</xdr:colOff>
      <xdr:row>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90" y="0"/>
          <a:ext cx="3860802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-1</xdr:colOff>
      <xdr:row>12</xdr:row>
      <xdr:rowOff>112059</xdr:rowOff>
    </xdr:from>
    <xdr:to>
      <xdr:col>23</xdr:col>
      <xdr:colOff>809623</xdr:colOff>
      <xdr:row>20</xdr:row>
      <xdr:rowOff>0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38124" y="2826684"/>
          <a:ext cx="26931937" cy="122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6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353786</xdr:colOff>
      <xdr:row>33</xdr:row>
      <xdr:rowOff>40821</xdr:rowOff>
    </xdr:from>
    <xdr:to>
      <xdr:col>3</xdr:col>
      <xdr:colOff>1176112</xdr:colOff>
      <xdr:row>36</xdr:row>
      <xdr:rowOff>558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6599464"/>
          <a:ext cx="822326" cy="5312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"/>
          <a:ext cx="3876675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35</xdr:row>
      <xdr:rowOff>38100</xdr:rowOff>
    </xdr:from>
    <xdr:to>
      <xdr:col>3</xdr:col>
      <xdr:colOff>1279526</xdr:colOff>
      <xdr:row>37</xdr:row>
      <xdr:rowOff>188337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6286500"/>
          <a:ext cx="822326" cy="5312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37623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68033</xdr:colOff>
      <xdr:row>12</xdr:row>
      <xdr:rowOff>136072</xdr:rowOff>
    </xdr:from>
    <xdr:to>
      <xdr:col>18</xdr:col>
      <xdr:colOff>870855</xdr:colOff>
      <xdr:row>19</xdr:row>
      <xdr:rowOff>163286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312962" y="2939143"/>
          <a:ext cx="17063357" cy="1170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4800" b="1"/>
            <a:t>EN EL TRIMESTRE QUE SE REPORTA NO SE PRESENTARON CASOS</a:t>
          </a:r>
        </a:p>
      </xdr:txBody>
    </xdr:sp>
    <xdr:clientData/>
  </xdr:twoCellAnchor>
  <xdr:twoCellAnchor editAs="oneCell">
    <xdr:from>
      <xdr:col>3</xdr:col>
      <xdr:colOff>598714</xdr:colOff>
      <xdr:row>39</xdr:row>
      <xdr:rowOff>40822</xdr:rowOff>
    </xdr:from>
    <xdr:to>
      <xdr:col>3</xdr:col>
      <xdr:colOff>1421040</xdr:colOff>
      <xdr:row>42</xdr:row>
      <xdr:rowOff>559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4393" y="7796893"/>
          <a:ext cx="822326" cy="531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17007</xdr:colOff>
      <xdr:row>0</xdr:row>
      <xdr:rowOff>17002</xdr:rowOff>
    </xdr:from>
    <xdr:to>
      <xdr:col>3</xdr:col>
      <xdr:colOff>1943100</xdr:colOff>
      <xdr:row>4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07" y="17002"/>
          <a:ext cx="4554993" cy="93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904875</xdr:colOff>
      <xdr:row>351</xdr:row>
      <xdr:rowOff>38100</xdr:rowOff>
    </xdr:from>
    <xdr:to>
      <xdr:col>3</xdr:col>
      <xdr:colOff>1727201</xdr:colOff>
      <xdr:row>353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66703575"/>
          <a:ext cx="822326" cy="531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19051</xdr:colOff>
      <xdr:row>0</xdr:row>
      <xdr:rowOff>0</xdr:rowOff>
    </xdr:from>
    <xdr:ext cx="3676650" cy="95250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47625</xdr:colOff>
      <xdr:row>31</xdr:row>
      <xdr:rowOff>38100</xdr:rowOff>
    </xdr:from>
    <xdr:ext cx="822326" cy="531237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5924550"/>
          <a:ext cx="822326" cy="53123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9525</xdr:colOff>
      <xdr:row>4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781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385</xdr:row>
      <xdr:rowOff>38100</xdr:rowOff>
    </xdr:from>
    <xdr:to>
      <xdr:col>4</xdr:col>
      <xdr:colOff>936626</xdr:colOff>
      <xdr:row>387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73952100"/>
          <a:ext cx="822326" cy="5312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3</xdr:col>
      <xdr:colOff>1628774</xdr:colOff>
      <xdr:row>5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0"/>
          <a:ext cx="38957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657225</xdr:colOff>
      <xdr:row>31</xdr:row>
      <xdr:rowOff>38100</xdr:rowOff>
    </xdr:from>
    <xdr:to>
      <xdr:col>3</xdr:col>
      <xdr:colOff>1479551</xdr:colOff>
      <xdr:row>33</xdr:row>
      <xdr:rowOff>188337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6381750"/>
          <a:ext cx="822326" cy="5312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3790950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30</xdr:row>
      <xdr:rowOff>38100</xdr:rowOff>
    </xdr:from>
    <xdr:to>
      <xdr:col>3</xdr:col>
      <xdr:colOff>1298576</xdr:colOff>
      <xdr:row>32</xdr:row>
      <xdr:rowOff>188337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6153150"/>
          <a:ext cx="822326" cy="531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Articulo%2073%20LGCG%20Guanajuato%20Version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MOVIMIENTO DE PERSONAL CT"/>
      <sheetName val="II C y 1_"/>
      <sheetName val="II D) 2"/>
      <sheetName val="II D) 4 -A"/>
      <sheetName val="II D) 4-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/>
      <sheetData sheetId="1"/>
      <sheetData sheetId="2"/>
      <sheetData sheetId="3"/>
      <sheetData sheetId="4"/>
      <sheetData sheetId="5">
        <row r="20">
          <cell r="G20">
            <v>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id="1" name="Tabla1" displayName="Tabla1" ref="B14:Y21" totalsRowShown="0" headerRowDxfId="312" dataDxfId="311" tableBorderDxfId="310">
  <autoFilter ref="B14:Y21"/>
  <tableColumns count="24">
    <tableColumn id="1" name="Entidad Federativa" dataDxfId="309"/>
    <tableColumn id="2" name="R.F.C." dataDxfId="308"/>
    <tableColumn id="3" name="CURP" dataDxfId="307"/>
    <tableColumn id="4" name="Nombre" dataDxfId="306"/>
    <tableColumn id="5" name="Clave integrada" dataDxfId="305"/>
    <tableColumn id="6" name="Partida Presupuestal" dataDxfId="304"/>
    <tableColumn id="7" name="Código de Pago" dataDxfId="303"/>
    <tableColumn id="8" name="Clave de Unidad" dataDxfId="302"/>
    <tableColumn id="9" name="Clave de Sub Unidad" dataDxfId="301"/>
    <tableColumn id="10" name="Clave de Categoría" dataDxfId="300"/>
    <tableColumn id="11" name="Horas Semana Mes " dataDxfId="299"/>
    <tableColumn id="12" name="Número de Plaza" dataDxfId="298"/>
    <tableColumn id="13" name="Fecha Comisión_x000a_Inicio" dataDxfId="297"/>
    <tableColumn id="14" name="Fecha Comisión_x000a_Conclusión" dataDxfId="296"/>
    <tableColumn id="15" name="Percepciones pagadas en el Periodo de Comisión con Presupuesto Federal*" dataDxfId="295"/>
    <tableColumn id="16" name="Percepciones pagadas en el Periodo de Comisión con Presupuesto de otra fuente*" dataDxfId="294"/>
    <tableColumn id="17" name="Clave CT Origen" dataDxfId="293"/>
    <tableColumn id="18" name="Clave" dataDxfId="292"/>
    <tableColumn id="19" name="Turno" dataDxfId="291"/>
    <tableColumn id="20" name="Lugar de la comisión fuera del sector educativo" dataDxfId="290"/>
    <tableColumn id="21" name="Tipo de Comisión" dataDxfId="289"/>
    <tableColumn id="22" name="Función Específica" dataDxfId="288"/>
    <tableColumn id="23" name="Objeto de la comision" dataDxfId="287"/>
    <tableColumn id="24" name="No. Oficio" dataDxfId="286"/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3" name="Tabla15" displayName="Tabla15" ref="B14:S31" totalsRowShown="0" headerRowDxfId="139" tableBorderDxfId="138">
  <autoFilter ref="B14:S31"/>
  <tableColumns count="18">
    <tableColumn id="1" name="Clave Tipo educativo" dataDxfId="137"/>
    <tableColumn id="2" name="Clave Nivel educativo" dataDxfId="136"/>
    <tableColumn id="3" name="Clave Subnivel educativo" dataDxfId="135"/>
    <tableColumn id="4" name="Descripción Nivel / Subnivel" dataDxfId="134"/>
    <tableColumn id="5" name="Tipo Financiamiento" dataDxfId="133"/>
    <tableColumn id="6" name="Partida Presupestal" dataDxfId="132"/>
    <tableColumn id="7" name="Tipo de Categoría" dataDxfId="131"/>
    <tableColumn id="8" name=" Categoría" dataDxfId="130"/>
    <tableColumn id="9" name="Descripción" dataDxfId="129"/>
    <tableColumn id="10" name="Zona Económica" dataDxfId="128"/>
    <tableColumn id="11" name="Nivel Puesto" dataDxfId="127"/>
    <tableColumn id="12" name="Nivel Sueldo" dataDxfId="126"/>
    <tableColumn id="13" name="Tipo Contratación" dataDxfId="125"/>
    <tableColumn id="14" name="Monto mensual_x000a_por plaza jornada" dataDxfId="124" dataCellStyle="Millares"/>
    <tableColumn id="15" name="Monto mensual_x000a_Por Plaza HSM" dataDxfId="123"/>
    <tableColumn id="16" name="Número de Plazas Jornada" dataDxfId="122"/>
    <tableColumn id="17" name="Número de Plazas HSM" dataDxfId="121"/>
    <tableColumn id="18" name="Monto total autorizado" dataDxfId="120" dataCellStyle="Millares"/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6" displayName="Tabla16" ref="B14:R31" totalsRowShown="0" headerRowDxfId="119" dataDxfId="118" tableBorderDxfId="117">
  <autoFilter ref="B14:R31"/>
  <tableColumns count="17">
    <tableColumn id="1" name="Identificador origen presupuestal de la plaza" dataDxfId="116" dataCellStyle="Normal 2 2"/>
    <tableColumn id="2" name="Clave de categoría" dataDxfId="115"/>
    <tableColumn id="3" name="Descripción de la categoría" dataDxfId="114"/>
    <tableColumn id="4" name="Tipo de contratación" dataDxfId="113"/>
    <tableColumn id="5" name="Tipo de categoría" dataDxfId="112"/>
    <tableColumn id="6" name="Clave de concepto de pago" dataDxfId="111"/>
    <tableColumn id="7" name="Clave de nivel de puesto" dataDxfId="110"/>
    <tableColumn id="8" name="Clave de nivel de sueldo" dataDxfId="109"/>
    <tableColumn id="9" name="Inicio de vigencia del sueldo" dataDxfId="108"/>
    <tableColumn id="10" name="Fin de vigencia del sueldo" dataDxfId="107"/>
    <tableColumn id="11" name="Monto Mensual Jornada ó de HSM_x000a_Zona A" dataDxfId="106"/>
    <tableColumn id="12" name="Monto Mensual Jornada ó de HSM_x000a_Zona B" dataDxfId="105" dataCellStyle="Millares"/>
    <tableColumn id="13" name="Monto Mensual Jornada ó de HSM_x000a_Zona C" dataDxfId="104"/>
    <tableColumn id="14" name="Horas _x000a_de compatibilidad" dataDxfId="103"/>
    <tableColumn id="15" name="Horas de servicio (HSM)" dataDxfId="102"/>
    <tableColumn id="16" name="Horas de docencia" dataDxfId="101"/>
    <tableColumn id="17" name="Fecha de actualización" dataDxfId="100"/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7" displayName="Tabla17" ref="B12:K229" totalsRowShown="0" headerRowDxfId="99" dataDxfId="97" headerRowBorderDxfId="98" tableBorderDxfId="96">
  <autoFilter ref="B12:K229"/>
  <tableColumns count="10">
    <tableColumn id="1" name="Identificador origen presupuestal de la plaza" dataDxfId="95"/>
    <tableColumn id="2" name="Tipo de concepto de pago " dataDxfId="94"/>
    <tableColumn id="3" name="Origen de financiamiento del concepto de percepciones." dataDxfId="93"/>
    <tableColumn id="4" name="Porcentaje de participación federal por fuente de recursos" dataDxfId="92"/>
    <tableColumn id="5" name="Grupo al que pertenece concepto de pago (Percepción y/o Deducción)" dataDxfId="91"/>
    <tableColumn id="6" name="Clave de concepto de pago" dataDxfId="90"/>
    <tableColumn id="7" name="Descripción del concepto de pago " dataDxfId="89"/>
    <tableColumn id="8" name="Partida presupuestal" dataDxfId="88"/>
    <tableColumn id="9" name="Fecha del" dataDxfId="87"/>
    <tableColumn id="10" name="Fecha  al" dataDxfId="86"/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8" displayName="Tabla18" ref="B15:H19" totalsRowShown="0" headerRowDxfId="85" dataDxfId="84" tableBorderDxfId="83">
  <autoFilter ref="B15:H19"/>
  <tableColumns count="7">
    <tableColumn id="1" name="Entidad Federativa" dataDxfId="82"/>
    <tableColumn id="2" name="RFC" dataDxfId="81"/>
    <tableColumn id="3" name="CURP" dataDxfId="80"/>
    <tableColumn id="4" name="NOMBRE TRABAJADOR" dataDxfId="79"/>
    <tableColumn id="6" name="Sin RFC o erroneo" dataDxfId="78"/>
    <tableColumn id="7" name="RFC Sin Homoclave" dataDxfId="77"/>
    <tableColumn id="8" name="Sin CURP o Erronea" dataDxfId="76"/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9" displayName="Tabla19" ref="B14:S21" totalsRowShown="0" dataDxfId="75" tableBorderDxfId="74">
  <autoFilter ref="B14:S21"/>
  <tableColumns count="18">
    <tableColumn id="1" name="Entidad Federativa" dataDxfId="73"/>
    <tableColumn id="2" name="Municipio" dataDxfId="72"/>
    <tableColumn id="3" name="Localidad" dataDxfId="71"/>
    <tableColumn id="4" name="RFC" dataDxfId="70"/>
    <tableColumn id="5" name="CURP" dataDxfId="69"/>
    <tableColumn id="6" name="Nombre del Trabajador" dataDxfId="68"/>
    <tableColumn id="7" name="Clave integrada" dataDxfId="67"/>
    <tableColumn id="8" name="Partida Presupuestal" dataDxfId="66"/>
    <tableColumn id="9" name="Código de Pago" dataDxfId="65"/>
    <tableColumn id="10" name="Clave de Unidad" dataDxfId="64"/>
    <tableColumn id="11" name="Clave de Sub Unidad" dataDxfId="63"/>
    <tableColumn id="12" name="Clave de Categoría" dataDxfId="62"/>
    <tableColumn id="13" name="Horas semana mes" dataDxfId="61"/>
    <tableColumn id="14" name="Número de Plaza" dataDxfId="60"/>
    <tableColumn id="15" name="Clave CT" dataDxfId="59"/>
    <tableColumn id="16" name="Nombre CT" dataDxfId="58"/>
    <tableColumn id="17" name="Periodo en el CT_x000a_Desde" dataDxfId="57"/>
    <tableColumn id="18" name="Periodo en el CTH_x000a_asta" dataDxfId="56"/>
  </tableColumns>
  <tableStyleInfo name="Estilo de tabla 1" showFirstColumn="0" showLastColumn="0" showRowStripes="1" showColumnStripes="0"/>
</table>
</file>

<file path=xl/tables/table15.xml><?xml version="1.0" encoding="utf-8"?>
<table xmlns="http://schemas.openxmlformats.org/spreadsheetml/2006/main" id="18" name="Tabla20" displayName="Tabla20" ref="B14:T23" totalsRowShown="0" headerRowDxfId="55" dataDxfId="54" tableBorderDxfId="53">
  <autoFilter ref="B14:T23"/>
  <tableColumns count="19">
    <tableColumn id="1" name="Entidad Federativa" dataDxfId="52"/>
    <tableColumn id="2" name="RFC" dataDxfId="51"/>
    <tableColumn id="3" name="CURP" dataDxfId="50"/>
    <tableColumn id="4" name="Nombre" dataDxfId="49"/>
    <tableColumn id="5" name="Clave integrada" dataDxfId="48"/>
    <tableColumn id="6" name="Partida Presupuestal" dataDxfId="47"/>
    <tableColumn id="7" name="Código de Pago" dataDxfId="46"/>
    <tableColumn id="8" name="Clave de Unidad" dataDxfId="45"/>
    <tableColumn id="9" name="Clave de Sub Unidad" dataDxfId="44"/>
    <tableColumn id="10" name="Clave de Categoría" dataDxfId="43"/>
    <tableColumn id="11" name="Horas semana mes" dataDxfId="42"/>
    <tableColumn id="12" name="Número de plaza" dataDxfId="41"/>
    <tableColumn id="13" name="CT" dataDxfId="40"/>
    <tableColumn id="14" name="Nombre CT" dataDxfId="39"/>
    <tableColumn id="15" name="Turno CT" dataDxfId="38"/>
    <tableColumn id="16" name="Periodo_x000a_Desde" dataDxfId="37"/>
    <tableColumn id="17" name="Periodo_x000a_Hasta" dataDxfId="36"/>
    <tableColumn id="18" name="Total de Horas en el CT" dataDxfId="35"/>
    <tableColumn id="19" name="Horas de compatibilidad de la categoría" dataDxfId="34"/>
  </tableColumns>
  <tableStyleInfo name="Estilo de tabla 1" showFirstColumn="0" showLastColumn="0" showRowStripes="1" showColumnStripes="0"/>
</table>
</file>

<file path=xl/tables/table16.xml><?xml version="1.0" encoding="utf-8"?>
<table xmlns="http://schemas.openxmlformats.org/spreadsheetml/2006/main" id="19" name="Tabla21" displayName="Tabla21" ref="B15:T27" totalsRowShown="0" headerRowDxfId="33" dataDxfId="32" tableBorderDxfId="31">
  <autoFilter ref="B15:T27"/>
  <tableColumns count="19">
    <tableColumn id="1" name="Entidad Federativa" dataDxfId="30"/>
    <tableColumn id="2" name="R.F.C." dataDxfId="29"/>
    <tableColumn id="3" name="CURP" dataDxfId="28"/>
    <tableColumn id="4" name="Nombre" dataDxfId="27"/>
    <tableColumn id="5" name="Clave integrada" dataDxfId="26"/>
    <tableColumn id="6" name="Partida Presupuestal" dataDxfId="25"/>
    <tableColumn id="7" name="Código de Pago" dataDxfId="24"/>
    <tableColumn id="8" name="Clave de Unidad" dataDxfId="23"/>
    <tableColumn id="9" name="Clave de Sub Unidad" dataDxfId="22"/>
    <tableColumn id="10" name="Clave de Categoría" dataDxfId="21"/>
    <tableColumn id="11" name="Horas Semana Mes " dataDxfId="20"/>
    <tableColumn id="12" name="No. de plaza" dataDxfId="19"/>
    <tableColumn id="13" name="CT" dataDxfId="18"/>
    <tableColumn id="14" name="Nombre CT" dataDxfId="17"/>
    <tableColumn id="15" name="Periodo_x000a_Desde" dataDxfId="16"/>
    <tableColumn id="16" name="Periodo_x000a_Hasta" dataDxfId="15"/>
    <tableColumn id="17" name="Monto de Remuneraciones Mensuales " dataDxfId="14"/>
    <tableColumn id="18" name="Monto de referencia" dataDxfId="13"/>
    <tableColumn id="19" name="Diferencia_x000a_(R-S)" dataDxfId="1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B14:U23" totalsRowShown="0" headerRowDxfId="285" tableBorderDxfId="284">
  <autoFilter ref="B14:U23"/>
  <tableColumns count="20">
    <tableColumn id="1" name="Entidad Federativa" dataDxfId="11"/>
    <tableColumn id="2" name="R.F.C." dataDxfId="10"/>
    <tableColumn id="3" name="CURP" dataDxfId="8"/>
    <tableColumn id="4" name="NOMBRE" dataDxfId="9"/>
    <tableColumn id="5" name="Clave integrada" dataDxfId="283"/>
    <tableColumn id="6" name="Partida Presupuestal" dataDxfId="282"/>
    <tableColumn id="7" name="Código de Pago" dataDxfId="281"/>
    <tableColumn id="8" name="Clave de Unidad" dataDxfId="280"/>
    <tableColumn id="9" name="Clave de Sub Unidad" dataDxfId="279"/>
    <tableColumn id="10" name="Clave de Categoría" dataDxfId="278"/>
    <tableColumn id="11" name="Horas Semana Mes " dataDxfId="277"/>
    <tableColumn id="12" name="Número de Plaza" dataDxfId="276"/>
    <tableColumn id="13" name="Periodo Licencia_x000a_Inicio" dataDxfId="275"/>
    <tableColumn id="14" name="Periodo Licencia_x000a_Conclusión" dataDxfId="274"/>
    <tableColumn id="15" name="Percepciones pagadas en el Periodo de la Licencia con Presupuesto Federal*" dataDxfId="273"/>
    <tableColumn id="16" name="Percepciones pagadas en el Periodo de la Licencia con Presupuesto de otra fuente*" dataDxfId="272" dataCellStyle="Millares"/>
    <tableColumn id="17" name="Clave CT Origen" dataDxfId="271"/>
    <tableColumn id="18" name="Licencia_x000a_Clave" dataDxfId="270"/>
    <tableColumn id="19" name="Licencia_x000a_Tipo" dataDxfId="269"/>
    <tableColumn id="20" name="Descripción de la Licencia" dataDxfId="26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0" displayName="Tabla10" ref="B14:S21" totalsRowShown="0" headerRowDxfId="267" headerRowBorderDxfId="266" totalsRowBorderDxfId="265">
  <autoFilter ref="B14:S21"/>
  <tableColumns count="18">
    <tableColumn id="1" name="Entidad Federativa" dataDxfId="264"/>
    <tableColumn id="2" name="RFC" dataDxfId="263"/>
    <tableColumn id="3" name="CURP" dataDxfId="262"/>
    <tableColumn id="4" name="Nombre" dataDxfId="261"/>
    <tableColumn id="5" name="Partida Presupuestal" dataDxfId="260"/>
    <tableColumn id="6" name="Código de Pago" dataDxfId="259"/>
    <tableColumn id="7" name="Clave de Unidad" dataDxfId="258"/>
    <tableColumn id="8" name="Clave de Sub Unidad" dataDxfId="257"/>
    <tableColumn id="9" name="Clave de Categoría" dataDxfId="256"/>
    <tableColumn id="10" name="Horas semana mes" dataDxfId="255"/>
    <tableColumn id="11" name="Número de plaza" dataDxfId="254"/>
    <tableColumn id="12" name="Clave de Centro de Trabajo" dataDxfId="253"/>
    <tableColumn id="13" name="Fecha de emisión de pago" dataDxfId="252"/>
    <tableColumn id="14" name="Motivo del Pago Retroactivo" dataDxfId="251"/>
    <tableColumn id="15" name="Periodo pagado_x000a_Desde" dataDxfId="250"/>
    <tableColumn id="16" name="Periodo pagado_x000a_Hasta" dataDxfId="249"/>
    <tableColumn id="17" name="Días transcurridos para el pago" dataDxfId="248"/>
    <tableColumn id="18" name="Percepciones pagadas en el periodo reportado *" dataDxfId="247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4" name="Tabla11" displayName="Tabla11" ref="B16:Y339" totalsRowShown="0" headerRowDxfId="246" dataDxfId="245" tableBorderDxfId="244">
  <tableColumns count="24">
    <tableColumn id="1" name="Entidad Federativa" dataDxfId="243"/>
    <tableColumn id="2" name="RFC" dataDxfId="242"/>
    <tableColumn id="3" name="CURP" dataDxfId="241"/>
    <tableColumn id="4" name="Nombre" dataDxfId="240"/>
    <tableColumn id="5" name="Centros de Trabajo" dataDxfId="239"/>
    <tableColumn id="6" name="Jornada" dataDxfId="238"/>
    <tableColumn id="7" name="HSM" dataDxfId="237"/>
    <tableColumn id="8" name="Honorarios" dataDxfId="236"/>
    <tableColumn id="9" name="Jornada2" dataDxfId="235"/>
    <tableColumn id="10" name="HSM3" dataDxfId="234"/>
    <tableColumn id="11" name="Honorarios4" dataDxfId="233"/>
    <tableColumn id="12" name="Jornada5" dataDxfId="232"/>
    <tableColumn id="13" name="HSM6" dataDxfId="231"/>
    <tableColumn id="14" name="Honorarios7" dataDxfId="230"/>
    <tableColumn id="15" name="Jornada8" dataDxfId="229"/>
    <tableColumn id="16" name="HSM9" dataDxfId="228"/>
    <tableColumn id="17" name="Honorarios10" dataDxfId="227"/>
    <tableColumn id="18" name="Jornada11" dataDxfId="226"/>
    <tableColumn id="19" name="HSM12" dataDxfId="225"/>
    <tableColumn id="20" name="Honorarios13" dataDxfId="224"/>
    <tableColumn id="21" name="Total plazas Jornada" dataDxfId="223"/>
    <tableColumn id="22" name="Total _x000a_HSM" dataDxfId="222"/>
    <tableColumn id="23" name="Total de Honorarios" dataDxfId="221"/>
    <tableColumn id="25" name="Columna1" dataDxfId="220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6" name="Tabla138" displayName="Tabla138" ref="B13:H19" totalsRowShown="0" headerRowDxfId="219" dataDxfId="218" tableBorderDxfId="217">
  <tableColumns count="7">
    <tableColumn id="1" name="Columna1" dataDxfId="216"/>
    <tableColumn id="21" name="Columna110" dataDxfId="215"/>
    <tableColumn id="22" name="Columna111" dataDxfId="7"/>
    <tableColumn id="6" name="Columna2" dataDxfId="6"/>
    <tableColumn id="7" name="Columna3" dataDxfId="4"/>
    <tableColumn id="2" name="Columna4" dataDxfId="5"/>
    <tableColumn id="18" name="Columna20" dataDxfId="214" dataCellStyle="Normal 2 2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5" name="Tabla12" displayName="Tabla12" ref="B13:V369" totalsRowShown="0" headerRowDxfId="213" dataDxfId="212" tableBorderDxfId="211">
  <sortState ref="B344:V547">
    <sortCondition ref="N343:N547"/>
    <sortCondition ref="L343:L547"/>
    <sortCondition ref="M343:M547"/>
    <sortCondition ref="P343:P547"/>
  </sortState>
  <tableColumns count="21">
    <tableColumn id="1" name="Entidad Federativa" dataDxfId="210"/>
    <tableColumn id="2" name="Clave CT" dataDxfId="209"/>
    <tableColumn id="3" name="Turno" dataDxfId="208"/>
    <tableColumn id="4" name="RFC" dataDxfId="207"/>
    <tableColumn id="5" name="CURP" dataDxfId="206"/>
    <tableColumn id="6" name="Nombre" dataDxfId="205"/>
    <tableColumn id="7" name="Funcion Real" dataDxfId="204"/>
    <tableColumn id="8" name="Horas que labora en el Centro de Trabajo" dataDxfId="203"/>
    <tableColumn id="11" name="Partida Presupuestal" dataDxfId="202"/>
    <tableColumn id="12" name="Código de Pago" dataDxfId="201"/>
    <tableColumn id="13" name="Clave de Unidad" dataDxfId="200"/>
    <tableColumn id="14" name="Clave de Sub Unidad" dataDxfId="199"/>
    <tableColumn id="15" name="Clave de Categoría" dataDxfId="198"/>
    <tableColumn id="16" name="Horas semana mes" dataDxfId="197"/>
    <tableColumn id="17" name="Número de plaza" dataDxfId="196"/>
    <tableColumn id="18" name="Tipo de Categoría" dataDxfId="195"/>
    <tableColumn id="19" name="Identificador de Contrato de Honorarios" dataDxfId="194"/>
    <tableColumn id="20" name="Periodo de efecto de pago en el trimestre_x000a_Inicial" dataDxfId="193"/>
    <tableColumn id="21" name="Periodo de efecto de pago en el trimestre_x000a_Termino" dataDxfId="192"/>
    <tableColumn id="22" name="Percepciones pagadas en el Periodo de Comisión con Presupuesto Federal*" dataDxfId="191"/>
    <tableColumn id="23" name="Percepciones pagadas en el Periodo de Comisión con Presupuesto de otra fuente*" dataDxfId="190"/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4" displayName="Tabla4" ref="B14:Q17" totalsRowShown="0" headerRowDxfId="189" dataDxfId="188" tableBorderDxfId="187">
  <autoFilter ref="B14:Q17"/>
  <tableColumns count="16">
    <tableColumn id="1" name="Entidad Federativa" dataDxfId="186"/>
    <tableColumn id="2" name="R.F.C." dataDxfId="185"/>
    <tableColumn id="3" name="CURP" dataDxfId="184"/>
    <tableColumn id="4" name="NOMBRE" dataDxfId="183"/>
    <tableColumn id="5" name="Clave Centro de Trabajo" dataDxfId="182"/>
    <tableColumn id="6" name="Última(s) ó Penultima(s) Plaza(s) Ocupada(s)_x000a_(*)" dataDxfId="181"/>
    <tableColumn id="7" name="Partida Presupuestal" dataDxfId="180"/>
    <tableColumn id="8" name="Código de Pago" dataDxfId="179"/>
    <tableColumn id="9" name="Clave de Unidad" dataDxfId="178"/>
    <tableColumn id="10" name="Clave de Sub Unidad" dataDxfId="177"/>
    <tableColumn id="11" name="Clave de Categoría" dataDxfId="176"/>
    <tableColumn id="12" name="Horas Semana Mes " dataDxfId="175"/>
    <tableColumn id="13" name="Número de Plaza" dataDxfId="174"/>
    <tableColumn id="14" name="Periodo ocupado_x000a_Inicio" dataDxfId="173"/>
    <tableColumn id="15" name="Periodo ocupado_x000a_Conclusión" dataDxfId="172"/>
    <tableColumn id="16" name="Quincena de inicio de jubilación" dataDxfId="171"/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5" displayName="Tabla5" ref="B14:R18" totalsRowShown="0" headerRowDxfId="170" dataDxfId="169" tableBorderDxfId="168">
  <autoFilter ref="B14:R18"/>
  <tableColumns count="17">
    <tableColumn id="1" name="Entidad Federativa" dataDxfId="3"/>
    <tableColumn id="2" name="R.F.C." dataDxfId="2"/>
    <tableColumn id="3" name="CURP" dataDxfId="0"/>
    <tableColumn id="4" name="NOMBRE" dataDxfId="1"/>
    <tableColumn id="5" name="Clave integrada" dataDxfId="167"/>
    <tableColumn id="6" name="Partida Presupuestal" dataDxfId="166"/>
    <tableColumn id="7" name="Código de Pago" dataDxfId="165"/>
    <tableColumn id="8" name="Clave de Unidad" dataDxfId="164"/>
    <tableColumn id="9" name="Clave de Sub Unidad" dataDxfId="163"/>
    <tableColumn id="10" name="Clave de Categoría" dataDxfId="162"/>
    <tableColumn id="11" name="Horas Semana Mes " dataDxfId="161"/>
    <tableColumn id="12" name="Número de Plaza" dataDxfId="160"/>
    <tableColumn id="13" name="Periodo Licencia_x000a_Inicio" dataDxfId="159"/>
    <tableColumn id="14" name="Periodo Licencia_x000a_Conclusión" dataDxfId="158"/>
    <tableColumn id="15" name="Percepciones pagadas con Presupuesto Federal en el  Periodo reportado*" dataDxfId="157"/>
    <tableColumn id="16" name="Percepciones pagadas con Presupuesto de otra Fuente en el  Periodo reportado*" dataDxfId="156"/>
    <tableColumn id="17" name="Clave CT Origen" dataDxfId="155"/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2" name="Tabla14" displayName="Tabla14" ref="B14:M90" totalsRowShown="0" headerRowDxfId="154" dataDxfId="153" tableBorderDxfId="152">
  <autoFilter ref="B14:M90"/>
  <tableColumns count="12">
    <tableColumn id="1" name="Entidad Federativa" dataDxfId="151"/>
    <tableColumn id="2" name="Clave Centro de Trabajo" dataDxfId="150"/>
    <tableColumn id="3" name="R.F.C." dataDxfId="149"/>
    <tableColumn id="4" name="CURP" dataDxfId="148"/>
    <tableColumn id="5" name="Nombre" dataDxfId="147"/>
    <tableColumn id="6" name="Identificador del Contrato" dataDxfId="146"/>
    <tableColumn id="7" name="Clave de Categoría" dataDxfId="145"/>
    <tableColumn id="8" name="Horas Semana Mes " dataDxfId="144"/>
    <tableColumn id="9" name="Periodo de Contratación_x000a_Inicio" dataDxfId="143"/>
    <tableColumn id="10" name="Periodo de Contratación_x000a_Conclusión" dataDxfId="142"/>
    <tableColumn id="11" name="Función" dataDxfId="141"/>
    <tableColumn id="12" name="Percepciones pagadas dentro del periodo reportado" dataDxfId="14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.xml"/><Relationship Id="rId5" Type="http://schemas.openxmlformats.org/officeDocument/2006/relationships/table" Target="../tables/table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S57"/>
  <sheetViews>
    <sheetView showGridLines="0" tabSelected="1" zoomScale="90" zoomScaleNormal="90" workbookViewId="0">
      <selection activeCell="D17" sqref="D17:R17"/>
    </sheetView>
  </sheetViews>
  <sheetFormatPr baseColWidth="10" defaultColWidth="11.42578125" defaultRowHeight="15" x14ac:dyDescent="0.25"/>
  <cols>
    <col min="1" max="1" width="4.5703125" customWidth="1"/>
    <col min="2" max="2" width="9.5703125" customWidth="1"/>
    <col min="3" max="5" width="20.7109375" customWidth="1"/>
    <col min="6" max="6" width="13.5703125" customWidth="1"/>
    <col min="7" max="7" width="1.7109375" customWidth="1"/>
    <col min="8" max="8" width="11.7109375" bestFit="1" customWidth="1"/>
    <col min="9" max="9" width="1.5703125" customWidth="1"/>
    <col min="10" max="10" width="9.28515625" bestFit="1" customWidth="1"/>
    <col min="11" max="11" width="1.7109375" customWidth="1"/>
    <col min="12" max="12" width="11.5703125" customWidth="1"/>
    <col min="13" max="13" width="1.28515625" customWidth="1"/>
    <col min="14" max="14" width="13.5703125" bestFit="1" customWidth="1"/>
    <col min="15" max="15" width="1.28515625" customWidth="1"/>
    <col min="16" max="16" width="15.28515625" customWidth="1"/>
    <col min="17" max="17" width="1.5703125" customWidth="1"/>
    <col min="18" max="18" width="14.42578125" bestFit="1" customWidth="1"/>
    <col min="19" max="19" width="1.28515625" customWidth="1"/>
  </cols>
  <sheetData>
    <row r="6" spans="1:19" x14ac:dyDescent="0.25">
      <c r="C6" s="1"/>
    </row>
    <row r="9" spans="1:19" ht="15" customHeight="1" x14ac:dyDescent="0.25"/>
    <row r="10" spans="1:19" ht="21" customHeight="1" x14ac:dyDescent="0.25">
      <c r="B10" s="496" t="s">
        <v>0</v>
      </c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</row>
    <row r="11" spans="1:19" ht="21" customHeight="1" x14ac:dyDescent="0.25">
      <c r="B11" s="496"/>
      <c r="C11" s="496"/>
      <c r="D11" s="496"/>
      <c r="E11" s="496"/>
      <c r="F11" s="496"/>
      <c r="G11" s="496"/>
      <c r="H11" s="496"/>
      <c r="I11" s="496"/>
      <c r="J11" s="496"/>
      <c r="K11" s="496"/>
      <c r="L11" s="496"/>
      <c r="M11" s="496"/>
      <c r="N11" s="496"/>
      <c r="O11" s="496"/>
      <c r="P11" s="496"/>
      <c r="Q11" s="496"/>
      <c r="R11" s="496"/>
    </row>
    <row r="12" spans="1:19" ht="21" customHeight="1" x14ac:dyDescent="0.25"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</row>
    <row r="15" spans="1:19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.75" x14ac:dyDescent="0.3">
      <c r="A16" s="483" t="s">
        <v>1</v>
      </c>
      <c r="B16" s="483"/>
      <c r="C16" s="483"/>
      <c r="D16" s="484" t="s">
        <v>287</v>
      </c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1"/>
    </row>
    <row r="17" spans="1:19" ht="18.75" x14ac:dyDescent="0.3">
      <c r="A17" s="317" t="s">
        <v>2</v>
      </c>
      <c r="D17" s="484" t="s">
        <v>273</v>
      </c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4"/>
      <c r="R17" s="484"/>
      <c r="S17" s="1"/>
    </row>
    <row r="18" spans="1:19" ht="18.75" x14ac:dyDescent="0.3">
      <c r="A18" s="331" t="s">
        <v>3</v>
      </c>
      <c r="C18" s="308"/>
      <c r="D18" s="484" t="s">
        <v>1682</v>
      </c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1"/>
    </row>
    <row r="19" spans="1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2.25" thickBot="1" x14ac:dyDescent="0.3">
      <c r="D20" s="1"/>
      <c r="E20" s="1"/>
      <c r="F20" s="1"/>
      <c r="G20" s="1"/>
      <c r="H20" s="2" t="s">
        <v>4</v>
      </c>
      <c r="I20" s="2"/>
      <c r="J20" s="2" t="s">
        <v>5</v>
      </c>
      <c r="K20" s="2"/>
      <c r="L20" s="3" t="s">
        <v>6</v>
      </c>
      <c r="M20" s="2"/>
      <c r="N20" s="3" t="s">
        <v>7</v>
      </c>
      <c r="O20" s="2"/>
      <c r="P20" s="3" t="s">
        <v>309</v>
      </c>
      <c r="Q20" s="2"/>
      <c r="R20" s="3" t="s">
        <v>9</v>
      </c>
      <c r="S20" s="2"/>
    </row>
    <row r="21" spans="1:19" ht="15.75" x14ac:dyDescent="0.25">
      <c r="C21" s="1"/>
      <c r="D21" s="1"/>
      <c r="E21" s="1"/>
      <c r="F21" s="1"/>
      <c r="G21" s="1"/>
      <c r="H21" s="4"/>
      <c r="I21" s="2"/>
      <c r="J21" s="4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C23" s="1"/>
      <c r="D23" s="1"/>
      <c r="E23" s="1"/>
      <c r="F23" s="1"/>
      <c r="G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4" customHeight="1" x14ac:dyDescent="0.25">
      <c r="A24" s="5">
        <v>1</v>
      </c>
      <c r="B24" s="321" t="s">
        <v>10</v>
      </c>
      <c r="C24" s="490" t="s">
        <v>11</v>
      </c>
      <c r="D24" s="490"/>
      <c r="E24" s="490"/>
      <c r="F24" s="491"/>
      <c r="G24" s="319"/>
      <c r="H24" s="6">
        <f>+'A Y  II D3'!M22</f>
        <v>0</v>
      </c>
      <c r="I24" s="7"/>
      <c r="J24" s="6">
        <v>1</v>
      </c>
      <c r="K24" s="7"/>
      <c r="L24" s="6">
        <f>+H24</f>
        <v>0</v>
      </c>
      <c r="M24" s="6"/>
      <c r="N24" s="6">
        <v>0</v>
      </c>
      <c r="O24" s="6"/>
      <c r="P24" s="7">
        <v>0</v>
      </c>
      <c r="Q24" s="7"/>
      <c r="R24" s="7">
        <v>0</v>
      </c>
      <c r="S24" s="8"/>
    </row>
    <row r="25" spans="1:19" ht="24" customHeight="1" x14ac:dyDescent="0.25">
      <c r="A25" s="5">
        <v>2</v>
      </c>
      <c r="B25" s="321" t="s">
        <v>12</v>
      </c>
      <c r="C25" s="490" t="s">
        <v>13</v>
      </c>
      <c r="D25" s="490"/>
      <c r="E25" s="490"/>
      <c r="F25" s="491"/>
      <c r="G25" s="319"/>
      <c r="H25" s="6">
        <f>+'A Y II D4'!C24</f>
        <v>9</v>
      </c>
      <c r="I25" s="7"/>
      <c r="J25" s="6">
        <v>1</v>
      </c>
      <c r="K25" s="7"/>
      <c r="L25" s="6">
        <f>+'A Y II D4'!C24</f>
        <v>9</v>
      </c>
      <c r="M25" s="6"/>
      <c r="N25" s="6">
        <f>+'A Y II D4'!M24</f>
        <v>9</v>
      </c>
      <c r="O25" s="6"/>
      <c r="P25" s="7">
        <f>+'A Y II D4'!P24</f>
        <v>0</v>
      </c>
      <c r="Q25" s="7"/>
      <c r="R25" s="6">
        <v>0</v>
      </c>
      <c r="S25" s="8"/>
    </row>
    <row r="26" spans="1:19" ht="42" customHeight="1" x14ac:dyDescent="0.25">
      <c r="A26" s="5">
        <v>3</v>
      </c>
      <c r="B26" s="321" t="s">
        <v>14</v>
      </c>
      <c r="C26" s="492" t="s">
        <v>15</v>
      </c>
      <c r="D26" s="492"/>
      <c r="E26" s="492"/>
      <c r="F26" s="493"/>
      <c r="G26" s="320"/>
      <c r="H26" s="6">
        <f>+'B)'!C22</f>
        <v>0</v>
      </c>
      <c r="I26" s="7"/>
      <c r="J26" s="6">
        <v>1</v>
      </c>
      <c r="K26" s="7"/>
      <c r="L26" s="6">
        <v>0</v>
      </c>
      <c r="M26" s="6"/>
      <c r="N26" s="7">
        <v>0</v>
      </c>
      <c r="O26" s="6"/>
      <c r="P26" s="7">
        <v>0</v>
      </c>
      <c r="Q26" s="7"/>
      <c r="R26" s="7">
        <v>0</v>
      </c>
      <c r="S26" s="8"/>
    </row>
    <row r="27" spans="1:19" ht="24" customHeight="1" x14ac:dyDescent="0.25">
      <c r="A27" s="5">
        <v>4</v>
      </c>
      <c r="B27" s="321" t="s">
        <v>16</v>
      </c>
      <c r="C27" s="488" t="s">
        <v>17</v>
      </c>
      <c r="D27" s="488"/>
      <c r="E27" s="488"/>
      <c r="F27" s="489"/>
      <c r="G27" s="319"/>
      <c r="H27" s="6">
        <f>+'II B) Y 1'!C340</f>
        <v>322</v>
      </c>
      <c r="I27" s="7"/>
      <c r="J27" s="6">
        <v>5</v>
      </c>
      <c r="K27" s="7"/>
      <c r="L27" s="6">
        <f>+'II B) Y 1'!C340</f>
        <v>322</v>
      </c>
      <c r="M27" s="6"/>
      <c r="N27" s="6">
        <f>+'II B) Y 1'!C340</f>
        <v>322</v>
      </c>
      <c r="O27" s="7"/>
      <c r="P27" s="332">
        <f>+'II B) Y 1'!Y340</f>
        <v>14021364.16</v>
      </c>
      <c r="Q27" s="7"/>
      <c r="R27" s="6">
        <v>0</v>
      </c>
      <c r="S27" s="8"/>
    </row>
    <row r="28" spans="1:19" ht="24" customHeight="1" x14ac:dyDescent="0.25">
      <c r="A28" s="5">
        <v>5</v>
      </c>
      <c r="B28" s="321" t="s">
        <v>18</v>
      </c>
      <c r="C28" s="488" t="s">
        <v>19</v>
      </c>
      <c r="D28" s="488"/>
      <c r="E28" s="488"/>
      <c r="F28" s="489"/>
      <c r="G28" s="319"/>
      <c r="H28" s="6">
        <f>+'II C y 1_'!P370</f>
        <v>355</v>
      </c>
      <c r="I28" s="7"/>
      <c r="J28" s="355">
        <v>5</v>
      </c>
      <c r="K28" s="7"/>
      <c r="L28" s="355">
        <f>+'II C y 1_'!D370</f>
        <v>322</v>
      </c>
      <c r="M28" s="6"/>
      <c r="N28" s="6">
        <f>+'II C y 1_'!P370</f>
        <v>355</v>
      </c>
      <c r="O28" s="6"/>
      <c r="P28" s="475">
        <f>+'II C y 1_'!U370</f>
        <v>1588477.8200000005</v>
      </c>
      <c r="Q28" s="7"/>
      <c r="R28" s="6">
        <v>0</v>
      </c>
      <c r="S28" s="8"/>
    </row>
    <row r="29" spans="1:19" ht="24" customHeight="1" x14ac:dyDescent="0.25">
      <c r="A29" s="5">
        <v>6</v>
      </c>
      <c r="B29" s="321" t="s">
        <v>20</v>
      </c>
      <c r="C29" s="488" t="s">
        <v>21</v>
      </c>
      <c r="D29" s="488"/>
      <c r="E29" s="488"/>
      <c r="F29" s="489"/>
      <c r="G29" s="319"/>
      <c r="H29" s="6">
        <f>+'[1]MOVIMIENTO DE PERSONAL CT'!G20</f>
        <v>6</v>
      </c>
      <c r="I29" s="7"/>
      <c r="J29" s="6">
        <v>1</v>
      </c>
      <c r="K29" s="7"/>
      <c r="L29" s="6">
        <f>+'[1]MOVIMIENTO DE PERSONAL CT'!G20</f>
        <v>6</v>
      </c>
      <c r="M29" s="6"/>
      <c r="N29" s="7" t="e">
        <f>+'[1]MOVIMIENTO DE PERSONAL CT'!#REF!</f>
        <v>#REF!</v>
      </c>
      <c r="O29" s="6"/>
      <c r="P29" s="7">
        <v>0</v>
      </c>
      <c r="R29" s="7">
        <v>0</v>
      </c>
      <c r="S29" s="8"/>
    </row>
    <row r="30" spans="1:19" ht="24" customHeight="1" x14ac:dyDescent="0.25">
      <c r="A30" s="5">
        <v>7</v>
      </c>
      <c r="B30" s="321" t="s">
        <v>1670</v>
      </c>
      <c r="C30" s="488" t="s">
        <v>22</v>
      </c>
      <c r="D30" s="488"/>
      <c r="E30" s="488"/>
      <c r="F30" s="489"/>
      <c r="G30" s="319"/>
      <c r="H30" s="6">
        <f>+'II D) 4 -A'!C18</f>
        <v>1</v>
      </c>
      <c r="I30" s="7"/>
      <c r="J30" s="6">
        <v>1</v>
      </c>
      <c r="K30" s="7"/>
      <c r="L30" s="6">
        <f>+H30</f>
        <v>1</v>
      </c>
      <c r="M30" s="6"/>
      <c r="N30" s="7">
        <v>0</v>
      </c>
      <c r="O30" s="6"/>
      <c r="P30" s="7">
        <v>0</v>
      </c>
      <c r="R30" s="7">
        <v>0</v>
      </c>
      <c r="S30" s="8"/>
    </row>
    <row r="31" spans="1:19" ht="24" customHeight="1" x14ac:dyDescent="0.25">
      <c r="A31" s="5">
        <v>8</v>
      </c>
      <c r="B31" s="321" t="s">
        <v>1669</v>
      </c>
      <c r="C31" s="488" t="s">
        <v>23</v>
      </c>
      <c r="D31" s="488"/>
      <c r="E31" s="488"/>
      <c r="F31" s="489"/>
      <c r="G31" s="319"/>
      <c r="H31" s="6">
        <f>+'II D) 4- a'!C19</f>
        <v>4</v>
      </c>
      <c r="I31" s="7"/>
      <c r="J31" s="6">
        <v>1</v>
      </c>
      <c r="K31" s="7"/>
      <c r="L31" s="6">
        <f>+'II D) 4- a'!C19</f>
        <v>4</v>
      </c>
      <c r="M31" s="6">
        <v>0</v>
      </c>
      <c r="N31" s="6">
        <f>+'II D) 4- a'!M19</f>
        <v>4</v>
      </c>
      <c r="O31" s="6"/>
      <c r="P31" s="332">
        <f>+'II D) 4- a'!P19</f>
        <v>214143.15999999997</v>
      </c>
      <c r="Q31" s="7"/>
      <c r="R31" s="7">
        <v>0</v>
      </c>
      <c r="S31" s="8"/>
    </row>
    <row r="32" spans="1:19" ht="24" customHeight="1" x14ac:dyDescent="0.25">
      <c r="A32" s="5">
        <v>9</v>
      </c>
      <c r="B32" s="321" t="s">
        <v>24</v>
      </c>
      <c r="C32" s="488" t="s">
        <v>25</v>
      </c>
      <c r="D32" s="488"/>
      <c r="E32" s="488"/>
      <c r="F32" s="489"/>
      <c r="G32" s="319"/>
      <c r="H32" s="6">
        <v>74</v>
      </c>
      <c r="I32" s="7"/>
      <c r="J32" s="6">
        <v>2</v>
      </c>
      <c r="K32" s="7"/>
      <c r="L32" s="6">
        <f>+'II D) 6'!D92</f>
        <v>17</v>
      </c>
      <c r="M32" s="6"/>
      <c r="N32" s="6">
        <f>+L32</f>
        <v>17</v>
      </c>
      <c r="O32" s="6"/>
      <c r="P32" s="332">
        <f>+'II D) 6'!L95</f>
        <v>443498.92000000022</v>
      </c>
      <c r="Q32" s="7"/>
      <c r="R32" s="6">
        <v>0</v>
      </c>
      <c r="S32" s="8"/>
    </row>
    <row r="33" spans="1:19" ht="24" customHeight="1" x14ac:dyDescent="0.25">
      <c r="A33" s="5">
        <v>10</v>
      </c>
      <c r="B33" s="321" t="s">
        <v>26</v>
      </c>
      <c r="C33" s="488" t="s">
        <v>27</v>
      </c>
      <c r="D33" s="488"/>
      <c r="E33" s="488"/>
      <c r="F33" s="489"/>
      <c r="G33" s="319"/>
      <c r="H33" s="355">
        <v>17</v>
      </c>
      <c r="I33" s="468"/>
      <c r="J33" s="355">
        <v>1</v>
      </c>
      <c r="K33" s="468"/>
      <c r="L33" s="468">
        <v>0</v>
      </c>
      <c r="M33" s="355"/>
      <c r="N33" s="468">
        <v>355</v>
      </c>
      <c r="O33" s="355"/>
      <c r="P33" s="356">
        <f>+'II D) 7 1'!S32</f>
        <v>2667484.0600000005</v>
      </c>
      <c r="Q33" s="468"/>
      <c r="R33" s="468">
        <v>0</v>
      </c>
      <c r="S33" s="8"/>
    </row>
    <row r="34" spans="1:19" ht="24" customHeight="1" x14ac:dyDescent="0.25">
      <c r="A34" s="5">
        <v>11</v>
      </c>
      <c r="B34" s="321" t="s">
        <v>28</v>
      </c>
      <c r="C34" s="488" t="s">
        <v>29</v>
      </c>
      <c r="D34" s="488"/>
      <c r="E34" s="488"/>
      <c r="F34" s="489"/>
      <c r="G34" s="319"/>
      <c r="H34" s="355">
        <v>17</v>
      </c>
      <c r="I34" s="468"/>
      <c r="J34" s="355">
        <v>1</v>
      </c>
      <c r="K34" s="468"/>
      <c r="L34" s="468">
        <v>0</v>
      </c>
      <c r="M34" s="355"/>
      <c r="N34" s="468">
        <v>0</v>
      </c>
      <c r="O34" s="355"/>
      <c r="P34" s="356">
        <f>+'II D) 7 2 '!M33</f>
        <v>124271.10999999999</v>
      </c>
      <c r="Q34" s="468"/>
      <c r="R34" s="468">
        <v>0</v>
      </c>
      <c r="S34" s="8"/>
    </row>
    <row r="35" spans="1:19" ht="24" customHeight="1" x14ac:dyDescent="0.25">
      <c r="A35" s="5">
        <v>12</v>
      </c>
      <c r="B35" s="321" t="s">
        <v>30</v>
      </c>
      <c r="C35" s="488" t="s">
        <v>31</v>
      </c>
      <c r="D35" s="488"/>
      <c r="E35" s="488"/>
      <c r="F35" s="489"/>
      <c r="G35" s="319"/>
      <c r="H35" s="355">
        <v>217</v>
      </c>
      <c r="I35" s="468"/>
      <c r="J35" s="355">
        <v>5</v>
      </c>
      <c r="K35" s="468"/>
      <c r="L35" s="468">
        <v>0</v>
      </c>
      <c r="M35" s="355"/>
      <c r="N35" s="468">
        <v>0</v>
      </c>
      <c r="O35" s="355"/>
      <c r="P35" s="468">
        <v>0</v>
      </c>
      <c r="Q35" s="468"/>
      <c r="R35" s="468">
        <v>0</v>
      </c>
      <c r="S35" s="8"/>
    </row>
    <row r="36" spans="1:19" ht="24" customHeight="1" x14ac:dyDescent="0.25">
      <c r="A36" s="5">
        <v>13</v>
      </c>
      <c r="B36" s="321" t="s">
        <v>32</v>
      </c>
      <c r="C36" s="488" t="s">
        <v>33</v>
      </c>
      <c r="D36" s="488"/>
      <c r="E36" s="488"/>
      <c r="F36" s="489"/>
      <c r="G36" s="319"/>
      <c r="H36" s="355">
        <v>0</v>
      </c>
      <c r="I36" s="468"/>
      <c r="J36" s="355">
        <v>1</v>
      </c>
      <c r="K36" s="468"/>
      <c r="L36" s="355">
        <v>0</v>
      </c>
      <c r="M36" s="355"/>
      <c r="N36" s="468">
        <v>0</v>
      </c>
      <c r="O36" s="355"/>
      <c r="P36" s="468">
        <v>0</v>
      </c>
      <c r="Q36" s="468"/>
      <c r="R36" s="468">
        <v>0</v>
      </c>
      <c r="S36" s="8"/>
    </row>
    <row r="37" spans="1:19" ht="40.5" customHeight="1" x14ac:dyDescent="0.25">
      <c r="A37" s="5">
        <v>14</v>
      </c>
      <c r="B37" s="321" t="s">
        <v>34</v>
      </c>
      <c r="C37" s="492" t="s">
        <v>35</v>
      </c>
      <c r="D37" s="492"/>
      <c r="E37" s="492"/>
      <c r="F37" s="493"/>
      <c r="G37" s="320"/>
      <c r="H37" s="355">
        <v>0</v>
      </c>
      <c r="I37" s="468"/>
      <c r="J37" s="355">
        <v>1</v>
      </c>
      <c r="K37" s="468"/>
      <c r="L37" s="355">
        <v>0</v>
      </c>
      <c r="M37" s="355"/>
      <c r="N37" s="468">
        <v>0</v>
      </c>
      <c r="O37" s="355"/>
      <c r="P37" s="468">
        <v>0</v>
      </c>
      <c r="Q37" s="468"/>
      <c r="R37" s="468">
        <v>0</v>
      </c>
      <c r="S37" s="8"/>
    </row>
    <row r="38" spans="1:19" ht="41.25" customHeight="1" x14ac:dyDescent="0.25">
      <c r="A38" s="5">
        <v>15</v>
      </c>
      <c r="B38" s="321" t="s">
        <v>36</v>
      </c>
      <c r="C38" s="492" t="s">
        <v>37</v>
      </c>
      <c r="D38" s="492"/>
      <c r="E38" s="492"/>
      <c r="F38" s="493"/>
      <c r="G38" s="320"/>
      <c r="H38" s="355">
        <v>0</v>
      </c>
      <c r="I38" s="468"/>
      <c r="J38" s="355">
        <v>1</v>
      </c>
      <c r="K38" s="468"/>
      <c r="L38" s="355">
        <v>0</v>
      </c>
      <c r="M38" s="355"/>
      <c r="N38" s="468">
        <v>0</v>
      </c>
      <c r="O38" s="355"/>
      <c r="P38" s="468">
        <v>0</v>
      </c>
      <c r="Q38" s="468"/>
      <c r="R38" s="468">
        <v>0</v>
      </c>
      <c r="S38" s="8"/>
    </row>
    <row r="39" spans="1:19" ht="60" customHeight="1" x14ac:dyDescent="0.25">
      <c r="A39" s="5">
        <v>16</v>
      </c>
      <c r="B39" s="321" t="s">
        <v>38</v>
      </c>
      <c r="C39" s="494" t="s">
        <v>39</v>
      </c>
      <c r="D39" s="494"/>
      <c r="E39" s="494"/>
      <c r="F39" s="495"/>
      <c r="G39" s="320"/>
      <c r="H39" s="355">
        <v>0</v>
      </c>
      <c r="I39" s="468"/>
      <c r="J39" s="355">
        <v>1</v>
      </c>
      <c r="K39" s="468"/>
      <c r="L39" s="355">
        <v>0</v>
      </c>
      <c r="M39" s="355"/>
      <c r="N39" s="468">
        <v>0</v>
      </c>
      <c r="O39" s="355"/>
      <c r="P39" s="468">
        <v>0</v>
      </c>
      <c r="Q39" s="468"/>
      <c r="R39" s="468">
        <v>0</v>
      </c>
      <c r="S39" s="8"/>
    </row>
    <row r="40" spans="1:19" ht="24" customHeight="1" x14ac:dyDescent="0.25">
      <c r="A40" s="5">
        <v>17</v>
      </c>
      <c r="B40" s="321" t="s">
        <v>310</v>
      </c>
      <c r="C40" s="494" t="s">
        <v>263</v>
      </c>
      <c r="D40" s="494"/>
      <c r="E40" s="494"/>
      <c r="F40" s="495"/>
      <c r="G40" s="320"/>
      <c r="H40" s="355">
        <v>0</v>
      </c>
      <c r="I40" s="468"/>
      <c r="J40" s="355">
        <v>1</v>
      </c>
      <c r="K40" s="468"/>
      <c r="L40" s="355">
        <v>0</v>
      </c>
      <c r="M40" s="355"/>
      <c r="N40" s="468">
        <v>0</v>
      </c>
      <c r="O40" s="355"/>
      <c r="P40" s="468">
        <v>0</v>
      </c>
      <c r="Q40" s="468"/>
      <c r="R40" s="468">
        <v>0</v>
      </c>
      <c r="S40" s="8"/>
    </row>
    <row r="41" spans="1:19" x14ac:dyDescent="0.25">
      <c r="C41" s="9"/>
      <c r="D41" s="9"/>
      <c r="E41" s="9"/>
      <c r="F41" s="9"/>
      <c r="G41" s="9"/>
      <c r="H41" s="10"/>
      <c r="P41" s="356"/>
    </row>
    <row r="42" spans="1:19" x14ac:dyDescent="0.25">
      <c r="C42" s="9"/>
      <c r="D42" s="9"/>
      <c r="E42" s="9"/>
      <c r="F42" s="9"/>
      <c r="G42" s="9"/>
    </row>
    <row r="45" spans="1:19" x14ac:dyDescent="0.25">
      <c r="B45" s="11"/>
      <c r="C45" s="12"/>
      <c r="D45" s="12"/>
      <c r="E45" s="13"/>
    </row>
    <row r="46" spans="1:19" x14ac:dyDescent="0.25">
      <c r="B46" s="485" t="s">
        <v>329</v>
      </c>
      <c r="C46" s="486"/>
      <c r="D46" s="486"/>
      <c r="E46" s="487"/>
    </row>
    <row r="47" spans="1:19" x14ac:dyDescent="0.25">
      <c r="B47" s="500" t="s">
        <v>40</v>
      </c>
      <c r="C47" s="501"/>
      <c r="D47" s="501"/>
      <c r="E47" s="502"/>
    </row>
    <row r="48" spans="1:19" x14ac:dyDescent="0.25">
      <c r="B48" s="14"/>
      <c r="C48" s="15"/>
      <c r="D48" s="15"/>
      <c r="E48" s="16"/>
    </row>
    <row r="49" spans="2:5" x14ac:dyDescent="0.25">
      <c r="B49" s="485" t="s">
        <v>330</v>
      </c>
      <c r="C49" s="486"/>
      <c r="D49" s="486"/>
      <c r="E49" s="487"/>
    </row>
    <row r="50" spans="2:5" x14ac:dyDescent="0.25">
      <c r="B50" s="500" t="s">
        <v>41</v>
      </c>
      <c r="C50" s="501"/>
      <c r="D50" s="501"/>
      <c r="E50" s="502"/>
    </row>
    <row r="51" spans="2:5" x14ac:dyDescent="0.25">
      <c r="B51" s="14"/>
      <c r="C51" s="15"/>
      <c r="D51" s="15"/>
      <c r="E51" s="16"/>
    </row>
    <row r="52" spans="2:5" x14ac:dyDescent="0.25">
      <c r="B52" s="485"/>
      <c r="C52" s="486"/>
      <c r="D52" s="486"/>
      <c r="E52" s="487"/>
    </row>
    <row r="53" spans="2:5" x14ac:dyDescent="0.25">
      <c r="B53" s="500" t="s">
        <v>42</v>
      </c>
      <c r="C53" s="501"/>
      <c r="D53" s="501"/>
      <c r="E53" s="502"/>
    </row>
    <row r="54" spans="2:5" x14ac:dyDescent="0.25">
      <c r="B54" s="14"/>
      <c r="C54" s="15"/>
      <c r="D54" s="15"/>
      <c r="E54" s="16"/>
    </row>
    <row r="55" spans="2:5" x14ac:dyDescent="0.25">
      <c r="B55" s="503" t="s">
        <v>1683</v>
      </c>
      <c r="C55" s="486"/>
      <c r="D55" s="486"/>
      <c r="E55" s="487"/>
    </row>
    <row r="56" spans="2:5" x14ac:dyDescent="0.25">
      <c r="B56" s="500" t="s">
        <v>43</v>
      </c>
      <c r="C56" s="501"/>
      <c r="D56" s="501"/>
      <c r="E56" s="502"/>
    </row>
    <row r="57" spans="2:5" x14ac:dyDescent="0.25">
      <c r="B57" s="497"/>
      <c r="C57" s="498"/>
      <c r="D57" s="498"/>
      <c r="E57" s="499"/>
    </row>
  </sheetData>
  <mergeCells count="31">
    <mergeCell ref="B10:R12"/>
    <mergeCell ref="D18:R18"/>
    <mergeCell ref="C40:F40"/>
    <mergeCell ref="B57:E57"/>
    <mergeCell ref="B49:E49"/>
    <mergeCell ref="B50:E50"/>
    <mergeCell ref="B52:E52"/>
    <mergeCell ref="B53:E53"/>
    <mergeCell ref="B55:E55"/>
    <mergeCell ref="B56:E56"/>
    <mergeCell ref="B47:E47"/>
    <mergeCell ref="C30:F30"/>
    <mergeCell ref="C31:F31"/>
    <mergeCell ref="C32:F32"/>
    <mergeCell ref="C33:F33"/>
    <mergeCell ref="C34:F34"/>
    <mergeCell ref="A16:C16"/>
    <mergeCell ref="D16:R16"/>
    <mergeCell ref="D17:R17"/>
    <mergeCell ref="B46:E46"/>
    <mergeCell ref="C29:F29"/>
    <mergeCell ref="C24:F24"/>
    <mergeCell ref="C25:F25"/>
    <mergeCell ref="C26:F26"/>
    <mergeCell ref="C27:F27"/>
    <mergeCell ref="C28:F28"/>
    <mergeCell ref="C35:F35"/>
    <mergeCell ref="C36:F36"/>
    <mergeCell ref="C37:F37"/>
    <mergeCell ref="C38:F38"/>
    <mergeCell ref="C39:F39"/>
  </mergeCells>
  <hyperlinks>
    <hyperlink ref="C27" location="'II B) Y 1'!A1" display="'II B) Y 1'!A1"/>
    <hyperlink ref="C28" location="'II C y 1_'!A1" display="'II C y 1_'!A1"/>
    <hyperlink ref="C29" location="'II D) 2'!A1" display="'II D) 2'!A1"/>
    <hyperlink ref="C30" location="'II D) 4'!A1" display="'II D) 4'!A1"/>
    <hyperlink ref="C31" location="'II D) 4 A'!A1" display="'II D) 4 A'!A1"/>
    <hyperlink ref="C32" location="'II D) 6'!A1" display="'II D) 6'!A1"/>
    <hyperlink ref="C33" location="'II D) 7 1'!A1" display="'II D) 7 1'!A1"/>
    <hyperlink ref="C34" location="'II D) 7 2 '!A1" display="'II D) 7 2 '!A1"/>
    <hyperlink ref="C35" location="'II D) 7 3'!A1" display="'II D) 7 3'!A1"/>
    <hyperlink ref="C36" location="'E)'!A1" display="'E)'!A1"/>
    <hyperlink ref="C37" location="'F) 1'!A1" display="Trabajadores con Doble Asignación Salarial en Municipios no Colindantes Geográficamente"/>
    <hyperlink ref="C38" location="'F) 2'!A1" display="'F) 2'!A1"/>
    <hyperlink ref="B25" location="'A Y II D4'!A1" display="A y II D4"/>
    <hyperlink ref="B26" location="'B)'!A1" display="B   "/>
    <hyperlink ref="B27" location="'II B) Y 1'!A1" display="II B y 1"/>
    <hyperlink ref="B28" location="'II C y 1_'!A1" display="II C y 1"/>
    <hyperlink ref="B29" location="'II D) 2'!A1" display="II D2"/>
    <hyperlink ref="B30" location="'II D) 4'!A1" display="II D4"/>
    <hyperlink ref="B31" location="'II D) 4 A'!A1" display="II D 4A"/>
    <hyperlink ref="B32" location="'II D) 6'!A1" display="II D 6"/>
    <hyperlink ref="B33" location="'II D) 7 1'!A1" display="II D 71 "/>
    <hyperlink ref="B34" location="'II D) 7 2 '!A1" display="II D 72 "/>
    <hyperlink ref="B35" location="'II D) 7 3'!A1" display="II D 73 "/>
    <hyperlink ref="B36" location="'E)'!A1" display="E"/>
    <hyperlink ref="B37" location="'F) 1'!A1" display="F1"/>
    <hyperlink ref="B38" location="'F) 2'!A1" display="F2"/>
    <hyperlink ref="B39" location="'G)'!A1" display="G"/>
    <hyperlink ref="B24" location="'A Y  II D3'!A1" display="A y II D3"/>
    <hyperlink ref="C39" location="'G)'!A1" display="Trabajadores Cuyo Salario Básico Supere los Ingresos Promedio de un Docente en la Categoría más Alta del Tabulador Salarial Correspondiente a Cada Entidad"/>
    <hyperlink ref="C26" location="'B)'!A1" display="'B)'!A1"/>
    <hyperlink ref="C25" location="'A Y II D4'!A1" display="'A Y II D4'!A1"/>
    <hyperlink ref="C24" location="'A Y  II D3'!A1" display="Personal Comisionado"/>
    <hyperlink ref="C40:F40" location="H!A1" display="Movimientos de Personal por Centro de Trabajo"/>
  </hyperlinks>
  <printOptions horizontalCentered="1"/>
  <pageMargins left="0.31496062992125984" right="0.31496062992125984" top="0.74803149606299213" bottom="0.74803149606299213" header="0.31496062992125984" footer="0.31496062992125984"/>
  <pageSetup scale="57" orientation="portrait" r:id="rId1"/>
  <ignoredErrors>
    <ignoredError sqref="L24 H24 H26 H30 H33:H34 H36:H37 L26 L3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D16:R16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D17:R17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11"/>
  <sheetViews>
    <sheetView showGridLines="0" topLeftCell="A5" zoomScaleNormal="100" workbookViewId="0">
      <selection activeCell="F19" sqref="F19"/>
    </sheetView>
  </sheetViews>
  <sheetFormatPr baseColWidth="10" defaultColWidth="38.140625" defaultRowHeight="15" x14ac:dyDescent="0.25"/>
  <cols>
    <col min="1" max="1" width="2.28515625" style="191" customWidth="1"/>
    <col min="2" max="2" width="17.42578125" style="191" customWidth="1"/>
    <col min="3" max="3" width="19.85546875" style="191" customWidth="1"/>
    <col min="4" max="4" width="24.28515625" style="191" bestFit="1" customWidth="1"/>
    <col min="5" max="5" width="27.140625" style="191" customWidth="1"/>
    <col min="6" max="6" width="49.28515625" style="191" customWidth="1"/>
    <col min="7" max="7" width="13.7109375" style="191" customWidth="1"/>
    <col min="8" max="8" width="13.28515625" style="191" customWidth="1"/>
    <col min="9" max="9" width="11.85546875" style="191" customWidth="1"/>
    <col min="10" max="10" width="11.7109375" style="191" customWidth="1"/>
    <col min="11" max="11" width="13.28515625" style="191" customWidth="1"/>
    <col min="12" max="12" width="66" style="191" bestFit="1" customWidth="1"/>
    <col min="13" max="13" width="18" style="191" customWidth="1"/>
    <col min="14" max="14" width="3.7109375" style="191" customWidth="1"/>
    <col min="15" max="246" width="11.42578125" style="191" customWidth="1"/>
    <col min="247" max="248" width="3.7109375" style="191" customWidth="1"/>
    <col min="249" max="249" width="20.42578125" style="191" customWidth="1"/>
    <col min="250" max="250" width="24.28515625" style="191" bestFit="1" customWidth="1"/>
    <col min="251" max="251" width="22.42578125" style="191" bestFit="1" customWidth="1"/>
    <col min="252" max="16384" width="38.140625" style="19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ht="18.75" x14ac:dyDescent="0.3">
      <c r="B7" s="70" t="s">
        <v>167</v>
      </c>
      <c r="C7" s="71"/>
      <c r="D7" s="71"/>
      <c r="E7" s="71"/>
      <c r="F7" s="71"/>
      <c r="G7" s="71"/>
      <c r="H7" s="71"/>
      <c r="I7" s="71"/>
      <c r="J7" s="71"/>
      <c r="K7" s="71"/>
      <c r="L7" s="368" t="str">
        <f>+'A Y  II D3'!X7</f>
        <v>GUANAJUATO</v>
      </c>
      <c r="M7" s="72"/>
    </row>
    <row r="8" spans="1:247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514"/>
      <c r="K8" s="74"/>
      <c r="L8" s="25" t="str">
        <f>+'A Y  II D3'!X8</f>
        <v>4to. Trimestre 2021</v>
      </c>
      <c r="M8" s="438"/>
    </row>
    <row r="9" spans="1:247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</row>
    <row r="11" spans="1:247" x14ac:dyDescent="0.25">
      <c r="A11" s="121"/>
      <c r="B11" s="507" t="s">
        <v>45</v>
      </c>
      <c r="C11" s="512" t="s">
        <v>160</v>
      </c>
      <c r="D11" s="512" t="s">
        <v>46</v>
      </c>
      <c r="E11" s="512" t="s">
        <v>47</v>
      </c>
      <c r="F11" s="512" t="s">
        <v>48</v>
      </c>
      <c r="G11" s="555" t="s">
        <v>168</v>
      </c>
      <c r="H11" s="512" t="s">
        <v>169</v>
      </c>
      <c r="I11" s="512"/>
      <c r="J11" s="512" t="s">
        <v>170</v>
      </c>
      <c r="K11" s="512"/>
      <c r="L11" s="555" t="s">
        <v>171</v>
      </c>
      <c r="M11" s="555" t="s">
        <v>172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</row>
    <row r="12" spans="1:247" ht="45" x14ac:dyDescent="0.25">
      <c r="A12" s="121"/>
      <c r="B12" s="507"/>
      <c r="C12" s="512"/>
      <c r="D12" s="512"/>
      <c r="E12" s="512"/>
      <c r="F12" s="512"/>
      <c r="G12" s="555"/>
      <c r="H12" s="215" t="s">
        <v>65</v>
      </c>
      <c r="I12" s="215" t="s">
        <v>66</v>
      </c>
      <c r="J12" s="216" t="s">
        <v>68</v>
      </c>
      <c r="K12" s="215" t="s">
        <v>69</v>
      </c>
      <c r="L12" s="555"/>
      <c r="M12" s="555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</row>
    <row r="13" spans="1:247" x14ac:dyDescent="0.25">
      <c r="A13" s="217"/>
      <c r="B13" s="217"/>
      <c r="C13" s="218"/>
      <c r="D13" s="218"/>
      <c r="E13" s="218"/>
      <c r="F13" s="218"/>
      <c r="G13" s="218"/>
      <c r="H13" s="218"/>
      <c r="I13" s="218"/>
      <c r="J13" s="197"/>
      <c r="K13" s="197"/>
      <c r="L13" s="196"/>
      <c r="M13" s="219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</row>
    <row r="14" spans="1:247" ht="60" hidden="1" x14ac:dyDescent="0.25">
      <c r="A14" s="217"/>
      <c r="B14" s="154" t="s">
        <v>45</v>
      </c>
      <c r="C14" s="88" t="s">
        <v>160</v>
      </c>
      <c r="D14" s="88" t="s">
        <v>46</v>
      </c>
      <c r="E14" s="88" t="s">
        <v>47</v>
      </c>
      <c r="F14" s="88" t="s">
        <v>48</v>
      </c>
      <c r="G14" s="154" t="s">
        <v>168</v>
      </c>
      <c r="H14" s="215" t="s">
        <v>65</v>
      </c>
      <c r="I14" s="215" t="s">
        <v>66</v>
      </c>
      <c r="J14" s="215" t="s">
        <v>173</v>
      </c>
      <c r="K14" s="215" t="s">
        <v>174</v>
      </c>
      <c r="L14" s="152" t="s">
        <v>171</v>
      </c>
      <c r="M14" s="154" t="s">
        <v>172</v>
      </c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</row>
    <row r="15" spans="1:247" x14ac:dyDescent="0.25">
      <c r="A15" s="217"/>
      <c r="B15" s="221" t="s">
        <v>331</v>
      </c>
      <c r="C15" s="435" t="s">
        <v>1312</v>
      </c>
      <c r="D15" s="577" t="s">
        <v>1313</v>
      </c>
      <c r="E15" s="577" t="s">
        <v>1314</v>
      </c>
      <c r="F15" s="221" t="s">
        <v>1646</v>
      </c>
      <c r="G15" s="221">
        <v>11</v>
      </c>
      <c r="H15" s="221">
        <v>0</v>
      </c>
      <c r="I15" s="221" t="s">
        <v>1674</v>
      </c>
      <c r="J15" s="221">
        <v>20211001</v>
      </c>
      <c r="K15" s="221">
        <v>20211015</v>
      </c>
      <c r="L15" s="221" t="s">
        <v>1317</v>
      </c>
      <c r="M15" s="471">
        <v>7708.65</v>
      </c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</row>
    <row r="16" spans="1:247" x14ac:dyDescent="0.25">
      <c r="A16" s="217"/>
      <c r="B16" s="221" t="s">
        <v>331</v>
      </c>
      <c r="C16" s="435" t="s">
        <v>1312</v>
      </c>
      <c r="D16" s="577" t="s">
        <v>1639</v>
      </c>
      <c r="E16" s="577" t="s">
        <v>1640</v>
      </c>
      <c r="F16" s="221" t="s">
        <v>1648</v>
      </c>
      <c r="G16" s="221">
        <v>19</v>
      </c>
      <c r="H16" s="221">
        <v>0</v>
      </c>
      <c r="I16" s="221" t="s">
        <v>1674</v>
      </c>
      <c r="J16" s="221">
        <v>20211001</v>
      </c>
      <c r="K16" s="221">
        <v>20211015</v>
      </c>
      <c r="L16" s="221" t="s">
        <v>1660</v>
      </c>
      <c r="M16" s="471">
        <v>7708.65</v>
      </c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</row>
    <row r="17" spans="1:242" x14ac:dyDescent="0.25">
      <c r="A17" s="217"/>
      <c r="B17" s="221" t="s">
        <v>331</v>
      </c>
      <c r="C17" s="435" t="s">
        <v>1312</v>
      </c>
      <c r="D17" s="577" t="s">
        <v>1641</v>
      </c>
      <c r="E17" s="577" t="s">
        <v>1642</v>
      </c>
      <c r="F17" s="221" t="s">
        <v>1649</v>
      </c>
      <c r="G17" s="221">
        <v>12</v>
      </c>
      <c r="H17" s="221">
        <v>0</v>
      </c>
      <c r="I17" s="221" t="s">
        <v>1674</v>
      </c>
      <c r="J17" s="221">
        <v>20211001</v>
      </c>
      <c r="K17" s="221">
        <v>20211015</v>
      </c>
      <c r="L17" s="221" t="s">
        <v>1318</v>
      </c>
      <c r="M17" s="471">
        <v>5150.05</v>
      </c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</row>
    <row r="18" spans="1:242" x14ac:dyDescent="0.25">
      <c r="A18" s="217"/>
      <c r="B18" s="221" t="s">
        <v>331</v>
      </c>
      <c r="C18" s="435" t="s">
        <v>1312</v>
      </c>
      <c r="D18" s="577" t="s">
        <v>1623</v>
      </c>
      <c r="E18" s="577" t="s">
        <v>1624</v>
      </c>
      <c r="F18" s="221" t="s">
        <v>1650</v>
      </c>
      <c r="G18" s="221">
        <v>368</v>
      </c>
      <c r="H18" s="221">
        <v>0</v>
      </c>
      <c r="I18" s="221" t="s">
        <v>1674</v>
      </c>
      <c r="J18" s="221">
        <v>20211001</v>
      </c>
      <c r="K18" s="221">
        <v>20211015</v>
      </c>
      <c r="L18" s="221" t="s">
        <v>1661</v>
      </c>
      <c r="M18" s="471">
        <v>5150.05</v>
      </c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</row>
    <row r="19" spans="1:242" x14ac:dyDescent="0.25">
      <c r="A19" s="217"/>
      <c r="B19" s="221" t="s">
        <v>331</v>
      </c>
      <c r="C19" s="435" t="s">
        <v>1312</v>
      </c>
      <c r="D19" s="577" t="s">
        <v>1315</v>
      </c>
      <c r="E19" s="577" t="s">
        <v>1316</v>
      </c>
      <c r="F19" s="221" t="s">
        <v>1647</v>
      </c>
      <c r="G19" s="221">
        <v>14</v>
      </c>
      <c r="H19" s="221">
        <v>0</v>
      </c>
      <c r="I19" s="221" t="s">
        <v>1674</v>
      </c>
      <c r="J19" s="221">
        <v>20211001</v>
      </c>
      <c r="K19" s="221">
        <v>20211015</v>
      </c>
      <c r="L19" s="221" t="s">
        <v>1681</v>
      </c>
      <c r="M19" s="471">
        <v>7708.65</v>
      </c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  <c r="HQ19" s="213"/>
      <c r="HR19" s="213"/>
      <c r="HS19" s="213"/>
      <c r="HT19" s="213"/>
      <c r="HU19" s="213"/>
      <c r="HV19" s="213"/>
      <c r="HW19" s="213"/>
      <c r="HX19" s="213"/>
      <c r="HY19" s="213"/>
      <c r="HZ19" s="213"/>
      <c r="IA19" s="213"/>
      <c r="IB19" s="213"/>
      <c r="IC19" s="213"/>
      <c r="ID19" s="213"/>
      <c r="IE19" s="213"/>
      <c r="IF19" s="213"/>
      <c r="IG19" s="213"/>
      <c r="IH19" s="213"/>
    </row>
    <row r="20" spans="1:242" x14ac:dyDescent="0.25">
      <c r="A20" s="217"/>
      <c r="B20" s="221" t="s">
        <v>331</v>
      </c>
      <c r="C20" s="435" t="s">
        <v>1312</v>
      </c>
      <c r="D20" s="577" t="s">
        <v>1657</v>
      </c>
      <c r="E20" s="577" t="s">
        <v>1658</v>
      </c>
      <c r="F20" s="221" t="s">
        <v>1659</v>
      </c>
      <c r="G20" s="221">
        <v>345</v>
      </c>
      <c r="H20" s="221">
        <v>0</v>
      </c>
      <c r="I20" s="221" t="s">
        <v>1674</v>
      </c>
      <c r="J20" s="221">
        <v>20211001</v>
      </c>
      <c r="K20" s="221">
        <v>20211015</v>
      </c>
      <c r="L20" s="221" t="s">
        <v>1679</v>
      </c>
      <c r="M20" s="471">
        <v>7708.65</v>
      </c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</row>
    <row r="21" spans="1:242" x14ac:dyDescent="0.25">
      <c r="A21" s="217"/>
      <c r="B21" s="221" t="s">
        <v>331</v>
      </c>
      <c r="C21" s="435" t="s">
        <v>1312</v>
      </c>
      <c r="D21" s="577" t="s">
        <v>1625</v>
      </c>
      <c r="E21" s="577" t="s">
        <v>1626</v>
      </c>
      <c r="F21" s="221" t="s">
        <v>1651</v>
      </c>
      <c r="G21" s="221">
        <v>17</v>
      </c>
      <c r="H21" s="221">
        <v>0</v>
      </c>
      <c r="I21" s="221" t="s">
        <v>1674</v>
      </c>
      <c r="J21" s="221">
        <v>20211001</v>
      </c>
      <c r="K21" s="221">
        <v>20211015</v>
      </c>
      <c r="L21" s="221" t="s">
        <v>1680</v>
      </c>
      <c r="M21" s="471">
        <v>7708.65</v>
      </c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</row>
    <row r="22" spans="1:242" x14ac:dyDescent="0.25">
      <c r="A22" s="217"/>
      <c r="B22" s="221" t="s">
        <v>331</v>
      </c>
      <c r="C22" s="435" t="s">
        <v>1312</v>
      </c>
      <c r="D22" s="577" t="s">
        <v>1627</v>
      </c>
      <c r="E22" s="577" t="s">
        <v>1628</v>
      </c>
      <c r="F22" s="221" t="s">
        <v>1652</v>
      </c>
      <c r="G22" s="221">
        <v>18</v>
      </c>
      <c r="H22" s="221">
        <v>0</v>
      </c>
      <c r="I22" s="221" t="s">
        <v>1674</v>
      </c>
      <c r="J22" s="221">
        <v>20211001</v>
      </c>
      <c r="K22" s="221">
        <v>20211015</v>
      </c>
      <c r="L22" s="221" t="s">
        <v>1655</v>
      </c>
      <c r="M22" s="471">
        <v>7708.65</v>
      </c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</row>
    <row r="23" spans="1:242" x14ac:dyDescent="0.25">
      <c r="A23" s="217"/>
      <c r="B23" s="221" t="s">
        <v>331</v>
      </c>
      <c r="C23" s="435" t="s">
        <v>1312</v>
      </c>
      <c r="D23" s="577" t="s">
        <v>1643</v>
      </c>
      <c r="E23" s="577" t="s">
        <v>1644</v>
      </c>
      <c r="F23" s="221" t="s">
        <v>1653</v>
      </c>
      <c r="G23" s="221">
        <v>21</v>
      </c>
      <c r="H23" s="221">
        <v>0</v>
      </c>
      <c r="I23" s="221" t="s">
        <v>1674</v>
      </c>
      <c r="J23" s="221">
        <v>20211001</v>
      </c>
      <c r="K23" s="221">
        <v>20211015</v>
      </c>
      <c r="L23" s="221" t="s">
        <v>1752</v>
      </c>
      <c r="M23" s="471">
        <v>4851</v>
      </c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</row>
    <row r="24" spans="1:242" x14ac:dyDescent="0.25">
      <c r="A24" s="217"/>
      <c r="B24" s="221" t="s">
        <v>331</v>
      </c>
      <c r="C24" s="435" t="s">
        <v>1312</v>
      </c>
      <c r="D24" s="577" t="s">
        <v>1621</v>
      </c>
      <c r="E24" s="577" t="s">
        <v>1622</v>
      </c>
      <c r="F24" s="221" t="s">
        <v>1654</v>
      </c>
      <c r="G24" s="221">
        <v>22</v>
      </c>
      <c r="H24" s="221">
        <v>0</v>
      </c>
      <c r="I24" s="221" t="s">
        <v>1674</v>
      </c>
      <c r="J24" s="221">
        <v>20211001</v>
      </c>
      <c r="K24" s="221">
        <v>20211015</v>
      </c>
      <c r="L24" s="221" t="s">
        <v>1752</v>
      </c>
      <c r="M24" s="471">
        <v>4851</v>
      </c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</row>
    <row r="25" spans="1:242" x14ac:dyDescent="0.25">
      <c r="A25" s="217"/>
      <c r="B25" s="221" t="s">
        <v>331</v>
      </c>
      <c r="C25" s="435" t="s">
        <v>1312</v>
      </c>
      <c r="D25" s="577" t="s">
        <v>1313</v>
      </c>
      <c r="E25" s="577" t="s">
        <v>1314</v>
      </c>
      <c r="F25" s="221" t="s">
        <v>1646</v>
      </c>
      <c r="G25" s="221">
        <v>11</v>
      </c>
      <c r="H25" s="221">
        <v>0</v>
      </c>
      <c r="I25" s="221" t="s">
        <v>1674</v>
      </c>
      <c r="J25" s="221">
        <v>20211016</v>
      </c>
      <c r="K25" s="221">
        <v>20211031</v>
      </c>
      <c r="L25" s="221" t="s">
        <v>1317</v>
      </c>
      <c r="M25" s="471">
        <v>7708.65</v>
      </c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</row>
    <row r="26" spans="1:242" x14ac:dyDescent="0.25">
      <c r="A26" s="217"/>
      <c r="B26" s="221" t="s">
        <v>331</v>
      </c>
      <c r="C26" s="435" t="s">
        <v>1312</v>
      </c>
      <c r="D26" s="577" t="s">
        <v>1639</v>
      </c>
      <c r="E26" s="577" t="s">
        <v>1640</v>
      </c>
      <c r="F26" s="221" t="s">
        <v>1648</v>
      </c>
      <c r="G26" s="221">
        <v>19</v>
      </c>
      <c r="H26" s="221">
        <v>0</v>
      </c>
      <c r="I26" s="221" t="s">
        <v>1674</v>
      </c>
      <c r="J26" s="221">
        <v>20211016</v>
      </c>
      <c r="K26" s="221">
        <v>20211031</v>
      </c>
      <c r="L26" s="221" t="s">
        <v>1660</v>
      </c>
      <c r="M26" s="471">
        <v>7708.65</v>
      </c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</row>
    <row r="27" spans="1:242" x14ac:dyDescent="0.25">
      <c r="A27" s="217"/>
      <c r="B27" s="221" t="s">
        <v>331</v>
      </c>
      <c r="C27" s="435" t="s">
        <v>1312</v>
      </c>
      <c r="D27" s="577" t="s">
        <v>1641</v>
      </c>
      <c r="E27" s="577" t="s">
        <v>1642</v>
      </c>
      <c r="F27" s="221" t="s">
        <v>1649</v>
      </c>
      <c r="G27" s="221">
        <v>12</v>
      </c>
      <c r="H27" s="221">
        <v>0</v>
      </c>
      <c r="I27" s="221" t="s">
        <v>1674</v>
      </c>
      <c r="J27" s="221">
        <v>20211016</v>
      </c>
      <c r="K27" s="221">
        <v>20211031</v>
      </c>
      <c r="L27" s="221" t="s">
        <v>1318</v>
      </c>
      <c r="M27" s="471">
        <v>5150.05</v>
      </c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</row>
    <row r="28" spans="1:242" x14ac:dyDescent="0.25">
      <c r="A28" s="217"/>
      <c r="B28" s="221" t="s">
        <v>331</v>
      </c>
      <c r="C28" s="435" t="s">
        <v>1312</v>
      </c>
      <c r="D28" s="577" t="s">
        <v>1623</v>
      </c>
      <c r="E28" s="577" t="s">
        <v>1624</v>
      </c>
      <c r="F28" s="221" t="s">
        <v>1650</v>
      </c>
      <c r="G28" s="221">
        <v>368</v>
      </c>
      <c r="H28" s="221">
        <v>0</v>
      </c>
      <c r="I28" s="221" t="s">
        <v>1674</v>
      </c>
      <c r="J28" s="221">
        <v>20211016</v>
      </c>
      <c r="K28" s="221">
        <v>20211031</v>
      </c>
      <c r="L28" s="221" t="s">
        <v>1661</v>
      </c>
      <c r="M28" s="471">
        <v>5150.05</v>
      </c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</row>
    <row r="29" spans="1:242" x14ac:dyDescent="0.25">
      <c r="A29" s="217"/>
      <c r="B29" s="221" t="s">
        <v>331</v>
      </c>
      <c r="C29" s="435" t="s">
        <v>1312</v>
      </c>
      <c r="D29" s="577" t="s">
        <v>1315</v>
      </c>
      <c r="E29" s="577" t="s">
        <v>1316</v>
      </c>
      <c r="F29" s="221" t="s">
        <v>1647</v>
      </c>
      <c r="G29" s="221">
        <v>14</v>
      </c>
      <c r="H29" s="221">
        <v>0</v>
      </c>
      <c r="I29" s="221" t="s">
        <v>1674</v>
      </c>
      <c r="J29" s="221">
        <v>20211016</v>
      </c>
      <c r="K29" s="221">
        <v>20211031</v>
      </c>
      <c r="L29" s="221" t="s">
        <v>1681</v>
      </c>
      <c r="M29" s="471">
        <v>7708.65</v>
      </c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</row>
    <row r="30" spans="1:242" x14ac:dyDescent="0.25">
      <c r="A30" s="217"/>
      <c r="B30" s="221" t="s">
        <v>331</v>
      </c>
      <c r="C30" s="435" t="s">
        <v>1312</v>
      </c>
      <c r="D30" s="577" t="s">
        <v>1657</v>
      </c>
      <c r="E30" s="577" t="s">
        <v>1658</v>
      </c>
      <c r="F30" s="221" t="s">
        <v>1659</v>
      </c>
      <c r="G30" s="221">
        <v>345</v>
      </c>
      <c r="H30" s="221">
        <v>0</v>
      </c>
      <c r="I30" s="221" t="s">
        <v>1674</v>
      </c>
      <c r="J30" s="221">
        <v>20211016</v>
      </c>
      <c r="K30" s="221">
        <v>20211031</v>
      </c>
      <c r="L30" s="221" t="s">
        <v>1679</v>
      </c>
      <c r="M30" s="471">
        <v>7708.65</v>
      </c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</row>
    <row r="31" spans="1:242" x14ac:dyDescent="0.25">
      <c r="A31" s="217"/>
      <c r="B31" s="221" t="s">
        <v>331</v>
      </c>
      <c r="C31" s="435" t="s">
        <v>1312</v>
      </c>
      <c r="D31" s="577" t="s">
        <v>1625</v>
      </c>
      <c r="E31" s="577" t="s">
        <v>1626</v>
      </c>
      <c r="F31" s="221" t="s">
        <v>1651</v>
      </c>
      <c r="G31" s="221">
        <v>17</v>
      </c>
      <c r="H31" s="221">
        <v>0</v>
      </c>
      <c r="I31" s="221" t="s">
        <v>1674</v>
      </c>
      <c r="J31" s="221">
        <v>20211016</v>
      </c>
      <c r="K31" s="221">
        <v>20211031</v>
      </c>
      <c r="L31" s="221" t="s">
        <v>1680</v>
      </c>
      <c r="M31" s="471">
        <v>7708.65</v>
      </c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  <c r="HQ31" s="213"/>
      <c r="HR31" s="213"/>
      <c r="HS31" s="213"/>
      <c r="HT31" s="213"/>
      <c r="HU31" s="213"/>
      <c r="HV31" s="213"/>
      <c r="HW31" s="213"/>
      <c r="HX31" s="213"/>
      <c r="HY31" s="213"/>
      <c r="HZ31" s="213"/>
      <c r="IA31" s="213"/>
      <c r="IB31" s="213"/>
      <c r="IC31" s="213"/>
      <c r="ID31" s="213"/>
      <c r="IE31" s="213"/>
      <c r="IF31" s="213"/>
      <c r="IG31" s="213"/>
      <c r="IH31" s="213"/>
    </row>
    <row r="32" spans="1:242" x14ac:dyDescent="0.25">
      <c r="A32" s="217"/>
      <c r="B32" s="221" t="s">
        <v>331</v>
      </c>
      <c r="C32" s="435" t="s">
        <v>1312</v>
      </c>
      <c r="D32" s="577" t="s">
        <v>1627</v>
      </c>
      <c r="E32" s="577" t="s">
        <v>1628</v>
      </c>
      <c r="F32" s="221" t="s">
        <v>1652</v>
      </c>
      <c r="G32" s="221">
        <v>18</v>
      </c>
      <c r="H32" s="221">
        <v>0</v>
      </c>
      <c r="I32" s="221" t="s">
        <v>1674</v>
      </c>
      <c r="J32" s="221">
        <v>20211016</v>
      </c>
      <c r="K32" s="221">
        <v>20211031</v>
      </c>
      <c r="L32" s="221" t="s">
        <v>1655</v>
      </c>
      <c r="M32" s="471">
        <v>7708.65</v>
      </c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</row>
    <row r="33" spans="1:242" x14ac:dyDescent="0.25">
      <c r="A33" s="217"/>
      <c r="B33" s="221" t="s">
        <v>331</v>
      </c>
      <c r="C33" s="435" t="s">
        <v>1312</v>
      </c>
      <c r="D33" s="577" t="s">
        <v>1643</v>
      </c>
      <c r="E33" s="577" t="s">
        <v>1644</v>
      </c>
      <c r="F33" s="221" t="s">
        <v>1653</v>
      </c>
      <c r="G33" s="221">
        <v>21</v>
      </c>
      <c r="H33" s="221">
        <v>0</v>
      </c>
      <c r="I33" s="221" t="s">
        <v>1674</v>
      </c>
      <c r="J33" s="221">
        <v>20211016</v>
      </c>
      <c r="K33" s="221">
        <v>20211031</v>
      </c>
      <c r="L33" s="221" t="s">
        <v>1752</v>
      </c>
      <c r="M33" s="471">
        <v>4851</v>
      </c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</row>
    <row r="34" spans="1:242" x14ac:dyDescent="0.25">
      <c r="A34" s="217"/>
      <c r="B34" s="221" t="s">
        <v>331</v>
      </c>
      <c r="C34" s="435" t="s">
        <v>1312</v>
      </c>
      <c r="D34" s="577" t="s">
        <v>1621</v>
      </c>
      <c r="E34" s="577" t="s">
        <v>1622</v>
      </c>
      <c r="F34" s="221" t="s">
        <v>1654</v>
      </c>
      <c r="G34" s="221">
        <v>22</v>
      </c>
      <c r="H34" s="221">
        <v>0</v>
      </c>
      <c r="I34" s="221" t="s">
        <v>1674</v>
      </c>
      <c r="J34" s="221">
        <v>20211016</v>
      </c>
      <c r="K34" s="221">
        <v>20211031</v>
      </c>
      <c r="L34" s="221" t="s">
        <v>1752</v>
      </c>
      <c r="M34" s="471">
        <v>4851</v>
      </c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</row>
    <row r="35" spans="1:242" x14ac:dyDescent="0.25">
      <c r="A35" s="217"/>
      <c r="B35" s="221" t="s">
        <v>331</v>
      </c>
      <c r="C35" s="435" t="s">
        <v>1312</v>
      </c>
      <c r="D35" s="577" t="s">
        <v>1728</v>
      </c>
      <c r="E35" s="577" t="s">
        <v>1729</v>
      </c>
      <c r="F35" s="221" t="s">
        <v>1744</v>
      </c>
      <c r="G35" s="221">
        <v>369</v>
      </c>
      <c r="H35" s="221">
        <v>0</v>
      </c>
      <c r="I35" s="221" t="s">
        <v>1674</v>
      </c>
      <c r="J35" s="221">
        <v>20211001</v>
      </c>
      <c r="K35" s="221">
        <v>20211031</v>
      </c>
      <c r="L35" s="221" t="s">
        <v>1753</v>
      </c>
      <c r="M35" s="471">
        <v>7506.15</v>
      </c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</row>
    <row r="36" spans="1:242" x14ac:dyDescent="0.25">
      <c r="A36" s="217"/>
      <c r="B36" s="221" t="s">
        <v>331</v>
      </c>
      <c r="C36" s="435" t="s">
        <v>1312</v>
      </c>
      <c r="D36" s="577" t="s">
        <v>1730</v>
      </c>
      <c r="E36" s="577" t="s">
        <v>1731</v>
      </c>
      <c r="F36" s="221" t="s">
        <v>1745</v>
      </c>
      <c r="G36" s="221">
        <v>370</v>
      </c>
      <c r="H36" s="221">
        <v>0</v>
      </c>
      <c r="I36" s="221" t="s">
        <v>1674</v>
      </c>
      <c r="J36" s="221">
        <v>20211001</v>
      </c>
      <c r="K36" s="221">
        <v>20211031</v>
      </c>
      <c r="L36" s="221" t="s">
        <v>1753</v>
      </c>
      <c r="M36" s="471">
        <v>7506.15</v>
      </c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</row>
    <row r="37" spans="1:242" x14ac:dyDescent="0.25">
      <c r="A37" s="217"/>
      <c r="B37" s="221" t="s">
        <v>331</v>
      </c>
      <c r="C37" s="435" t="s">
        <v>1312</v>
      </c>
      <c r="D37" s="577" t="s">
        <v>1732</v>
      </c>
      <c r="E37" s="577" t="s">
        <v>1733</v>
      </c>
      <c r="F37" s="221" t="s">
        <v>1746</v>
      </c>
      <c r="G37" s="221">
        <v>371</v>
      </c>
      <c r="H37" s="221">
        <v>0</v>
      </c>
      <c r="I37" s="221" t="s">
        <v>1674</v>
      </c>
      <c r="J37" s="221">
        <v>20211001</v>
      </c>
      <c r="K37" s="221">
        <v>20211031</v>
      </c>
      <c r="L37" s="221" t="s">
        <v>1753</v>
      </c>
      <c r="M37" s="471">
        <v>7506.15</v>
      </c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</row>
    <row r="38" spans="1:242" x14ac:dyDescent="0.25">
      <c r="A38" s="217"/>
      <c r="B38" s="221" t="s">
        <v>331</v>
      </c>
      <c r="C38" s="435" t="s">
        <v>1312</v>
      </c>
      <c r="D38" s="577" t="s">
        <v>1734</v>
      </c>
      <c r="E38" s="577" t="s">
        <v>1735</v>
      </c>
      <c r="F38" s="221" t="s">
        <v>1747</v>
      </c>
      <c r="G38" s="221">
        <v>372</v>
      </c>
      <c r="H38" s="221">
        <v>0</v>
      </c>
      <c r="I38" s="221" t="s">
        <v>1674</v>
      </c>
      <c r="J38" s="221">
        <v>20211018</v>
      </c>
      <c r="K38" s="221">
        <v>20211031</v>
      </c>
      <c r="L38" s="221" t="s">
        <v>1753</v>
      </c>
      <c r="M38" s="471">
        <v>3252.66</v>
      </c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</row>
    <row r="39" spans="1:242" x14ac:dyDescent="0.25">
      <c r="A39" s="217"/>
      <c r="B39" s="221" t="s">
        <v>331</v>
      </c>
      <c r="C39" s="435" t="s">
        <v>1312</v>
      </c>
      <c r="D39" s="577" t="s">
        <v>1736</v>
      </c>
      <c r="E39" s="577" t="s">
        <v>1737</v>
      </c>
      <c r="F39" s="221" t="s">
        <v>1748</v>
      </c>
      <c r="G39" s="221">
        <v>373</v>
      </c>
      <c r="H39" s="221">
        <v>0</v>
      </c>
      <c r="I39" s="221" t="s">
        <v>1674</v>
      </c>
      <c r="J39" s="221">
        <v>20211001</v>
      </c>
      <c r="K39" s="221">
        <v>20211031</v>
      </c>
      <c r="L39" s="221" t="s">
        <v>1753</v>
      </c>
      <c r="M39" s="471">
        <v>7506.15</v>
      </c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</row>
    <row r="40" spans="1:242" x14ac:dyDescent="0.25">
      <c r="A40" s="217"/>
      <c r="B40" s="221" t="s">
        <v>331</v>
      </c>
      <c r="C40" s="435" t="s">
        <v>1312</v>
      </c>
      <c r="D40" s="577" t="s">
        <v>1738</v>
      </c>
      <c r="E40" s="577" t="s">
        <v>1739</v>
      </c>
      <c r="F40" s="221" t="s">
        <v>1749</v>
      </c>
      <c r="G40" s="221">
        <v>374</v>
      </c>
      <c r="H40" s="221">
        <v>0</v>
      </c>
      <c r="I40" s="221" t="s">
        <v>1674</v>
      </c>
      <c r="J40" s="221">
        <v>20211001</v>
      </c>
      <c r="K40" s="221">
        <v>20211031</v>
      </c>
      <c r="L40" s="221" t="s">
        <v>1753</v>
      </c>
      <c r="M40" s="471">
        <v>7506.15</v>
      </c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</row>
    <row r="41" spans="1:242" x14ac:dyDescent="0.25">
      <c r="A41" s="217"/>
      <c r="B41" s="221" t="s">
        <v>331</v>
      </c>
      <c r="C41" s="435" t="s">
        <v>1312</v>
      </c>
      <c r="D41" s="577" t="s">
        <v>1740</v>
      </c>
      <c r="E41" s="577" t="s">
        <v>1741</v>
      </c>
      <c r="F41" s="221" t="s">
        <v>1750</v>
      </c>
      <c r="G41" s="221">
        <v>375</v>
      </c>
      <c r="H41" s="221">
        <v>0</v>
      </c>
      <c r="I41" s="221" t="s">
        <v>1674</v>
      </c>
      <c r="J41" s="221">
        <v>20211001</v>
      </c>
      <c r="K41" s="221">
        <v>20211031</v>
      </c>
      <c r="L41" s="221" t="s">
        <v>1754</v>
      </c>
      <c r="M41" s="471">
        <v>9702</v>
      </c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</row>
    <row r="42" spans="1:242" x14ac:dyDescent="0.25">
      <c r="A42" s="217"/>
      <c r="B42" s="221" t="s">
        <v>331</v>
      </c>
      <c r="C42" s="435" t="s">
        <v>1312</v>
      </c>
      <c r="D42" s="577" t="s">
        <v>1313</v>
      </c>
      <c r="E42" s="577" t="s">
        <v>1314</v>
      </c>
      <c r="F42" s="221" t="s">
        <v>1646</v>
      </c>
      <c r="G42" s="221">
        <v>11</v>
      </c>
      <c r="H42" s="221">
        <v>0</v>
      </c>
      <c r="I42" s="221" t="s">
        <v>1674</v>
      </c>
      <c r="J42" s="221">
        <v>20211101</v>
      </c>
      <c r="K42" s="221">
        <v>20211115</v>
      </c>
      <c r="L42" s="221" t="s">
        <v>1317</v>
      </c>
      <c r="M42" s="471">
        <v>7708.65</v>
      </c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</row>
    <row r="43" spans="1:242" x14ac:dyDescent="0.25">
      <c r="A43" s="217"/>
      <c r="B43" s="221" t="s">
        <v>331</v>
      </c>
      <c r="C43" s="435" t="s">
        <v>1312</v>
      </c>
      <c r="D43" s="577" t="s">
        <v>1639</v>
      </c>
      <c r="E43" s="577" t="s">
        <v>1640</v>
      </c>
      <c r="F43" s="221" t="s">
        <v>1648</v>
      </c>
      <c r="G43" s="221">
        <v>19</v>
      </c>
      <c r="H43" s="221">
        <v>0</v>
      </c>
      <c r="I43" s="221" t="s">
        <v>1674</v>
      </c>
      <c r="J43" s="221">
        <v>20211101</v>
      </c>
      <c r="K43" s="221">
        <v>20211115</v>
      </c>
      <c r="L43" s="221" t="s">
        <v>1660</v>
      </c>
      <c r="M43" s="471">
        <v>7708.65</v>
      </c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</row>
    <row r="44" spans="1:242" x14ac:dyDescent="0.25">
      <c r="A44" s="217"/>
      <c r="B44" s="221" t="s">
        <v>331</v>
      </c>
      <c r="C44" s="435" t="s">
        <v>1312</v>
      </c>
      <c r="D44" s="577" t="s">
        <v>1641</v>
      </c>
      <c r="E44" s="577" t="s">
        <v>1642</v>
      </c>
      <c r="F44" s="221" t="s">
        <v>1649</v>
      </c>
      <c r="G44" s="221">
        <v>12</v>
      </c>
      <c r="H44" s="221">
        <v>0</v>
      </c>
      <c r="I44" s="221" t="s">
        <v>1674</v>
      </c>
      <c r="J44" s="221">
        <v>20211101</v>
      </c>
      <c r="K44" s="221">
        <v>20211115</v>
      </c>
      <c r="L44" s="221" t="s">
        <v>1318</v>
      </c>
      <c r="M44" s="471">
        <v>5150.05</v>
      </c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</row>
    <row r="45" spans="1:242" x14ac:dyDescent="0.25">
      <c r="A45" s="217"/>
      <c r="B45" s="221" t="s">
        <v>331</v>
      </c>
      <c r="C45" s="435" t="s">
        <v>1312</v>
      </c>
      <c r="D45" s="577" t="s">
        <v>1315</v>
      </c>
      <c r="E45" s="577" t="s">
        <v>1316</v>
      </c>
      <c r="F45" s="221" t="s">
        <v>1647</v>
      </c>
      <c r="G45" s="221">
        <v>14</v>
      </c>
      <c r="H45" s="221">
        <v>0</v>
      </c>
      <c r="I45" s="221" t="s">
        <v>1674</v>
      </c>
      <c r="J45" s="221">
        <v>20211101</v>
      </c>
      <c r="K45" s="221">
        <v>20211115</v>
      </c>
      <c r="L45" s="221" t="s">
        <v>1681</v>
      </c>
      <c r="M45" s="471">
        <v>7708.65</v>
      </c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</row>
    <row r="46" spans="1:242" x14ac:dyDescent="0.25">
      <c r="A46" s="217"/>
      <c r="B46" s="221" t="s">
        <v>331</v>
      </c>
      <c r="C46" s="435" t="s">
        <v>1312</v>
      </c>
      <c r="D46" s="577" t="s">
        <v>1657</v>
      </c>
      <c r="E46" s="577" t="s">
        <v>1658</v>
      </c>
      <c r="F46" s="221" t="s">
        <v>1659</v>
      </c>
      <c r="G46" s="221">
        <v>345</v>
      </c>
      <c r="H46" s="221">
        <v>0</v>
      </c>
      <c r="I46" s="221" t="s">
        <v>1674</v>
      </c>
      <c r="J46" s="221">
        <v>20211101</v>
      </c>
      <c r="K46" s="221">
        <v>20211115</v>
      </c>
      <c r="L46" s="221" t="s">
        <v>1679</v>
      </c>
      <c r="M46" s="471">
        <v>7708.65</v>
      </c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3"/>
      <c r="BR46" s="213"/>
      <c r="BS46" s="213"/>
      <c r="BT46" s="213"/>
      <c r="BU46" s="213"/>
      <c r="BV46" s="213"/>
      <c r="BW46" s="213"/>
      <c r="BX46" s="213"/>
      <c r="BY46" s="213"/>
      <c r="BZ46" s="213"/>
      <c r="CA46" s="213"/>
      <c r="CB46" s="213"/>
      <c r="CC46" s="213"/>
      <c r="CD46" s="213"/>
      <c r="CE46" s="213"/>
      <c r="CF46" s="213"/>
      <c r="CG46" s="213"/>
      <c r="CH46" s="213"/>
      <c r="CI46" s="213"/>
      <c r="CJ46" s="213"/>
      <c r="CK46" s="213"/>
      <c r="CL46" s="213"/>
      <c r="CM46" s="213"/>
      <c r="CN46" s="213"/>
      <c r="CO46" s="213"/>
      <c r="CP46" s="213"/>
      <c r="CQ46" s="213"/>
      <c r="CR46" s="213"/>
      <c r="CS46" s="213"/>
      <c r="CT46" s="213"/>
      <c r="CU46" s="213"/>
      <c r="CV46" s="213"/>
      <c r="CW46" s="213"/>
      <c r="CX46" s="213"/>
      <c r="CY46" s="213"/>
      <c r="CZ46" s="213"/>
      <c r="DA46" s="213"/>
      <c r="DB46" s="213"/>
      <c r="DC46" s="213"/>
      <c r="DD46" s="213"/>
      <c r="DE46" s="213"/>
      <c r="DF46" s="213"/>
      <c r="DG46" s="213"/>
      <c r="DH46" s="213"/>
      <c r="DI46" s="213"/>
      <c r="DJ46" s="213"/>
      <c r="DK46" s="213"/>
      <c r="DL46" s="213"/>
      <c r="DM46" s="213"/>
      <c r="DN46" s="213"/>
      <c r="DO46" s="213"/>
      <c r="DP46" s="213"/>
      <c r="DQ46" s="213"/>
      <c r="DR46" s="213"/>
      <c r="DS46" s="213"/>
      <c r="DT46" s="213"/>
      <c r="DU46" s="213"/>
      <c r="DV46" s="213"/>
      <c r="DW46" s="213"/>
      <c r="DX46" s="213"/>
      <c r="DY46" s="213"/>
      <c r="DZ46" s="213"/>
      <c r="EA46" s="213"/>
      <c r="EB46" s="213"/>
      <c r="EC46" s="213"/>
      <c r="ED46" s="213"/>
      <c r="EE46" s="213"/>
      <c r="EF46" s="213"/>
      <c r="EG46" s="213"/>
      <c r="EH46" s="213"/>
      <c r="EI46" s="213"/>
      <c r="EJ46" s="213"/>
      <c r="EK46" s="213"/>
      <c r="EL46" s="213"/>
      <c r="EM46" s="213"/>
      <c r="EN46" s="213"/>
      <c r="EO46" s="213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213"/>
      <c r="FC46" s="213"/>
      <c r="FD46" s="213"/>
      <c r="FE46" s="213"/>
      <c r="FF46" s="213"/>
      <c r="FG46" s="213"/>
      <c r="FH46" s="213"/>
      <c r="FI46" s="213"/>
      <c r="FJ46" s="213"/>
      <c r="FK46" s="213"/>
      <c r="FL46" s="213"/>
      <c r="FM46" s="213"/>
      <c r="FN46" s="213"/>
      <c r="FO46" s="213"/>
      <c r="FP46" s="213"/>
      <c r="FQ46" s="213"/>
      <c r="FR46" s="213"/>
      <c r="FS46" s="213"/>
      <c r="FT46" s="213"/>
      <c r="FU46" s="213"/>
      <c r="FV46" s="213"/>
      <c r="FW46" s="213"/>
      <c r="FX46" s="213"/>
      <c r="FY46" s="213"/>
      <c r="FZ46" s="213"/>
      <c r="GA46" s="213"/>
      <c r="GB46" s="213"/>
      <c r="GC46" s="213"/>
      <c r="GD46" s="213"/>
      <c r="GE46" s="213"/>
      <c r="GF46" s="213"/>
      <c r="GG46" s="213"/>
      <c r="GH46" s="213"/>
      <c r="GI46" s="213"/>
      <c r="GJ46" s="213"/>
      <c r="GK46" s="213"/>
      <c r="GL46" s="213"/>
      <c r="GM46" s="213"/>
      <c r="GN46" s="213"/>
      <c r="GO46" s="213"/>
      <c r="GP46" s="213"/>
      <c r="GQ46" s="213"/>
      <c r="GR46" s="213"/>
      <c r="GS46" s="213"/>
      <c r="GT46" s="213"/>
      <c r="GU46" s="213"/>
      <c r="GV46" s="213"/>
      <c r="GW46" s="213"/>
      <c r="GX46" s="213"/>
      <c r="GY46" s="213"/>
      <c r="GZ46" s="213"/>
      <c r="HA46" s="213"/>
      <c r="HB46" s="213"/>
      <c r="HC46" s="213"/>
      <c r="HD46" s="213"/>
      <c r="HE46" s="213"/>
      <c r="HF46" s="213"/>
      <c r="HG46" s="213"/>
      <c r="HH46" s="213"/>
      <c r="HI46" s="213"/>
      <c r="HJ46" s="213"/>
      <c r="HK46" s="213"/>
      <c r="HL46" s="213"/>
      <c r="HM46" s="213"/>
      <c r="HN46" s="213"/>
      <c r="HO46" s="213"/>
      <c r="HP46" s="213"/>
      <c r="HQ46" s="213"/>
      <c r="HR46" s="213"/>
      <c r="HS46" s="213"/>
      <c r="HT46" s="213"/>
      <c r="HU46" s="213"/>
      <c r="HV46" s="213"/>
      <c r="HW46" s="213"/>
      <c r="HX46" s="213"/>
      <c r="HY46" s="213"/>
      <c r="HZ46" s="213"/>
      <c r="IA46" s="213"/>
      <c r="IB46" s="213"/>
      <c r="IC46" s="213"/>
      <c r="ID46" s="213"/>
      <c r="IE46" s="213"/>
      <c r="IF46" s="213"/>
      <c r="IG46" s="213"/>
      <c r="IH46" s="213"/>
    </row>
    <row r="47" spans="1:242" x14ac:dyDescent="0.25">
      <c r="A47" s="217"/>
      <c r="B47" s="221" t="s">
        <v>331</v>
      </c>
      <c r="C47" s="435" t="s">
        <v>1312</v>
      </c>
      <c r="D47" s="577" t="s">
        <v>1625</v>
      </c>
      <c r="E47" s="577" t="s">
        <v>1626</v>
      </c>
      <c r="F47" s="221" t="s">
        <v>1651</v>
      </c>
      <c r="G47" s="221">
        <v>17</v>
      </c>
      <c r="H47" s="221">
        <v>0</v>
      </c>
      <c r="I47" s="221" t="s">
        <v>1674</v>
      </c>
      <c r="J47" s="221">
        <v>20211101</v>
      </c>
      <c r="K47" s="221">
        <v>20211115</v>
      </c>
      <c r="L47" s="221" t="s">
        <v>1680</v>
      </c>
      <c r="M47" s="471">
        <v>7708.65</v>
      </c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3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  <c r="CE47" s="213"/>
      <c r="CF47" s="213"/>
      <c r="CG47" s="213"/>
      <c r="CH47" s="213"/>
      <c r="CI47" s="213"/>
      <c r="CJ47" s="213"/>
      <c r="CK47" s="213"/>
      <c r="CL47" s="213"/>
      <c r="CM47" s="213"/>
      <c r="CN47" s="213"/>
      <c r="CO47" s="213"/>
      <c r="CP47" s="213"/>
      <c r="CQ47" s="213"/>
      <c r="CR47" s="213"/>
      <c r="CS47" s="213"/>
      <c r="CT47" s="213"/>
      <c r="CU47" s="213"/>
      <c r="CV47" s="213"/>
      <c r="CW47" s="213"/>
      <c r="CX47" s="213"/>
      <c r="CY47" s="213"/>
      <c r="CZ47" s="213"/>
      <c r="DA47" s="213"/>
      <c r="DB47" s="213"/>
      <c r="DC47" s="213"/>
      <c r="DD47" s="213"/>
      <c r="DE47" s="213"/>
      <c r="DF47" s="213"/>
      <c r="DG47" s="213"/>
      <c r="DH47" s="213"/>
      <c r="DI47" s="213"/>
      <c r="DJ47" s="213"/>
      <c r="DK47" s="213"/>
      <c r="DL47" s="213"/>
      <c r="DM47" s="213"/>
      <c r="DN47" s="213"/>
      <c r="DO47" s="213"/>
      <c r="DP47" s="213"/>
      <c r="DQ47" s="213"/>
      <c r="DR47" s="213"/>
      <c r="DS47" s="213"/>
      <c r="DT47" s="213"/>
      <c r="DU47" s="213"/>
      <c r="DV47" s="213"/>
      <c r="DW47" s="213"/>
      <c r="DX47" s="213"/>
      <c r="DY47" s="213"/>
      <c r="DZ47" s="213"/>
      <c r="EA47" s="213"/>
      <c r="EB47" s="213"/>
      <c r="EC47" s="213"/>
      <c r="ED47" s="213"/>
      <c r="EE47" s="213"/>
      <c r="EF47" s="213"/>
      <c r="EG47" s="213"/>
      <c r="EH47" s="213"/>
      <c r="EI47" s="213"/>
      <c r="EJ47" s="213"/>
      <c r="EK47" s="213"/>
      <c r="EL47" s="213"/>
      <c r="EM47" s="213"/>
      <c r="EN47" s="213"/>
      <c r="EO47" s="213"/>
      <c r="EP47" s="213"/>
      <c r="EQ47" s="213"/>
      <c r="ER47" s="213"/>
      <c r="ES47" s="213"/>
      <c r="ET47" s="213"/>
      <c r="EU47" s="213"/>
      <c r="EV47" s="213"/>
      <c r="EW47" s="213"/>
      <c r="EX47" s="213"/>
      <c r="EY47" s="213"/>
      <c r="EZ47" s="213"/>
      <c r="FA47" s="213"/>
      <c r="FB47" s="213"/>
      <c r="FC47" s="213"/>
      <c r="FD47" s="213"/>
      <c r="FE47" s="213"/>
      <c r="FF47" s="213"/>
      <c r="FG47" s="213"/>
      <c r="FH47" s="213"/>
      <c r="FI47" s="213"/>
      <c r="FJ47" s="213"/>
      <c r="FK47" s="213"/>
      <c r="FL47" s="213"/>
      <c r="FM47" s="213"/>
      <c r="FN47" s="213"/>
      <c r="FO47" s="213"/>
      <c r="FP47" s="213"/>
      <c r="FQ47" s="213"/>
      <c r="FR47" s="213"/>
      <c r="FS47" s="213"/>
      <c r="FT47" s="213"/>
      <c r="FU47" s="213"/>
      <c r="FV47" s="213"/>
      <c r="FW47" s="213"/>
      <c r="FX47" s="213"/>
      <c r="FY47" s="213"/>
      <c r="FZ47" s="213"/>
      <c r="GA47" s="213"/>
      <c r="GB47" s="213"/>
      <c r="GC47" s="213"/>
      <c r="GD47" s="213"/>
      <c r="GE47" s="213"/>
      <c r="GF47" s="213"/>
      <c r="GG47" s="213"/>
      <c r="GH47" s="213"/>
      <c r="GI47" s="213"/>
      <c r="GJ47" s="213"/>
      <c r="GK47" s="213"/>
      <c r="GL47" s="213"/>
      <c r="GM47" s="213"/>
      <c r="GN47" s="213"/>
      <c r="GO47" s="213"/>
      <c r="GP47" s="213"/>
      <c r="GQ47" s="213"/>
      <c r="GR47" s="213"/>
      <c r="GS47" s="213"/>
      <c r="GT47" s="213"/>
      <c r="GU47" s="213"/>
      <c r="GV47" s="213"/>
      <c r="GW47" s="213"/>
      <c r="GX47" s="213"/>
      <c r="GY47" s="213"/>
      <c r="GZ47" s="213"/>
      <c r="HA47" s="213"/>
      <c r="HB47" s="213"/>
      <c r="HC47" s="213"/>
      <c r="HD47" s="213"/>
      <c r="HE47" s="213"/>
      <c r="HF47" s="213"/>
      <c r="HG47" s="213"/>
      <c r="HH47" s="213"/>
      <c r="HI47" s="213"/>
      <c r="HJ47" s="213"/>
      <c r="HK47" s="213"/>
      <c r="HL47" s="213"/>
      <c r="HM47" s="213"/>
      <c r="HN47" s="213"/>
      <c r="HO47" s="213"/>
      <c r="HP47" s="213"/>
      <c r="HQ47" s="213"/>
      <c r="HR47" s="213"/>
      <c r="HS47" s="213"/>
      <c r="HT47" s="213"/>
      <c r="HU47" s="213"/>
      <c r="HV47" s="213"/>
      <c r="HW47" s="213"/>
      <c r="HX47" s="213"/>
      <c r="HY47" s="213"/>
      <c r="HZ47" s="213"/>
      <c r="IA47" s="213"/>
      <c r="IB47" s="213"/>
      <c r="IC47" s="213"/>
      <c r="ID47" s="213"/>
      <c r="IE47" s="213"/>
      <c r="IF47" s="213"/>
      <c r="IG47" s="213"/>
      <c r="IH47" s="213"/>
    </row>
    <row r="48" spans="1:242" x14ac:dyDescent="0.25">
      <c r="A48" s="217"/>
      <c r="B48" s="221" t="s">
        <v>331</v>
      </c>
      <c r="C48" s="435" t="s">
        <v>1312</v>
      </c>
      <c r="D48" s="577" t="s">
        <v>1627</v>
      </c>
      <c r="E48" s="577" t="s">
        <v>1628</v>
      </c>
      <c r="F48" s="221" t="s">
        <v>1652</v>
      </c>
      <c r="G48" s="221">
        <v>18</v>
      </c>
      <c r="H48" s="221">
        <v>0</v>
      </c>
      <c r="I48" s="221" t="s">
        <v>1674</v>
      </c>
      <c r="J48" s="221">
        <v>20211101</v>
      </c>
      <c r="K48" s="221">
        <v>20211115</v>
      </c>
      <c r="L48" s="221" t="s">
        <v>1655</v>
      </c>
      <c r="M48" s="471">
        <v>7708.65</v>
      </c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3"/>
      <c r="BR48" s="213"/>
      <c r="BS48" s="213"/>
      <c r="BT48" s="213"/>
      <c r="BU48" s="213"/>
      <c r="BV48" s="213"/>
      <c r="BW48" s="213"/>
      <c r="BX48" s="213"/>
      <c r="BY48" s="213"/>
      <c r="BZ48" s="213"/>
      <c r="CA48" s="213"/>
      <c r="CB48" s="213"/>
      <c r="CC48" s="213"/>
      <c r="CD48" s="213"/>
      <c r="CE48" s="213"/>
      <c r="CF48" s="213"/>
      <c r="CG48" s="213"/>
      <c r="CH48" s="213"/>
      <c r="CI48" s="213"/>
      <c r="CJ48" s="213"/>
      <c r="CK48" s="213"/>
      <c r="CL48" s="213"/>
      <c r="CM48" s="213"/>
      <c r="CN48" s="213"/>
      <c r="CO48" s="213"/>
      <c r="CP48" s="213"/>
      <c r="CQ48" s="213"/>
      <c r="CR48" s="213"/>
      <c r="CS48" s="213"/>
      <c r="CT48" s="213"/>
      <c r="CU48" s="213"/>
      <c r="CV48" s="213"/>
      <c r="CW48" s="213"/>
      <c r="CX48" s="213"/>
      <c r="CY48" s="213"/>
      <c r="CZ48" s="213"/>
      <c r="DA48" s="213"/>
      <c r="DB48" s="213"/>
      <c r="DC48" s="213"/>
      <c r="DD48" s="213"/>
      <c r="DE48" s="213"/>
      <c r="DF48" s="213"/>
      <c r="DG48" s="213"/>
      <c r="DH48" s="213"/>
      <c r="DI48" s="213"/>
      <c r="DJ48" s="213"/>
      <c r="DK48" s="213"/>
      <c r="DL48" s="213"/>
      <c r="DM48" s="213"/>
      <c r="DN48" s="213"/>
      <c r="DO48" s="213"/>
      <c r="DP48" s="213"/>
      <c r="DQ48" s="213"/>
      <c r="DR48" s="213"/>
      <c r="DS48" s="213"/>
      <c r="DT48" s="213"/>
      <c r="DU48" s="213"/>
      <c r="DV48" s="213"/>
      <c r="DW48" s="213"/>
      <c r="DX48" s="213"/>
      <c r="DY48" s="213"/>
      <c r="DZ48" s="213"/>
      <c r="EA48" s="213"/>
      <c r="EB48" s="213"/>
      <c r="EC48" s="213"/>
      <c r="ED48" s="213"/>
      <c r="EE48" s="213"/>
      <c r="EF48" s="213"/>
      <c r="EG48" s="213"/>
      <c r="EH48" s="213"/>
      <c r="EI48" s="213"/>
      <c r="EJ48" s="213"/>
      <c r="EK48" s="213"/>
      <c r="EL48" s="213"/>
      <c r="EM48" s="213"/>
      <c r="EN48" s="213"/>
      <c r="EO48" s="213"/>
      <c r="EP48" s="213"/>
      <c r="EQ48" s="213"/>
      <c r="ER48" s="213"/>
      <c r="ES48" s="213"/>
      <c r="ET48" s="213"/>
      <c r="EU48" s="213"/>
      <c r="EV48" s="213"/>
      <c r="EW48" s="213"/>
      <c r="EX48" s="213"/>
      <c r="EY48" s="213"/>
      <c r="EZ48" s="213"/>
      <c r="FA48" s="213"/>
      <c r="FB48" s="213"/>
      <c r="FC48" s="213"/>
      <c r="FD48" s="213"/>
      <c r="FE48" s="213"/>
      <c r="FF48" s="213"/>
      <c r="FG48" s="213"/>
      <c r="FH48" s="213"/>
      <c r="FI48" s="213"/>
      <c r="FJ48" s="213"/>
      <c r="FK48" s="213"/>
      <c r="FL48" s="213"/>
      <c r="FM48" s="213"/>
      <c r="FN48" s="213"/>
      <c r="FO48" s="213"/>
      <c r="FP48" s="213"/>
      <c r="FQ48" s="213"/>
      <c r="FR48" s="213"/>
      <c r="FS48" s="213"/>
      <c r="FT48" s="213"/>
      <c r="FU48" s="213"/>
      <c r="FV48" s="213"/>
      <c r="FW48" s="213"/>
      <c r="FX48" s="213"/>
      <c r="FY48" s="213"/>
      <c r="FZ48" s="213"/>
      <c r="GA48" s="213"/>
      <c r="GB48" s="213"/>
      <c r="GC48" s="213"/>
      <c r="GD48" s="213"/>
      <c r="GE48" s="213"/>
      <c r="GF48" s="213"/>
      <c r="GG48" s="213"/>
      <c r="GH48" s="213"/>
      <c r="GI48" s="213"/>
      <c r="GJ48" s="213"/>
      <c r="GK48" s="213"/>
      <c r="GL48" s="213"/>
      <c r="GM48" s="213"/>
      <c r="GN48" s="213"/>
      <c r="GO48" s="213"/>
      <c r="GP48" s="213"/>
      <c r="GQ48" s="213"/>
      <c r="GR48" s="213"/>
      <c r="GS48" s="213"/>
      <c r="GT48" s="213"/>
      <c r="GU48" s="213"/>
      <c r="GV48" s="213"/>
      <c r="GW48" s="213"/>
      <c r="GX48" s="213"/>
      <c r="GY48" s="213"/>
      <c r="GZ48" s="213"/>
      <c r="HA48" s="213"/>
      <c r="HB48" s="213"/>
      <c r="HC48" s="213"/>
      <c r="HD48" s="213"/>
      <c r="HE48" s="213"/>
      <c r="HF48" s="213"/>
      <c r="HG48" s="213"/>
      <c r="HH48" s="213"/>
      <c r="HI48" s="213"/>
      <c r="HJ48" s="213"/>
      <c r="HK48" s="213"/>
      <c r="HL48" s="213"/>
      <c r="HM48" s="213"/>
      <c r="HN48" s="213"/>
      <c r="HO48" s="213"/>
      <c r="HP48" s="213"/>
      <c r="HQ48" s="213"/>
      <c r="HR48" s="213"/>
      <c r="HS48" s="213"/>
      <c r="HT48" s="213"/>
      <c r="HU48" s="213"/>
      <c r="HV48" s="213"/>
      <c r="HW48" s="213"/>
      <c r="HX48" s="213"/>
      <c r="HY48" s="213"/>
      <c r="HZ48" s="213"/>
      <c r="IA48" s="213"/>
      <c r="IB48" s="213"/>
      <c r="IC48" s="213"/>
      <c r="ID48" s="213"/>
      <c r="IE48" s="213"/>
      <c r="IF48" s="213"/>
      <c r="IG48" s="213"/>
      <c r="IH48" s="213"/>
    </row>
    <row r="49" spans="1:242" x14ac:dyDescent="0.25">
      <c r="A49" s="217"/>
      <c r="B49" s="221" t="s">
        <v>331</v>
      </c>
      <c r="C49" s="435" t="s">
        <v>1312</v>
      </c>
      <c r="D49" s="577" t="s">
        <v>1643</v>
      </c>
      <c r="E49" s="577" t="s">
        <v>1644</v>
      </c>
      <c r="F49" s="221" t="s">
        <v>1653</v>
      </c>
      <c r="G49" s="221">
        <v>21</v>
      </c>
      <c r="H49" s="221">
        <v>0</v>
      </c>
      <c r="I49" s="221" t="s">
        <v>1674</v>
      </c>
      <c r="J49" s="221">
        <v>20211101</v>
      </c>
      <c r="K49" s="221">
        <v>20211115</v>
      </c>
      <c r="L49" s="221" t="s">
        <v>1645</v>
      </c>
      <c r="M49" s="471">
        <v>4851</v>
      </c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</row>
    <row r="50" spans="1:242" x14ac:dyDescent="0.25">
      <c r="A50" s="217"/>
      <c r="B50" s="221" t="s">
        <v>331</v>
      </c>
      <c r="C50" s="435" t="s">
        <v>1312</v>
      </c>
      <c r="D50" s="577" t="s">
        <v>1621</v>
      </c>
      <c r="E50" s="577" t="s">
        <v>1622</v>
      </c>
      <c r="F50" s="221" t="s">
        <v>1654</v>
      </c>
      <c r="G50" s="221">
        <v>22</v>
      </c>
      <c r="H50" s="221">
        <v>0</v>
      </c>
      <c r="I50" s="221" t="s">
        <v>1674</v>
      </c>
      <c r="J50" s="221">
        <v>20211101</v>
      </c>
      <c r="K50" s="221">
        <v>20211115</v>
      </c>
      <c r="L50" s="221" t="s">
        <v>1645</v>
      </c>
      <c r="M50" s="471">
        <v>4851</v>
      </c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  <c r="EJ50" s="213"/>
      <c r="EK50" s="213"/>
      <c r="EL50" s="213"/>
      <c r="EM50" s="213"/>
      <c r="EN50" s="213"/>
      <c r="EO50" s="213"/>
      <c r="EP50" s="213"/>
      <c r="EQ50" s="213"/>
      <c r="ER50" s="213"/>
      <c r="ES50" s="213"/>
      <c r="ET50" s="213"/>
      <c r="EU50" s="213"/>
      <c r="EV50" s="213"/>
      <c r="EW50" s="213"/>
      <c r="EX50" s="213"/>
      <c r="EY50" s="213"/>
      <c r="EZ50" s="213"/>
      <c r="FA50" s="213"/>
      <c r="FB50" s="213"/>
      <c r="FC50" s="213"/>
      <c r="FD50" s="213"/>
      <c r="FE50" s="213"/>
      <c r="FF50" s="213"/>
      <c r="FG50" s="213"/>
      <c r="FH50" s="213"/>
      <c r="FI50" s="213"/>
      <c r="FJ50" s="213"/>
      <c r="FK50" s="213"/>
      <c r="FL50" s="213"/>
      <c r="FM50" s="213"/>
      <c r="FN50" s="213"/>
      <c r="FO50" s="213"/>
      <c r="FP50" s="213"/>
      <c r="FQ50" s="213"/>
      <c r="FR50" s="213"/>
      <c r="FS50" s="213"/>
      <c r="FT50" s="213"/>
      <c r="FU50" s="213"/>
      <c r="FV50" s="213"/>
      <c r="FW50" s="213"/>
      <c r="FX50" s="213"/>
      <c r="FY50" s="213"/>
      <c r="FZ50" s="213"/>
      <c r="GA50" s="213"/>
      <c r="GB50" s="213"/>
      <c r="GC50" s="213"/>
      <c r="GD50" s="213"/>
      <c r="GE50" s="213"/>
      <c r="GF50" s="213"/>
      <c r="GG50" s="213"/>
      <c r="GH50" s="213"/>
      <c r="GI50" s="213"/>
      <c r="GJ50" s="213"/>
      <c r="GK50" s="213"/>
      <c r="GL50" s="213"/>
      <c r="GM50" s="213"/>
      <c r="GN50" s="213"/>
      <c r="GO50" s="213"/>
      <c r="GP50" s="213"/>
      <c r="GQ50" s="213"/>
      <c r="GR50" s="213"/>
      <c r="GS50" s="213"/>
      <c r="GT50" s="213"/>
      <c r="GU50" s="213"/>
      <c r="GV50" s="213"/>
      <c r="GW50" s="213"/>
      <c r="GX50" s="213"/>
      <c r="GY50" s="213"/>
      <c r="GZ50" s="213"/>
      <c r="HA50" s="213"/>
      <c r="HB50" s="213"/>
      <c r="HC50" s="213"/>
      <c r="HD50" s="213"/>
      <c r="HE50" s="213"/>
      <c r="HF50" s="213"/>
      <c r="HG50" s="213"/>
      <c r="HH50" s="213"/>
      <c r="HI50" s="213"/>
      <c r="HJ50" s="213"/>
      <c r="HK50" s="213"/>
      <c r="HL50" s="213"/>
      <c r="HM50" s="213"/>
      <c r="HN50" s="213"/>
      <c r="HO50" s="213"/>
      <c r="HP50" s="213"/>
      <c r="HQ50" s="213"/>
      <c r="HR50" s="213"/>
      <c r="HS50" s="213"/>
      <c r="HT50" s="213"/>
      <c r="HU50" s="213"/>
      <c r="HV50" s="213"/>
      <c r="HW50" s="213"/>
      <c r="HX50" s="213"/>
      <c r="HY50" s="213"/>
      <c r="HZ50" s="213"/>
      <c r="IA50" s="213"/>
      <c r="IB50" s="213"/>
      <c r="IC50" s="213"/>
      <c r="ID50" s="213"/>
      <c r="IE50" s="213"/>
      <c r="IF50" s="213"/>
      <c r="IG50" s="213"/>
      <c r="IH50" s="213"/>
    </row>
    <row r="51" spans="1:242" x14ac:dyDescent="0.25">
      <c r="A51" s="217"/>
      <c r="B51" s="221" t="s">
        <v>331</v>
      </c>
      <c r="C51" s="435" t="s">
        <v>1312</v>
      </c>
      <c r="D51" s="577" t="s">
        <v>1728</v>
      </c>
      <c r="E51" s="577" t="s">
        <v>1729</v>
      </c>
      <c r="F51" s="221" t="s">
        <v>1744</v>
      </c>
      <c r="G51" s="221">
        <v>369</v>
      </c>
      <c r="H51" s="221">
        <v>0</v>
      </c>
      <c r="I51" s="221" t="s">
        <v>1674</v>
      </c>
      <c r="J51" s="221">
        <v>20211101</v>
      </c>
      <c r="K51" s="221">
        <v>20211115</v>
      </c>
      <c r="L51" s="221" t="s">
        <v>1753</v>
      </c>
      <c r="M51" s="471">
        <v>3753.08</v>
      </c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3"/>
      <c r="BR51" s="213"/>
      <c r="BS51" s="213"/>
      <c r="BT51" s="213"/>
      <c r="BU51" s="213"/>
      <c r="BV51" s="213"/>
      <c r="BW51" s="213"/>
      <c r="BX51" s="213"/>
      <c r="BY51" s="213"/>
      <c r="BZ51" s="213"/>
      <c r="CA51" s="213"/>
      <c r="CB51" s="213"/>
      <c r="CC51" s="213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  <c r="EJ51" s="213"/>
      <c r="EK51" s="213"/>
      <c r="EL51" s="213"/>
      <c r="EM51" s="213"/>
      <c r="EN51" s="213"/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3"/>
      <c r="FB51" s="213"/>
      <c r="FC51" s="213"/>
      <c r="FD51" s="213"/>
      <c r="FE51" s="213"/>
      <c r="FF51" s="213"/>
      <c r="FG51" s="213"/>
      <c r="FH51" s="213"/>
      <c r="FI51" s="213"/>
      <c r="FJ51" s="213"/>
      <c r="FK51" s="213"/>
      <c r="FL51" s="213"/>
      <c r="FM51" s="213"/>
      <c r="FN51" s="213"/>
      <c r="FO51" s="213"/>
      <c r="FP51" s="213"/>
      <c r="FQ51" s="213"/>
      <c r="FR51" s="213"/>
      <c r="FS51" s="213"/>
      <c r="FT51" s="213"/>
      <c r="FU51" s="213"/>
      <c r="FV51" s="213"/>
      <c r="FW51" s="213"/>
      <c r="FX51" s="213"/>
      <c r="FY51" s="213"/>
      <c r="FZ51" s="213"/>
      <c r="GA51" s="213"/>
      <c r="GB51" s="213"/>
      <c r="GC51" s="213"/>
      <c r="GD51" s="213"/>
      <c r="GE51" s="213"/>
      <c r="GF51" s="213"/>
      <c r="GG51" s="213"/>
      <c r="GH51" s="213"/>
      <c r="GI51" s="213"/>
      <c r="GJ51" s="213"/>
      <c r="GK51" s="213"/>
      <c r="GL51" s="213"/>
      <c r="GM51" s="213"/>
      <c r="GN51" s="213"/>
      <c r="GO51" s="213"/>
      <c r="GP51" s="213"/>
      <c r="GQ51" s="213"/>
      <c r="GR51" s="213"/>
      <c r="GS51" s="213"/>
      <c r="GT51" s="213"/>
      <c r="GU51" s="213"/>
      <c r="GV51" s="213"/>
      <c r="GW51" s="213"/>
      <c r="GX51" s="213"/>
      <c r="GY51" s="213"/>
      <c r="GZ51" s="213"/>
      <c r="HA51" s="213"/>
      <c r="HB51" s="213"/>
      <c r="HC51" s="213"/>
      <c r="HD51" s="213"/>
      <c r="HE51" s="213"/>
      <c r="HF51" s="213"/>
      <c r="HG51" s="213"/>
      <c r="HH51" s="213"/>
      <c r="HI51" s="213"/>
      <c r="HJ51" s="213"/>
      <c r="HK51" s="213"/>
      <c r="HL51" s="213"/>
      <c r="HM51" s="213"/>
      <c r="HN51" s="213"/>
      <c r="HO51" s="213"/>
      <c r="HP51" s="213"/>
      <c r="HQ51" s="213"/>
      <c r="HR51" s="213"/>
      <c r="HS51" s="213"/>
      <c r="HT51" s="213"/>
      <c r="HU51" s="213"/>
      <c r="HV51" s="213"/>
      <c r="HW51" s="213"/>
      <c r="HX51" s="213"/>
      <c r="HY51" s="213"/>
      <c r="HZ51" s="213"/>
      <c r="IA51" s="213"/>
      <c r="IB51" s="213"/>
      <c r="IC51" s="213"/>
      <c r="ID51" s="213"/>
      <c r="IE51" s="213"/>
      <c r="IF51" s="213"/>
      <c r="IG51" s="213"/>
      <c r="IH51" s="213"/>
    </row>
    <row r="52" spans="1:242" x14ac:dyDescent="0.25">
      <c r="A52" s="217"/>
      <c r="B52" s="221" t="s">
        <v>331</v>
      </c>
      <c r="C52" s="435" t="s">
        <v>1312</v>
      </c>
      <c r="D52" s="577" t="s">
        <v>1730</v>
      </c>
      <c r="E52" s="577" t="s">
        <v>1731</v>
      </c>
      <c r="F52" s="221" t="s">
        <v>1745</v>
      </c>
      <c r="G52" s="221">
        <v>370</v>
      </c>
      <c r="H52" s="221">
        <v>0</v>
      </c>
      <c r="I52" s="221" t="s">
        <v>1674</v>
      </c>
      <c r="J52" s="221">
        <v>20211101</v>
      </c>
      <c r="K52" s="221">
        <v>20211115</v>
      </c>
      <c r="L52" s="221" t="s">
        <v>1753</v>
      </c>
      <c r="M52" s="471">
        <v>3753.08</v>
      </c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3"/>
      <c r="BR52" s="213"/>
      <c r="BS52" s="213"/>
      <c r="BT52" s="213"/>
      <c r="BU52" s="213"/>
      <c r="BV52" s="213"/>
      <c r="BW52" s="213"/>
      <c r="BX52" s="213"/>
      <c r="BY52" s="213"/>
      <c r="BZ52" s="213"/>
      <c r="CA52" s="213"/>
      <c r="CB52" s="213"/>
      <c r="CC52" s="213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  <c r="EJ52" s="213"/>
      <c r="EK52" s="213"/>
      <c r="EL52" s="213"/>
      <c r="EM52" s="213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3"/>
      <c r="FB52" s="213"/>
      <c r="FC52" s="213"/>
      <c r="FD52" s="213"/>
      <c r="FE52" s="213"/>
      <c r="FF52" s="213"/>
      <c r="FG52" s="213"/>
      <c r="FH52" s="213"/>
      <c r="FI52" s="213"/>
      <c r="FJ52" s="213"/>
      <c r="FK52" s="213"/>
      <c r="FL52" s="213"/>
      <c r="FM52" s="213"/>
      <c r="FN52" s="213"/>
      <c r="FO52" s="213"/>
      <c r="FP52" s="213"/>
      <c r="FQ52" s="213"/>
      <c r="FR52" s="213"/>
      <c r="FS52" s="213"/>
      <c r="FT52" s="213"/>
      <c r="FU52" s="213"/>
      <c r="FV52" s="213"/>
      <c r="FW52" s="213"/>
      <c r="FX52" s="213"/>
      <c r="FY52" s="213"/>
      <c r="FZ52" s="213"/>
      <c r="GA52" s="213"/>
      <c r="GB52" s="213"/>
      <c r="GC52" s="213"/>
      <c r="GD52" s="213"/>
      <c r="GE52" s="213"/>
      <c r="GF52" s="213"/>
      <c r="GG52" s="213"/>
      <c r="GH52" s="213"/>
      <c r="GI52" s="213"/>
      <c r="GJ52" s="213"/>
      <c r="GK52" s="213"/>
      <c r="GL52" s="213"/>
      <c r="GM52" s="213"/>
      <c r="GN52" s="213"/>
      <c r="GO52" s="213"/>
      <c r="GP52" s="213"/>
      <c r="GQ52" s="213"/>
      <c r="GR52" s="213"/>
      <c r="GS52" s="213"/>
      <c r="GT52" s="213"/>
      <c r="GU52" s="213"/>
      <c r="GV52" s="213"/>
      <c r="GW52" s="213"/>
      <c r="GX52" s="213"/>
      <c r="GY52" s="213"/>
      <c r="GZ52" s="213"/>
      <c r="HA52" s="213"/>
      <c r="HB52" s="213"/>
      <c r="HC52" s="213"/>
      <c r="HD52" s="213"/>
      <c r="HE52" s="213"/>
      <c r="HF52" s="213"/>
      <c r="HG52" s="213"/>
      <c r="HH52" s="213"/>
      <c r="HI52" s="213"/>
      <c r="HJ52" s="213"/>
      <c r="HK52" s="213"/>
      <c r="HL52" s="213"/>
      <c r="HM52" s="213"/>
      <c r="HN52" s="213"/>
      <c r="HO52" s="213"/>
      <c r="HP52" s="213"/>
      <c r="HQ52" s="213"/>
      <c r="HR52" s="213"/>
      <c r="HS52" s="213"/>
      <c r="HT52" s="213"/>
      <c r="HU52" s="213"/>
      <c r="HV52" s="213"/>
      <c r="HW52" s="213"/>
      <c r="HX52" s="213"/>
      <c r="HY52" s="213"/>
      <c r="HZ52" s="213"/>
      <c r="IA52" s="213"/>
      <c r="IB52" s="213"/>
      <c r="IC52" s="213"/>
      <c r="ID52" s="213"/>
      <c r="IE52" s="213"/>
      <c r="IF52" s="213"/>
      <c r="IG52" s="213"/>
      <c r="IH52" s="213"/>
    </row>
    <row r="53" spans="1:242" x14ac:dyDescent="0.25">
      <c r="A53" s="217"/>
      <c r="B53" s="221" t="s">
        <v>331</v>
      </c>
      <c r="C53" s="435" t="s">
        <v>1312</v>
      </c>
      <c r="D53" s="577" t="s">
        <v>1732</v>
      </c>
      <c r="E53" s="577" t="s">
        <v>1733</v>
      </c>
      <c r="F53" s="221" t="s">
        <v>1746</v>
      </c>
      <c r="G53" s="221">
        <v>371</v>
      </c>
      <c r="H53" s="221">
        <v>0</v>
      </c>
      <c r="I53" s="221" t="s">
        <v>1674</v>
      </c>
      <c r="J53" s="221">
        <v>20211101</v>
      </c>
      <c r="K53" s="221">
        <v>20211115</v>
      </c>
      <c r="L53" s="221" t="s">
        <v>1753</v>
      </c>
      <c r="M53" s="471">
        <v>3753.08</v>
      </c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3"/>
      <c r="BT53" s="213"/>
      <c r="BU53" s="213"/>
      <c r="BV53" s="213"/>
      <c r="BW53" s="213"/>
      <c r="BX53" s="213"/>
      <c r="BY53" s="213"/>
      <c r="BZ53" s="213"/>
      <c r="CA53" s="213"/>
      <c r="CB53" s="213"/>
      <c r="CC53" s="213"/>
      <c r="CD53" s="213"/>
      <c r="CE53" s="213"/>
      <c r="CF53" s="213"/>
      <c r="CG53" s="213"/>
      <c r="CH53" s="213"/>
      <c r="CI53" s="213"/>
      <c r="CJ53" s="213"/>
      <c r="CK53" s="213"/>
      <c r="CL53" s="213"/>
      <c r="CM53" s="213"/>
      <c r="CN53" s="213"/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  <c r="DB53" s="213"/>
      <c r="DC53" s="213"/>
      <c r="DD53" s="213"/>
      <c r="DE53" s="213"/>
      <c r="DF53" s="213"/>
      <c r="DG53" s="213"/>
      <c r="DH53" s="213"/>
      <c r="DI53" s="213"/>
      <c r="DJ53" s="213"/>
      <c r="DK53" s="213"/>
      <c r="DL53" s="213"/>
      <c r="DM53" s="213"/>
      <c r="DN53" s="213"/>
      <c r="DO53" s="213"/>
      <c r="DP53" s="213"/>
      <c r="DQ53" s="213"/>
      <c r="DR53" s="213"/>
      <c r="DS53" s="213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3"/>
      <c r="EF53" s="213"/>
      <c r="EG53" s="213"/>
      <c r="EH53" s="213"/>
      <c r="EI53" s="213"/>
      <c r="EJ53" s="213"/>
      <c r="EK53" s="213"/>
      <c r="EL53" s="213"/>
      <c r="EM53" s="213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3"/>
      <c r="FB53" s="213"/>
      <c r="FC53" s="213"/>
      <c r="FD53" s="213"/>
      <c r="FE53" s="213"/>
      <c r="FF53" s="213"/>
      <c r="FG53" s="213"/>
      <c r="FH53" s="213"/>
      <c r="FI53" s="213"/>
      <c r="FJ53" s="213"/>
      <c r="FK53" s="213"/>
      <c r="FL53" s="213"/>
      <c r="FM53" s="213"/>
      <c r="FN53" s="213"/>
      <c r="FO53" s="213"/>
      <c r="FP53" s="213"/>
      <c r="FQ53" s="213"/>
      <c r="FR53" s="213"/>
      <c r="FS53" s="213"/>
      <c r="FT53" s="213"/>
      <c r="FU53" s="213"/>
      <c r="FV53" s="213"/>
      <c r="FW53" s="213"/>
      <c r="FX53" s="213"/>
      <c r="FY53" s="213"/>
      <c r="FZ53" s="213"/>
      <c r="GA53" s="213"/>
      <c r="GB53" s="213"/>
      <c r="GC53" s="213"/>
      <c r="GD53" s="213"/>
      <c r="GE53" s="213"/>
      <c r="GF53" s="213"/>
      <c r="GG53" s="213"/>
      <c r="GH53" s="213"/>
      <c r="GI53" s="213"/>
      <c r="GJ53" s="213"/>
      <c r="GK53" s="213"/>
      <c r="GL53" s="213"/>
      <c r="GM53" s="213"/>
      <c r="GN53" s="213"/>
      <c r="GO53" s="213"/>
      <c r="GP53" s="213"/>
      <c r="GQ53" s="213"/>
      <c r="GR53" s="213"/>
      <c r="GS53" s="213"/>
      <c r="GT53" s="213"/>
      <c r="GU53" s="213"/>
      <c r="GV53" s="213"/>
      <c r="GW53" s="213"/>
      <c r="GX53" s="213"/>
      <c r="GY53" s="213"/>
      <c r="GZ53" s="213"/>
      <c r="HA53" s="213"/>
      <c r="HB53" s="213"/>
      <c r="HC53" s="213"/>
      <c r="HD53" s="213"/>
      <c r="HE53" s="213"/>
      <c r="HF53" s="213"/>
      <c r="HG53" s="213"/>
      <c r="HH53" s="213"/>
      <c r="HI53" s="213"/>
      <c r="HJ53" s="213"/>
      <c r="HK53" s="213"/>
      <c r="HL53" s="213"/>
      <c r="HM53" s="213"/>
      <c r="HN53" s="213"/>
      <c r="HO53" s="213"/>
      <c r="HP53" s="213"/>
      <c r="HQ53" s="213"/>
      <c r="HR53" s="213"/>
      <c r="HS53" s="213"/>
      <c r="HT53" s="213"/>
      <c r="HU53" s="213"/>
      <c r="HV53" s="213"/>
      <c r="HW53" s="213"/>
      <c r="HX53" s="213"/>
      <c r="HY53" s="213"/>
      <c r="HZ53" s="213"/>
      <c r="IA53" s="213"/>
      <c r="IB53" s="213"/>
      <c r="IC53" s="213"/>
      <c r="ID53" s="213"/>
      <c r="IE53" s="213"/>
      <c r="IF53" s="213"/>
      <c r="IG53" s="213"/>
      <c r="IH53" s="213"/>
    </row>
    <row r="54" spans="1:242" x14ac:dyDescent="0.25">
      <c r="A54" s="217"/>
      <c r="B54" s="221" t="s">
        <v>331</v>
      </c>
      <c r="C54" s="435" t="s">
        <v>1312</v>
      </c>
      <c r="D54" s="577" t="s">
        <v>1734</v>
      </c>
      <c r="E54" s="577" t="s">
        <v>1735</v>
      </c>
      <c r="F54" s="221" t="s">
        <v>1747</v>
      </c>
      <c r="G54" s="221">
        <v>372</v>
      </c>
      <c r="H54" s="221">
        <v>0</v>
      </c>
      <c r="I54" s="221" t="s">
        <v>1674</v>
      </c>
      <c r="J54" s="221">
        <v>20211101</v>
      </c>
      <c r="K54" s="221">
        <v>20211115</v>
      </c>
      <c r="L54" s="221" t="s">
        <v>1753</v>
      </c>
      <c r="M54" s="471">
        <v>3753.07</v>
      </c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213"/>
      <c r="CD54" s="213"/>
      <c r="CE54" s="213"/>
      <c r="CF54" s="213"/>
      <c r="CG54" s="213"/>
      <c r="CH54" s="213"/>
      <c r="CI54" s="213"/>
      <c r="CJ54" s="213"/>
      <c r="CK54" s="213"/>
      <c r="CL54" s="213"/>
      <c r="CM54" s="213"/>
      <c r="CN54" s="213"/>
      <c r="CO54" s="213"/>
      <c r="CP54" s="213"/>
      <c r="CQ54" s="213"/>
      <c r="CR54" s="213"/>
      <c r="CS54" s="213"/>
      <c r="CT54" s="213"/>
      <c r="CU54" s="213"/>
      <c r="CV54" s="213"/>
      <c r="CW54" s="213"/>
      <c r="CX54" s="213"/>
      <c r="CY54" s="213"/>
      <c r="CZ54" s="213"/>
      <c r="DA54" s="213"/>
      <c r="DB54" s="213"/>
      <c r="DC54" s="213"/>
      <c r="DD54" s="213"/>
      <c r="DE54" s="213"/>
      <c r="DF54" s="213"/>
      <c r="DG54" s="213"/>
      <c r="DH54" s="213"/>
      <c r="DI54" s="213"/>
      <c r="DJ54" s="213"/>
      <c r="DK54" s="213"/>
      <c r="DL54" s="213"/>
      <c r="DM54" s="213"/>
      <c r="DN54" s="213"/>
      <c r="DO54" s="213"/>
      <c r="DP54" s="213"/>
      <c r="DQ54" s="213"/>
      <c r="DR54" s="213"/>
      <c r="DS54" s="213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3"/>
      <c r="EF54" s="213"/>
      <c r="EG54" s="213"/>
      <c r="EH54" s="213"/>
      <c r="EI54" s="213"/>
      <c r="EJ54" s="213"/>
      <c r="EK54" s="213"/>
      <c r="EL54" s="213"/>
      <c r="EM54" s="213"/>
      <c r="EN54" s="213"/>
      <c r="EO54" s="213"/>
      <c r="EP54" s="213"/>
      <c r="EQ54" s="213"/>
      <c r="ER54" s="213"/>
      <c r="ES54" s="213"/>
      <c r="ET54" s="213"/>
      <c r="EU54" s="213"/>
      <c r="EV54" s="213"/>
      <c r="EW54" s="213"/>
      <c r="EX54" s="213"/>
      <c r="EY54" s="213"/>
      <c r="EZ54" s="213"/>
      <c r="FA54" s="213"/>
      <c r="FB54" s="213"/>
      <c r="FC54" s="213"/>
      <c r="FD54" s="213"/>
      <c r="FE54" s="213"/>
      <c r="FF54" s="213"/>
      <c r="FG54" s="213"/>
      <c r="FH54" s="213"/>
      <c r="FI54" s="213"/>
      <c r="FJ54" s="213"/>
      <c r="FK54" s="213"/>
      <c r="FL54" s="213"/>
      <c r="FM54" s="213"/>
      <c r="FN54" s="213"/>
      <c r="FO54" s="213"/>
      <c r="FP54" s="213"/>
      <c r="FQ54" s="213"/>
      <c r="FR54" s="213"/>
      <c r="FS54" s="213"/>
      <c r="FT54" s="213"/>
      <c r="FU54" s="213"/>
      <c r="FV54" s="213"/>
      <c r="FW54" s="213"/>
      <c r="FX54" s="213"/>
      <c r="FY54" s="213"/>
      <c r="FZ54" s="213"/>
      <c r="GA54" s="213"/>
      <c r="GB54" s="213"/>
      <c r="GC54" s="213"/>
      <c r="GD54" s="213"/>
      <c r="GE54" s="213"/>
      <c r="GF54" s="213"/>
      <c r="GG54" s="213"/>
      <c r="GH54" s="213"/>
      <c r="GI54" s="213"/>
      <c r="GJ54" s="213"/>
      <c r="GK54" s="213"/>
      <c r="GL54" s="213"/>
      <c r="GM54" s="213"/>
      <c r="GN54" s="213"/>
      <c r="GO54" s="213"/>
      <c r="GP54" s="213"/>
      <c r="GQ54" s="213"/>
      <c r="GR54" s="213"/>
      <c r="GS54" s="213"/>
      <c r="GT54" s="213"/>
      <c r="GU54" s="213"/>
      <c r="GV54" s="213"/>
      <c r="GW54" s="213"/>
      <c r="GX54" s="213"/>
      <c r="GY54" s="213"/>
      <c r="GZ54" s="213"/>
      <c r="HA54" s="213"/>
      <c r="HB54" s="213"/>
      <c r="HC54" s="213"/>
      <c r="HD54" s="213"/>
      <c r="HE54" s="213"/>
      <c r="HF54" s="213"/>
      <c r="HG54" s="213"/>
      <c r="HH54" s="213"/>
      <c r="HI54" s="213"/>
      <c r="HJ54" s="213"/>
      <c r="HK54" s="213"/>
      <c r="HL54" s="213"/>
      <c r="HM54" s="213"/>
      <c r="HN54" s="213"/>
      <c r="HO54" s="213"/>
      <c r="HP54" s="213"/>
      <c r="HQ54" s="213"/>
      <c r="HR54" s="213"/>
      <c r="HS54" s="213"/>
      <c r="HT54" s="213"/>
      <c r="HU54" s="213"/>
      <c r="HV54" s="213"/>
      <c r="HW54" s="213"/>
      <c r="HX54" s="213"/>
      <c r="HY54" s="213"/>
      <c r="HZ54" s="213"/>
      <c r="IA54" s="213"/>
      <c r="IB54" s="213"/>
      <c r="IC54" s="213"/>
      <c r="ID54" s="213"/>
      <c r="IE54" s="213"/>
      <c r="IF54" s="213"/>
      <c r="IG54" s="213"/>
      <c r="IH54" s="213"/>
    </row>
    <row r="55" spans="1:242" x14ac:dyDescent="0.25">
      <c r="A55" s="217"/>
      <c r="B55" s="221" t="s">
        <v>331</v>
      </c>
      <c r="C55" s="435" t="s">
        <v>1312</v>
      </c>
      <c r="D55" s="577" t="s">
        <v>1736</v>
      </c>
      <c r="E55" s="577" t="s">
        <v>1737</v>
      </c>
      <c r="F55" s="221" t="s">
        <v>1748</v>
      </c>
      <c r="G55" s="221">
        <v>373</v>
      </c>
      <c r="H55" s="221">
        <v>0</v>
      </c>
      <c r="I55" s="221" t="s">
        <v>1674</v>
      </c>
      <c r="J55" s="221">
        <v>20211101</v>
      </c>
      <c r="K55" s="221">
        <v>20211115</v>
      </c>
      <c r="L55" s="221" t="s">
        <v>1753</v>
      </c>
      <c r="M55" s="471">
        <v>3753.07</v>
      </c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213"/>
      <c r="CB55" s="213"/>
      <c r="CC55" s="213"/>
      <c r="CD55" s="213"/>
      <c r="CE55" s="213"/>
      <c r="CF55" s="213"/>
      <c r="CG55" s="213"/>
      <c r="CH55" s="213"/>
      <c r="CI55" s="213"/>
      <c r="CJ55" s="213"/>
      <c r="CK55" s="213"/>
      <c r="CL55" s="213"/>
      <c r="CM55" s="213"/>
      <c r="CN55" s="213"/>
      <c r="CO55" s="213"/>
      <c r="CP55" s="213"/>
      <c r="CQ55" s="213"/>
      <c r="CR55" s="213"/>
      <c r="CS55" s="213"/>
      <c r="CT55" s="213"/>
      <c r="CU55" s="213"/>
      <c r="CV55" s="213"/>
      <c r="CW55" s="213"/>
      <c r="CX55" s="213"/>
      <c r="CY55" s="213"/>
      <c r="CZ55" s="213"/>
      <c r="DA55" s="213"/>
      <c r="DB55" s="213"/>
      <c r="DC55" s="213"/>
      <c r="DD55" s="213"/>
      <c r="DE55" s="213"/>
      <c r="DF55" s="213"/>
      <c r="DG55" s="213"/>
      <c r="DH55" s="213"/>
      <c r="DI55" s="213"/>
      <c r="DJ55" s="213"/>
      <c r="DK55" s="213"/>
      <c r="DL55" s="213"/>
      <c r="DM55" s="213"/>
      <c r="DN55" s="213"/>
      <c r="DO55" s="213"/>
      <c r="DP55" s="213"/>
      <c r="DQ55" s="213"/>
      <c r="DR55" s="213"/>
      <c r="DS55" s="213"/>
      <c r="DT55" s="213"/>
      <c r="DU55" s="213"/>
      <c r="DV55" s="213"/>
      <c r="DW55" s="213"/>
      <c r="DX55" s="213"/>
      <c r="DY55" s="213"/>
      <c r="DZ55" s="213"/>
      <c r="EA55" s="213"/>
      <c r="EB55" s="213"/>
      <c r="EC55" s="213"/>
      <c r="ED55" s="213"/>
      <c r="EE55" s="213"/>
      <c r="EF55" s="213"/>
      <c r="EG55" s="213"/>
      <c r="EH55" s="213"/>
      <c r="EI55" s="213"/>
      <c r="EJ55" s="213"/>
      <c r="EK55" s="213"/>
      <c r="EL55" s="213"/>
      <c r="EM55" s="213"/>
      <c r="EN55" s="213"/>
      <c r="EO55" s="213"/>
      <c r="EP55" s="213"/>
      <c r="EQ55" s="213"/>
      <c r="ER55" s="213"/>
      <c r="ES55" s="213"/>
      <c r="ET55" s="213"/>
      <c r="EU55" s="213"/>
      <c r="EV55" s="213"/>
      <c r="EW55" s="213"/>
      <c r="EX55" s="213"/>
      <c r="EY55" s="213"/>
      <c r="EZ55" s="213"/>
      <c r="FA55" s="213"/>
      <c r="FB55" s="213"/>
      <c r="FC55" s="213"/>
      <c r="FD55" s="213"/>
      <c r="FE55" s="213"/>
      <c r="FF55" s="213"/>
      <c r="FG55" s="213"/>
      <c r="FH55" s="213"/>
      <c r="FI55" s="213"/>
      <c r="FJ55" s="213"/>
      <c r="FK55" s="213"/>
      <c r="FL55" s="213"/>
      <c r="FM55" s="213"/>
      <c r="FN55" s="213"/>
      <c r="FO55" s="213"/>
      <c r="FP55" s="213"/>
      <c r="FQ55" s="213"/>
      <c r="FR55" s="213"/>
      <c r="FS55" s="213"/>
      <c r="FT55" s="213"/>
      <c r="FU55" s="213"/>
      <c r="FV55" s="213"/>
      <c r="FW55" s="213"/>
      <c r="FX55" s="213"/>
      <c r="FY55" s="213"/>
      <c r="FZ55" s="213"/>
      <c r="GA55" s="213"/>
      <c r="GB55" s="213"/>
      <c r="GC55" s="213"/>
      <c r="GD55" s="213"/>
      <c r="GE55" s="213"/>
      <c r="GF55" s="213"/>
      <c r="GG55" s="213"/>
      <c r="GH55" s="213"/>
      <c r="GI55" s="213"/>
      <c r="GJ55" s="213"/>
      <c r="GK55" s="213"/>
      <c r="GL55" s="213"/>
      <c r="GM55" s="213"/>
      <c r="GN55" s="213"/>
      <c r="GO55" s="213"/>
      <c r="GP55" s="213"/>
      <c r="GQ55" s="213"/>
      <c r="GR55" s="213"/>
      <c r="GS55" s="213"/>
      <c r="GT55" s="213"/>
      <c r="GU55" s="213"/>
      <c r="GV55" s="213"/>
      <c r="GW55" s="213"/>
      <c r="GX55" s="213"/>
      <c r="GY55" s="213"/>
      <c r="GZ55" s="213"/>
      <c r="HA55" s="213"/>
      <c r="HB55" s="213"/>
      <c r="HC55" s="213"/>
      <c r="HD55" s="213"/>
      <c r="HE55" s="213"/>
      <c r="HF55" s="213"/>
      <c r="HG55" s="213"/>
      <c r="HH55" s="213"/>
      <c r="HI55" s="213"/>
      <c r="HJ55" s="213"/>
      <c r="HK55" s="213"/>
      <c r="HL55" s="213"/>
      <c r="HM55" s="213"/>
      <c r="HN55" s="213"/>
      <c r="HO55" s="213"/>
      <c r="HP55" s="213"/>
      <c r="HQ55" s="213"/>
      <c r="HR55" s="213"/>
      <c r="HS55" s="213"/>
      <c r="HT55" s="213"/>
      <c r="HU55" s="213"/>
      <c r="HV55" s="213"/>
      <c r="HW55" s="213"/>
      <c r="HX55" s="213"/>
      <c r="HY55" s="213"/>
      <c r="HZ55" s="213"/>
      <c r="IA55" s="213"/>
      <c r="IB55" s="213"/>
      <c r="IC55" s="213"/>
      <c r="ID55" s="213"/>
      <c r="IE55" s="213"/>
      <c r="IF55" s="213"/>
      <c r="IG55" s="213"/>
      <c r="IH55" s="213"/>
    </row>
    <row r="56" spans="1:242" x14ac:dyDescent="0.25">
      <c r="A56" s="217"/>
      <c r="B56" s="221" t="s">
        <v>331</v>
      </c>
      <c r="C56" s="435" t="s">
        <v>1312</v>
      </c>
      <c r="D56" s="577" t="s">
        <v>1738</v>
      </c>
      <c r="E56" s="577" t="s">
        <v>1739</v>
      </c>
      <c r="F56" s="221" t="s">
        <v>1749</v>
      </c>
      <c r="G56" s="221">
        <v>374</v>
      </c>
      <c r="H56" s="221">
        <v>0</v>
      </c>
      <c r="I56" s="221" t="s">
        <v>1674</v>
      </c>
      <c r="J56" s="221">
        <v>20211101</v>
      </c>
      <c r="K56" s="221">
        <v>20211115</v>
      </c>
      <c r="L56" s="221" t="s">
        <v>1753</v>
      </c>
      <c r="M56" s="471">
        <v>3753.07</v>
      </c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13"/>
      <c r="BT56" s="213"/>
      <c r="BU56" s="213"/>
      <c r="BV56" s="213"/>
      <c r="BW56" s="213"/>
      <c r="BX56" s="213"/>
      <c r="BY56" s="213"/>
      <c r="BZ56" s="213"/>
      <c r="CA56" s="213"/>
      <c r="CB56" s="213"/>
      <c r="CC56" s="213"/>
      <c r="CD56" s="213"/>
      <c r="CE56" s="213"/>
      <c r="CF56" s="213"/>
      <c r="CG56" s="213"/>
      <c r="CH56" s="213"/>
      <c r="CI56" s="213"/>
      <c r="CJ56" s="213"/>
      <c r="CK56" s="213"/>
      <c r="CL56" s="213"/>
      <c r="CM56" s="213"/>
      <c r="CN56" s="213"/>
      <c r="CO56" s="213"/>
      <c r="CP56" s="213"/>
      <c r="CQ56" s="213"/>
      <c r="CR56" s="213"/>
      <c r="CS56" s="213"/>
      <c r="CT56" s="213"/>
      <c r="CU56" s="213"/>
      <c r="CV56" s="213"/>
      <c r="CW56" s="213"/>
      <c r="CX56" s="213"/>
      <c r="CY56" s="213"/>
      <c r="CZ56" s="213"/>
      <c r="DA56" s="213"/>
      <c r="DB56" s="213"/>
      <c r="DC56" s="213"/>
      <c r="DD56" s="213"/>
      <c r="DE56" s="213"/>
      <c r="DF56" s="213"/>
      <c r="DG56" s="213"/>
      <c r="DH56" s="213"/>
      <c r="DI56" s="213"/>
      <c r="DJ56" s="213"/>
      <c r="DK56" s="213"/>
      <c r="DL56" s="213"/>
      <c r="DM56" s="213"/>
      <c r="DN56" s="213"/>
      <c r="DO56" s="213"/>
      <c r="DP56" s="213"/>
      <c r="DQ56" s="213"/>
      <c r="DR56" s="213"/>
      <c r="DS56" s="213"/>
      <c r="DT56" s="213"/>
      <c r="DU56" s="213"/>
      <c r="DV56" s="213"/>
      <c r="DW56" s="213"/>
      <c r="DX56" s="213"/>
      <c r="DY56" s="213"/>
      <c r="DZ56" s="213"/>
      <c r="EA56" s="213"/>
      <c r="EB56" s="213"/>
      <c r="EC56" s="213"/>
      <c r="ED56" s="213"/>
      <c r="EE56" s="213"/>
      <c r="EF56" s="213"/>
      <c r="EG56" s="213"/>
      <c r="EH56" s="213"/>
      <c r="EI56" s="213"/>
      <c r="EJ56" s="213"/>
      <c r="EK56" s="213"/>
      <c r="EL56" s="213"/>
      <c r="EM56" s="213"/>
      <c r="EN56" s="213"/>
      <c r="EO56" s="213"/>
      <c r="EP56" s="213"/>
      <c r="EQ56" s="213"/>
      <c r="ER56" s="213"/>
      <c r="ES56" s="213"/>
      <c r="ET56" s="213"/>
      <c r="EU56" s="213"/>
      <c r="EV56" s="213"/>
      <c r="EW56" s="213"/>
      <c r="EX56" s="213"/>
      <c r="EY56" s="213"/>
      <c r="EZ56" s="213"/>
      <c r="FA56" s="213"/>
      <c r="FB56" s="213"/>
      <c r="FC56" s="213"/>
      <c r="FD56" s="213"/>
      <c r="FE56" s="213"/>
      <c r="FF56" s="213"/>
      <c r="FG56" s="213"/>
      <c r="FH56" s="213"/>
      <c r="FI56" s="213"/>
      <c r="FJ56" s="213"/>
      <c r="FK56" s="213"/>
      <c r="FL56" s="213"/>
      <c r="FM56" s="213"/>
      <c r="FN56" s="213"/>
      <c r="FO56" s="213"/>
      <c r="FP56" s="213"/>
      <c r="FQ56" s="213"/>
      <c r="FR56" s="213"/>
      <c r="FS56" s="213"/>
      <c r="FT56" s="213"/>
      <c r="FU56" s="213"/>
      <c r="FV56" s="213"/>
      <c r="FW56" s="213"/>
      <c r="FX56" s="213"/>
      <c r="FY56" s="213"/>
      <c r="FZ56" s="213"/>
      <c r="GA56" s="213"/>
      <c r="GB56" s="213"/>
      <c r="GC56" s="213"/>
      <c r="GD56" s="213"/>
      <c r="GE56" s="213"/>
      <c r="GF56" s="213"/>
      <c r="GG56" s="213"/>
      <c r="GH56" s="213"/>
      <c r="GI56" s="213"/>
      <c r="GJ56" s="213"/>
      <c r="GK56" s="213"/>
      <c r="GL56" s="213"/>
      <c r="GM56" s="213"/>
      <c r="GN56" s="213"/>
      <c r="GO56" s="213"/>
      <c r="GP56" s="213"/>
      <c r="GQ56" s="213"/>
      <c r="GR56" s="213"/>
      <c r="GS56" s="213"/>
      <c r="GT56" s="213"/>
      <c r="GU56" s="213"/>
      <c r="GV56" s="213"/>
      <c r="GW56" s="213"/>
      <c r="GX56" s="213"/>
      <c r="GY56" s="213"/>
      <c r="GZ56" s="213"/>
      <c r="HA56" s="213"/>
      <c r="HB56" s="213"/>
      <c r="HC56" s="213"/>
      <c r="HD56" s="213"/>
      <c r="HE56" s="213"/>
      <c r="HF56" s="213"/>
      <c r="HG56" s="213"/>
      <c r="HH56" s="213"/>
      <c r="HI56" s="213"/>
      <c r="HJ56" s="213"/>
      <c r="HK56" s="213"/>
      <c r="HL56" s="213"/>
      <c r="HM56" s="213"/>
      <c r="HN56" s="213"/>
      <c r="HO56" s="213"/>
      <c r="HP56" s="213"/>
      <c r="HQ56" s="213"/>
      <c r="HR56" s="213"/>
      <c r="HS56" s="213"/>
      <c r="HT56" s="213"/>
      <c r="HU56" s="213"/>
      <c r="HV56" s="213"/>
      <c r="HW56" s="213"/>
      <c r="HX56" s="213"/>
      <c r="HY56" s="213"/>
      <c r="HZ56" s="213"/>
      <c r="IA56" s="213"/>
      <c r="IB56" s="213"/>
      <c r="IC56" s="213"/>
      <c r="ID56" s="213"/>
      <c r="IE56" s="213"/>
      <c r="IF56" s="213"/>
      <c r="IG56" s="213"/>
      <c r="IH56" s="213"/>
    </row>
    <row r="57" spans="1:242" x14ac:dyDescent="0.25">
      <c r="A57" s="217"/>
      <c r="B57" s="221" t="s">
        <v>331</v>
      </c>
      <c r="C57" s="435" t="s">
        <v>1312</v>
      </c>
      <c r="D57" s="577" t="s">
        <v>1740</v>
      </c>
      <c r="E57" s="577" t="s">
        <v>1741</v>
      </c>
      <c r="F57" s="221" t="s">
        <v>1750</v>
      </c>
      <c r="G57" s="221">
        <v>375</v>
      </c>
      <c r="H57" s="221">
        <v>0</v>
      </c>
      <c r="I57" s="221" t="s">
        <v>1674</v>
      </c>
      <c r="J57" s="221">
        <v>20211101</v>
      </c>
      <c r="K57" s="221">
        <v>20211115</v>
      </c>
      <c r="L57" s="221" t="s">
        <v>1754</v>
      </c>
      <c r="M57" s="471">
        <v>4851</v>
      </c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</row>
    <row r="58" spans="1:242" x14ac:dyDescent="0.25">
      <c r="A58" s="217"/>
      <c r="B58" s="221" t="s">
        <v>331</v>
      </c>
      <c r="C58" s="435" t="s">
        <v>1312</v>
      </c>
      <c r="D58" s="577" t="s">
        <v>1313</v>
      </c>
      <c r="E58" s="577" t="s">
        <v>1314</v>
      </c>
      <c r="F58" s="221" t="s">
        <v>1646</v>
      </c>
      <c r="G58" s="221">
        <v>11</v>
      </c>
      <c r="H58" s="221">
        <v>0</v>
      </c>
      <c r="I58" s="221" t="s">
        <v>1674</v>
      </c>
      <c r="J58" s="221">
        <v>20211116</v>
      </c>
      <c r="K58" s="221">
        <v>20211130</v>
      </c>
      <c r="L58" s="221" t="s">
        <v>1317</v>
      </c>
      <c r="M58" s="471">
        <v>7708.65</v>
      </c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  <c r="BQ58" s="213"/>
      <c r="BR58" s="213"/>
      <c r="BS58" s="213"/>
      <c r="BT58" s="213"/>
      <c r="BU58" s="213"/>
      <c r="BV58" s="213"/>
      <c r="BW58" s="213"/>
      <c r="BX58" s="213"/>
      <c r="BY58" s="213"/>
      <c r="BZ58" s="213"/>
      <c r="CA58" s="213"/>
      <c r="CB58" s="213"/>
      <c r="CC58" s="213"/>
      <c r="CD58" s="213"/>
      <c r="CE58" s="213"/>
      <c r="CF58" s="213"/>
      <c r="CG58" s="213"/>
      <c r="CH58" s="213"/>
      <c r="CI58" s="213"/>
      <c r="CJ58" s="213"/>
      <c r="CK58" s="213"/>
      <c r="CL58" s="213"/>
      <c r="CM58" s="213"/>
      <c r="CN58" s="213"/>
      <c r="CO58" s="213"/>
      <c r="CP58" s="213"/>
      <c r="CQ58" s="213"/>
      <c r="CR58" s="213"/>
      <c r="CS58" s="213"/>
      <c r="CT58" s="213"/>
      <c r="CU58" s="213"/>
      <c r="CV58" s="213"/>
      <c r="CW58" s="213"/>
      <c r="CX58" s="213"/>
      <c r="CY58" s="213"/>
      <c r="CZ58" s="213"/>
      <c r="DA58" s="213"/>
      <c r="DB58" s="213"/>
      <c r="DC58" s="213"/>
      <c r="DD58" s="213"/>
      <c r="DE58" s="213"/>
      <c r="DF58" s="213"/>
      <c r="DG58" s="213"/>
      <c r="DH58" s="213"/>
      <c r="DI58" s="213"/>
      <c r="DJ58" s="213"/>
      <c r="DK58" s="213"/>
      <c r="DL58" s="213"/>
      <c r="DM58" s="213"/>
      <c r="DN58" s="213"/>
      <c r="DO58" s="213"/>
      <c r="DP58" s="213"/>
      <c r="DQ58" s="213"/>
      <c r="DR58" s="213"/>
      <c r="DS58" s="213"/>
      <c r="DT58" s="213"/>
      <c r="DU58" s="213"/>
      <c r="DV58" s="213"/>
      <c r="DW58" s="213"/>
      <c r="DX58" s="213"/>
      <c r="DY58" s="213"/>
      <c r="DZ58" s="213"/>
      <c r="EA58" s="213"/>
      <c r="EB58" s="213"/>
      <c r="EC58" s="213"/>
      <c r="ED58" s="213"/>
      <c r="EE58" s="213"/>
      <c r="EF58" s="213"/>
      <c r="EG58" s="213"/>
      <c r="EH58" s="213"/>
      <c r="EI58" s="213"/>
      <c r="EJ58" s="213"/>
      <c r="EK58" s="213"/>
      <c r="EL58" s="213"/>
      <c r="EM58" s="213"/>
      <c r="EN58" s="213"/>
      <c r="EO58" s="213"/>
      <c r="EP58" s="213"/>
      <c r="EQ58" s="213"/>
      <c r="ER58" s="213"/>
      <c r="ES58" s="213"/>
      <c r="ET58" s="213"/>
      <c r="EU58" s="213"/>
      <c r="EV58" s="213"/>
      <c r="EW58" s="213"/>
      <c r="EX58" s="213"/>
      <c r="EY58" s="213"/>
      <c r="EZ58" s="213"/>
      <c r="FA58" s="213"/>
      <c r="FB58" s="213"/>
      <c r="FC58" s="213"/>
      <c r="FD58" s="213"/>
      <c r="FE58" s="213"/>
      <c r="FF58" s="213"/>
      <c r="FG58" s="213"/>
      <c r="FH58" s="213"/>
      <c r="FI58" s="213"/>
      <c r="FJ58" s="213"/>
      <c r="FK58" s="213"/>
      <c r="FL58" s="213"/>
      <c r="FM58" s="213"/>
      <c r="FN58" s="213"/>
      <c r="FO58" s="213"/>
      <c r="FP58" s="213"/>
      <c r="FQ58" s="213"/>
      <c r="FR58" s="213"/>
      <c r="FS58" s="213"/>
      <c r="FT58" s="213"/>
      <c r="FU58" s="213"/>
      <c r="FV58" s="213"/>
      <c r="FW58" s="213"/>
      <c r="FX58" s="213"/>
      <c r="FY58" s="213"/>
      <c r="FZ58" s="213"/>
      <c r="GA58" s="213"/>
      <c r="GB58" s="213"/>
      <c r="GC58" s="213"/>
      <c r="GD58" s="213"/>
      <c r="GE58" s="213"/>
      <c r="GF58" s="213"/>
      <c r="GG58" s="213"/>
      <c r="GH58" s="213"/>
      <c r="GI58" s="213"/>
      <c r="GJ58" s="213"/>
      <c r="GK58" s="213"/>
      <c r="GL58" s="213"/>
      <c r="GM58" s="213"/>
      <c r="GN58" s="213"/>
      <c r="GO58" s="213"/>
      <c r="GP58" s="213"/>
      <c r="GQ58" s="213"/>
      <c r="GR58" s="213"/>
      <c r="GS58" s="213"/>
      <c r="GT58" s="213"/>
      <c r="GU58" s="213"/>
      <c r="GV58" s="213"/>
      <c r="GW58" s="213"/>
      <c r="GX58" s="213"/>
      <c r="GY58" s="213"/>
      <c r="GZ58" s="213"/>
      <c r="HA58" s="213"/>
      <c r="HB58" s="213"/>
      <c r="HC58" s="213"/>
      <c r="HD58" s="213"/>
      <c r="HE58" s="213"/>
      <c r="HF58" s="213"/>
      <c r="HG58" s="213"/>
      <c r="HH58" s="213"/>
      <c r="HI58" s="213"/>
      <c r="HJ58" s="213"/>
      <c r="HK58" s="213"/>
      <c r="HL58" s="213"/>
      <c r="HM58" s="213"/>
      <c r="HN58" s="213"/>
      <c r="HO58" s="213"/>
      <c r="HP58" s="213"/>
      <c r="HQ58" s="213"/>
      <c r="HR58" s="213"/>
      <c r="HS58" s="213"/>
      <c r="HT58" s="213"/>
      <c r="HU58" s="213"/>
      <c r="HV58" s="213"/>
      <c r="HW58" s="213"/>
      <c r="HX58" s="213"/>
      <c r="HY58" s="213"/>
      <c r="HZ58" s="213"/>
      <c r="IA58" s="213"/>
      <c r="IB58" s="213"/>
      <c r="IC58" s="213"/>
      <c r="ID58" s="213"/>
      <c r="IE58" s="213"/>
      <c r="IF58" s="213"/>
      <c r="IG58" s="213"/>
      <c r="IH58" s="213"/>
    </row>
    <row r="59" spans="1:242" x14ac:dyDescent="0.25">
      <c r="A59" s="217"/>
      <c r="B59" s="221" t="s">
        <v>331</v>
      </c>
      <c r="C59" s="435" t="s">
        <v>1312</v>
      </c>
      <c r="D59" s="577" t="s">
        <v>1639</v>
      </c>
      <c r="E59" s="577" t="s">
        <v>1640</v>
      </c>
      <c r="F59" s="221" t="s">
        <v>1648</v>
      </c>
      <c r="G59" s="221">
        <v>19</v>
      </c>
      <c r="H59" s="221">
        <v>0</v>
      </c>
      <c r="I59" s="221" t="s">
        <v>1674</v>
      </c>
      <c r="J59" s="221">
        <v>20211116</v>
      </c>
      <c r="K59" s="221">
        <v>20211130</v>
      </c>
      <c r="L59" s="221" t="s">
        <v>1660</v>
      </c>
      <c r="M59" s="471">
        <v>7708.65</v>
      </c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  <c r="BQ59" s="213"/>
      <c r="BR59" s="213"/>
      <c r="BS59" s="213"/>
      <c r="BT59" s="213"/>
      <c r="BU59" s="213"/>
      <c r="BV59" s="213"/>
      <c r="BW59" s="213"/>
      <c r="BX59" s="213"/>
      <c r="BY59" s="213"/>
      <c r="BZ59" s="213"/>
      <c r="CA59" s="213"/>
      <c r="CB59" s="213"/>
      <c r="CC59" s="213"/>
      <c r="CD59" s="213"/>
      <c r="CE59" s="213"/>
      <c r="CF59" s="213"/>
      <c r="CG59" s="213"/>
      <c r="CH59" s="213"/>
      <c r="CI59" s="213"/>
      <c r="CJ59" s="213"/>
      <c r="CK59" s="213"/>
      <c r="CL59" s="213"/>
      <c r="CM59" s="213"/>
      <c r="CN59" s="213"/>
      <c r="CO59" s="213"/>
      <c r="CP59" s="213"/>
      <c r="CQ59" s="213"/>
      <c r="CR59" s="213"/>
      <c r="CS59" s="213"/>
      <c r="CT59" s="213"/>
      <c r="CU59" s="213"/>
      <c r="CV59" s="213"/>
      <c r="CW59" s="213"/>
      <c r="CX59" s="213"/>
      <c r="CY59" s="213"/>
      <c r="CZ59" s="213"/>
      <c r="DA59" s="213"/>
      <c r="DB59" s="213"/>
      <c r="DC59" s="213"/>
      <c r="DD59" s="213"/>
      <c r="DE59" s="213"/>
      <c r="DF59" s="213"/>
      <c r="DG59" s="213"/>
      <c r="DH59" s="213"/>
      <c r="DI59" s="213"/>
      <c r="DJ59" s="213"/>
      <c r="DK59" s="213"/>
      <c r="DL59" s="213"/>
      <c r="DM59" s="213"/>
      <c r="DN59" s="213"/>
      <c r="DO59" s="213"/>
      <c r="DP59" s="213"/>
      <c r="DQ59" s="213"/>
      <c r="DR59" s="213"/>
      <c r="DS59" s="213"/>
      <c r="DT59" s="213"/>
      <c r="DU59" s="213"/>
      <c r="DV59" s="213"/>
      <c r="DW59" s="213"/>
      <c r="DX59" s="213"/>
      <c r="DY59" s="213"/>
      <c r="DZ59" s="213"/>
      <c r="EA59" s="213"/>
      <c r="EB59" s="213"/>
      <c r="EC59" s="213"/>
      <c r="ED59" s="213"/>
      <c r="EE59" s="213"/>
      <c r="EF59" s="213"/>
      <c r="EG59" s="213"/>
      <c r="EH59" s="213"/>
      <c r="EI59" s="213"/>
      <c r="EJ59" s="213"/>
      <c r="EK59" s="213"/>
      <c r="EL59" s="213"/>
      <c r="EM59" s="213"/>
      <c r="EN59" s="213"/>
      <c r="EO59" s="213"/>
      <c r="EP59" s="213"/>
      <c r="EQ59" s="213"/>
      <c r="ER59" s="213"/>
      <c r="ES59" s="213"/>
      <c r="ET59" s="213"/>
      <c r="EU59" s="213"/>
      <c r="EV59" s="213"/>
      <c r="EW59" s="213"/>
      <c r="EX59" s="213"/>
      <c r="EY59" s="213"/>
      <c r="EZ59" s="213"/>
      <c r="FA59" s="213"/>
      <c r="FB59" s="213"/>
      <c r="FC59" s="213"/>
      <c r="FD59" s="213"/>
      <c r="FE59" s="213"/>
      <c r="FF59" s="213"/>
      <c r="FG59" s="213"/>
      <c r="FH59" s="213"/>
      <c r="FI59" s="213"/>
      <c r="FJ59" s="213"/>
      <c r="FK59" s="213"/>
      <c r="FL59" s="213"/>
      <c r="FM59" s="213"/>
      <c r="FN59" s="213"/>
      <c r="FO59" s="213"/>
      <c r="FP59" s="213"/>
      <c r="FQ59" s="213"/>
      <c r="FR59" s="213"/>
      <c r="FS59" s="213"/>
      <c r="FT59" s="213"/>
      <c r="FU59" s="213"/>
      <c r="FV59" s="213"/>
      <c r="FW59" s="213"/>
      <c r="FX59" s="213"/>
      <c r="FY59" s="213"/>
      <c r="FZ59" s="213"/>
      <c r="GA59" s="213"/>
      <c r="GB59" s="213"/>
      <c r="GC59" s="213"/>
      <c r="GD59" s="213"/>
      <c r="GE59" s="213"/>
      <c r="GF59" s="213"/>
      <c r="GG59" s="213"/>
      <c r="GH59" s="213"/>
      <c r="GI59" s="213"/>
      <c r="GJ59" s="213"/>
      <c r="GK59" s="213"/>
      <c r="GL59" s="213"/>
      <c r="GM59" s="213"/>
      <c r="GN59" s="213"/>
      <c r="GO59" s="213"/>
      <c r="GP59" s="213"/>
      <c r="GQ59" s="213"/>
      <c r="GR59" s="213"/>
      <c r="GS59" s="213"/>
      <c r="GT59" s="213"/>
      <c r="GU59" s="213"/>
      <c r="GV59" s="213"/>
      <c r="GW59" s="213"/>
      <c r="GX59" s="213"/>
      <c r="GY59" s="213"/>
      <c r="GZ59" s="213"/>
      <c r="HA59" s="213"/>
      <c r="HB59" s="213"/>
      <c r="HC59" s="213"/>
      <c r="HD59" s="213"/>
      <c r="HE59" s="213"/>
      <c r="HF59" s="213"/>
      <c r="HG59" s="213"/>
      <c r="HH59" s="213"/>
      <c r="HI59" s="213"/>
      <c r="HJ59" s="213"/>
      <c r="HK59" s="213"/>
      <c r="HL59" s="213"/>
      <c r="HM59" s="213"/>
      <c r="HN59" s="213"/>
      <c r="HO59" s="213"/>
      <c r="HP59" s="213"/>
      <c r="HQ59" s="213"/>
      <c r="HR59" s="213"/>
      <c r="HS59" s="213"/>
      <c r="HT59" s="213"/>
      <c r="HU59" s="213"/>
      <c r="HV59" s="213"/>
      <c r="HW59" s="213"/>
      <c r="HX59" s="213"/>
      <c r="HY59" s="213"/>
      <c r="HZ59" s="213"/>
      <c r="IA59" s="213"/>
      <c r="IB59" s="213"/>
      <c r="IC59" s="213"/>
      <c r="ID59" s="213"/>
      <c r="IE59" s="213"/>
      <c r="IF59" s="213"/>
      <c r="IG59" s="213"/>
      <c r="IH59" s="213"/>
    </row>
    <row r="60" spans="1:242" x14ac:dyDescent="0.25">
      <c r="A60" s="217"/>
      <c r="B60" s="221" t="s">
        <v>331</v>
      </c>
      <c r="C60" s="435" t="s">
        <v>1312</v>
      </c>
      <c r="D60" s="577" t="s">
        <v>1641</v>
      </c>
      <c r="E60" s="577" t="s">
        <v>1642</v>
      </c>
      <c r="F60" s="221" t="s">
        <v>1649</v>
      </c>
      <c r="G60" s="221">
        <v>12</v>
      </c>
      <c r="H60" s="221">
        <v>0</v>
      </c>
      <c r="I60" s="221" t="s">
        <v>1674</v>
      </c>
      <c r="J60" s="221">
        <v>20211116</v>
      </c>
      <c r="K60" s="221">
        <v>20211130</v>
      </c>
      <c r="L60" s="221" t="s">
        <v>1318</v>
      </c>
      <c r="M60" s="471">
        <v>5150.05</v>
      </c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13"/>
      <c r="CD60" s="213"/>
      <c r="CE60" s="213"/>
      <c r="CF60" s="213"/>
      <c r="CG60" s="213"/>
      <c r="CH60" s="213"/>
      <c r="CI60" s="213"/>
      <c r="CJ60" s="213"/>
      <c r="CK60" s="213"/>
      <c r="CL60" s="213"/>
      <c r="CM60" s="213"/>
      <c r="CN60" s="213"/>
      <c r="CO60" s="213"/>
      <c r="CP60" s="213"/>
      <c r="CQ60" s="213"/>
      <c r="CR60" s="213"/>
      <c r="CS60" s="213"/>
      <c r="CT60" s="213"/>
      <c r="CU60" s="213"/>
      <c r="CV60" s="213"/>
      <c r="CW60" s="213"/>
      <c r="CX60" s="213"/>
      <c r="CY60" s="213"/>
      <c r="CZ60" s="213"/>
      <c r="DA60" s="213"/>
      <c r="DB60" s="213"/>
      <c r="DC60" s="213"/>
      <c r="DD60" s="213"/>
      <c r="DE60" s="213"/>
      <c r="DF60" s="213"/>
      <c r="DG60" s="213"/>
      <c r="DH60" s="213"/>
      <c r="DI60" s="213"/>
      <c r="DJ60" s="213"/>
      <c r="DK60" s="213"/>
      <c r="DL60" s="213"/>
      <c r="DM60" s="213"/>
      <c r="DN60" s="213"/>
      <c r="DO60" s="213"/>
      <c r="DP60" s="213"/>
      <c r="DQ60" s="213"/>
      <c r="DR60" s="213"/>
      <c r="DS60" s="213"/>
      <c r="DT60" s="213"/>
      <c r="DU60" s="213"/>
      <c r="DV60" s="213"/>
      <c r="DW60" s="213"/>
      <c r="DX60" s="213"/>
      <c r="DY60" s="213"/>
      <c r="DZ60" s="213"/>
      <c r="EA60" s="213"/>
      <c r="EB60" s="213"/>
      <c r="EC60" s="213"/>
      <c r="ED60" s="213"/>
      <c r="EE60" s="213"/>
      <c r="EF60" s="213"/>
      <c r="EG60" s="213"/>
      <c r="EH60" s="213"/>
      <c r="EI60" s="213"/>
      <c r="EJ60" s="213"/>
      <c r="EK60" s="213"/>
      <c r="EL60" s="213"/>
      <c r="EM60" s="213"/>
      <c r="EN60" s="213"/>
      <c r="EO60" s="213"/>
      <c r="EP60" s="213"/>
      <c r="EQ60" s="213"/>
      <c r="ER60" s="213"/>
      <c r="ES60" s="213"/>
      <c r="ET60" s="213"/>
      <c r="EU60" s="213"/>
      <c r="EV60" s="213"/>
      <c r="EW60" s="213"/>
      <c r="EX60" s="213"/>
      <c r="EY60" s="213"/>
      <c r="EZ60" s="213"/>
      <c r="FA60" s="213"/>
      <c r="FB60" s="213"/>
      <c r="FC60" s="213"/>
      <c r="FD60" s="213"/>
      <c r="FE60" s="213"/>
      <c r="FF60" s="213"/>
      <c r="FG60" s="213"/>
      <c r="FH60" s="213"/>
      <c r="FI60" s="213"/>
      <c r="FJ60" s="213"/>
      <c r="FK60" s="213"/>
      <c r="FL60" s="213"/>
      <c r="FM60" s="213"/>
      <c r="FN60" s="213"/>
      <c r="FO60" s="213"/>
      <c r="FP60" s="213"/>
      <c r="FQ60" s="213"/>
      <c r="FR60" s="213"/>
      <c r="FS60" s="213"/>
      <c r="FT60" s="213"/>
      <c r="FU60" s="213"/>
      <c r="FV60" s="213"/>
      <c r="FW60" s="213"/>
      <c r="FX60" s="213"/>
      <c r="FY60" s="213"/>
      <c r="FZ60" s="213"/>
      <c r="GA60" s="213"/>
      <c r="GB60" s="213"/>
      <c r="GC60" s="213"/>
      <c r="GD60" s="213"/>
      <c r="GE60" s="213"/>
      <c r="GF60" s="213"/>
      <c r="GG60" s="213"/>
      <c r="GH60" s="213"/>
      <c r="GI60" s="213"/>
      <c r="GJ60" s="213"/>
      <c r="GK60" s="213"/>
      <c r="GL60" s="213"/>
      <c r="GM60" s="213"/>
      <c r="GN60" s="213"/>
      <c r="GO60" s="213"/>
      <c r="GP60" s="213"/>
      <c r="GQ60" s="213"/>
      <c r="GR60" s="213"/>
      <c r="GS60" s="213"/>
      <c r="GT60" s="213"/>
      <c r="GU60" s="213"/>
      <c r="GV60" s="213"/>
      <c r="GW60" s="213"/>
      <c r="GX60" s="213"/>
      <c r="GY60" s="213"/>
      <c r="GZ60" s="213"/>
      <c r="HA60" s="213"/>
      <c r="HB60" s="213"/>
      <c r="HC60" s="213"/>
      <c r="HD60" s="213"/>
      <c r="HE60" s="213"/>
      <c r="HF60" s="213"/>
      <c r="HG60" s="213"/>
      <c r="HH60" s="213"/>
      <c r="HI60" s="213"/>
      <c r="HJ60" s="213"/>
      <c r="HK60" s="213"/>
      <c r="HL60" s="213"/>
      <c r="HM60" s="213"/>
      <c r="HN60" s="213"/>
      <c r="HO60" s="213"/>
      <c r="HP60" s="213"/>
      <c r="HQ60" s="213"/>
      <c r="HR60" s="213"/>
      <c r="HS60" s="213"/>
      <c r="HT60" s="213"/>
      <c r="HU60" s="213"/>
      <c r="HV60" s="213"/>
      <c r="HW60" s="213"/>
      <c r="HX60" s="213"/>
      <c r="HY60" s="213"/>
      <c r="HZ60" s="213"/>
      <c r="IA60" s="213"/>
      <c r="IB60" s="213"/>
      <c r="IC60" s="213"/>
      <c r="ID60" s="213"/>
      <c r="IE60" s="213"/>
      <c r="IF60" s="213"/>
      <c r="IG60" s="213"/>
      <c r="IH60" s="213"/>
    </row>
    <row r="61" spans="1:242" x14ac:dyDescent="0.25">
      <c r="A61" s="217"/>
      <c r="B61" s="221" t="s">
        <v>331</v>
      </c>
      <c r="C61" s="435" t="s">
        <v>1312</v>
      </c>
      <c r="D61" s="577" t="s">
        <v>1742</v>
      </c>
      <c r="E61" s="577" t="s">
        <v>1743</v>
      </c>
      <c r="F61" s="221" t="s">
        <v>1650</v>
      </c>
      <c r="G61" s="221">
        <v>376</v>
      </c>
      <c r="H61" s="221">
        <v>0</v>
      </c>
      <c r="I61" s="221" t="s">
        <v>1674</v>
      </c>
      <c r="J61" s="221">
        <v>20211116</v>
      </c>
      <c r="K61" s="221">
        <v>20211130</v>
      </c>
      <c r="L61" s="221" t="s">
        <v>1661</v>
      </c>
      <c r="M61" s="471">
        <v>5150.05</v>
      </c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3"/>
      <c r="BN61" s="213"/>
      <c r="BO61" s="213"/>
      <c r="BP61" s="213"/>
      <c r="BQ61" s="213"/>
      <c r="BR61" s="213"/>
      <c r="BS61" s="213"/>
      <c r="BT61" s="213"/>
      <c r="BU61" s="213"/>
      <c r="BV61" s="213"/>
      <c r="BW61" s="213"/>
      <c r="BX61" s="213"/>
      <c r="BY61" s="213"/>
      <c r="BZ61" s="213"/>
      <c r="CA61" s="213"/>
      <c r="CB61" s="213"/>
      <c r="CC61" s="213"/>
      <c r="CD61" s="213"/>
      <c r="CE61" s="213"/>
      <c r="CF61" s="213"/>
      <c r="CG61" s="213"/>
      <c r="CH61" s="213"/>
      <c r="CI61" s="213"/>
      <c r="CJ61" s="213"/>
      <c r="CK61" s="213"/>
      <c r="CL61" s="213"/>
      <c r="CM61" s="213"/>
      <c r="CN61" s="213"/>
      <c r="CO61" s="213"/>
      <c r="CP61" s="213"/>
      <c r="CQ61" s="213"/>
      <c r="CR61" s="213"/>
      <c r="CS61" s="213"/>
      <c r="CT61" s="213"/>
      <c r="CU61" s="213"/>
      <c r="CV61" s="213"/>
      <c r="CW61" s="213"/>
      <c r="CX61" s="213"/>
      <c r="CY61" s="213"/>
      <c r="CZ61" s="213"/>
      <c r="DA61" s="213"/>
      <c r="DB61" s="213"/>
      <c r="DC61" s="213"/>
      <c r="DD61" s="213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  <c r="DP61" s="213"/>
      <c r="DQ61" s="213"/>
      <c r="DR61" s="213"/>
      <c r="DS61" s="213"/>
      <c r="DT61" s="213"/>
      <c r="DU61" s="213"/>
      <c r="DV61" s="213"/>
      <c r="DW61" s="213"/>
      <c r="DX61" s="213"/>
      <c r="DY61" s="213"/>
      <c r="DZ61" s="213"/>
      <c r="EA61" s="213"/>
      <c r="EB61" s="213"/>
      <c r="EC61" s="213"/>
      <c r="ED61" s="213"/>
      <c r="EE61" s="213"/>
      <c r="EF61" s="213"/>
      <c r="EG61" s="213"/>
      <c r="EH61" s="213"/>
      <c r="EI61" s="213"/>
      <c r="EJ61" s="213"/>
      <c r="EK61" s="213"/>
      <c r="EL61" s="213"/>
      <c r="EM61" s="213"/>
      <c r="EN61" s="213"/>
      <c r="EO61" s="213"/>
      <c r="EP61" s="213"/>
      <c r="EQ61" s="213"/>
      <c r="ER61" s="213"/>
      <c r="ES61" s="213"/>
      <c r="ET61" s="213"/>
      <c r="EU61" s="213"/>
      <c r="EV61" s="213"/>
      <c r="EW61" s="213"/>
      <c r="EX61" s="213"/>
      <c r="EY61" s="213"/>
      <c r="EZ61" s="213"/>
      <c r="FA61" s="213"/>
      <c r="FB61" s="213"/>
      <c r="FC61" s="213"/>
      <c r="FD61" s="213"/>
      <c r="FE61" s="213"/>
      <c r="FF61" s="213"/>
      <c r="FG61" s="213"/>
      <c r="FH61" s="213"/>
      <c r="FI61" s="213"/>
      <c r="FJ61" s="213"/>
      <c r="FK61" s="213"/>
      <c r="FL61" s="213"/>
      <c r="FM61" s="213"/>
      <c r="FN61" s="213"/>
      <c r="FO61" s="213"/>
      <c r="FP61" s="213"/>
      <c r="FQ61" s="213"/>
      <c r="FR61" s="213"/>
      <c r="FS61" s="213"/>
      <c r="FT61" s="213"/>
      <c r="FU61" s="213"/>
      <c r="FV61" s="213"/>
      <c r="FW61" s="213"/>
      <c r="FX61" s="213"/>
      <c r="FY61" s="213"/>
      <c r="FZ61" s="213"/>
      <c r="GA61" s="213"/>
      <c r="GB61" s="213"/>
      <c r="GC61" s="213"/>
      <c r="GD61" s="213"/>
      <c r="GE61" s="213"/>
      <c r="GF61" s="213"/>
      <c r="GG61" s="213"/>
      <c r="GH61" s="213"/>
      <c r="GI61" s="213"/>
      <c r="GJ61" s="213"/>
      <c r="GK61" s="213"/>
      <c r="GL61" s="213"/>
      <c r="GM61" s="213"/>
      <c r="GN61" s="213"/>
      <c r="GO61" s="213"/>
      <c r="GP61" s="213"/>
      <c r="GQ61" s="213"/>
      <c r="GR61" s="213"/>
      <c r="GS61" s="213"/>
      <c r="GT61" s="213"/>
      <c r="GU61" s="213"/>
      <c r="GV61" s="213"/>
      <c r="GW61" s="213"/>
      <c r="GX61" s="213"/>
      <c r="GY61" s="213"/>
      <c r="GZ61" s="213"/>
      <c r="HA61" s="213"/>
      <c r="HB61" s="213"/>
      <c r="HC61" s="213"/>
      <c r="HD61" s="213"/>
      <c r="HE61" s="213"/>
      <c r="HF61" s="213"/>
      <c r="HG61" s="213"/>
      <c r="HH61" s="213"/>
      <c r="HI61" s="213"/>
      <c r="HJ61" s="213"/>
      <c r="HK61" s="213"/>
      <c r="HL61" s="213"/>
      <c r="HM61" s="213"/>
      <c r="HN61" s="213"/>
      <c r="HO61" s="213"/>
      <c r="HP61" s="213"/>
      <c r="HQ61" s="213"/>
      <c r="HR61" s="213"/>
      <c r="HS61" s="213"/>
      <c r="HT61" s="213"/>
      <c r="HU61" s="213"/>
      <c r="HV61" s="213"/>
      <c r="HW61" s="213"/>
      <c r="HX61" s="213"/>
      <c r="HY61" s="213"/>
      <c r="HZ61" s="213"/>
      <c r="IA61" s="213"/>
      <c r="IB61" s="213"/>
      <c r="IC61" s="213"/>
      <c r="ID61" s="213"/>
      <c r="IE61" s="213"/>
      <c r="IF61" s="213"/>
      <c r="IG61" s="213"/>
      <c r="IH61" s="213"/>
    </row>
    <row r="62" spans="1:242" x14ac:dyDescent="0.25">
      <c r="A62" s="217"/>
      <c r="B62" s="221" t="s">
        <v>331</v>
      </c>
      <c r="C62" s="435" t="s">
        <v>1312</v>
      </c>
      <c r="D62" s="577" t="s">
        <v>1315</v>
      </c>
      <c r="E62" s="577" t="s">
        <v>1316</v>
      </c>
      <c r="F62" s="221" t="s">
        <v>1647</v>
      </c>
      <c r="G62" s="221">
        <v>14</v>
      </c>
      <c r="H62" s="221">
        <v>0</v>
      </c>
      <c r="I62" s="221" t="s">
        <v>1674</v>
      </c>
      <c r="J62" s="221">
        <v>20211116</v>
      </c>
      <c r="K62" s="221">
        <v>20211130</v>
      </c>
      <c r="L62" s="221" t="s">
        <v>1681</v>
      </c>
      <c r="M62" s="471">
        <v>7708.65</v>
      </c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13"/>
      <c r="CD62" s="213"/>
      <c r="CE62" s="213"/>
      <c r="CF62" s="213"/>
      <c r="CG62" s="213"/>
      <c r="CH62" s="213"/>
      <c r="CI62" s="213"/>
      <c r="CJ62" s="213"/>
      <c r="CK62" s="213"/>
      <c r="CL62" s="213"/>
      <c r="CM62" s="213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3"/>
      <c r="DJ62" s="213"/>
      <c r="DK62" s="213"/>
      <c r="DL62" s="213"/>
      <c r="DM62" s="213"/>
      <c r="DN62" s="213"/>
      <c r="DO62" s="213"/>
      <c r="DP62" s="213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3"/>
      <c r="EH62" s="213"/>
      <c r="EI62" s="213"/>
      <c r="EJ62" s="213"/>
      <c r="EK62" s="213"/>
      <c r="EL62" s="213"/>
      <c r="EM62" s="213"/>
      <c r="EN62" s="213"/>
      <c r="EO62" s="213"/>
      <c r="EP62" s="213"/>
      <c r="EQ62" s="213"/>
      <c r="ER62" s="213"/>
      <c r="ES62" s="213"/>
      <c r="ET62" s="213"/>
      <c r="EU62" s="213"/>
      <c r="EV62" s="213"/>
      <c r="EW62" s="213"/>
      <c r="EX62" s="213"/>
      <c r="EY62" s="213"/>
      <c r="EZ62" s="213"/>
      <c r="FA62" s="213"/>
      <c r="FB62" s="213"/>
      <c r="FC62" s="213"/>
      <c r="FD62" s="213"/>
      <c r="FE62" s="213"/>
      <c r="FF62" s="213"/>
      <c r="FG62" s="213"/>
      <c r="FH62" s="213"/>
      <c r="FI62" s="213"/>
      <c r="FJ62" s="213"/>
      <c r="FK62" s="213"/>
      <c r="FL62" s="213"/>
      <c r="FM62" s="213"/>
      <c r="FN62" s="213"/>
      <c r="FO62" s="213"/>
      <c r="FP62" s="213"/>
      <c r="FQ62" s="213"/>
      <c r="FR62" s="213"/>
      <c r="FS62" s="213"/>
      <c r="FT62" s="213"/>
      <c r="FU62" s="213"/>
      <c r="FV62" s="213"/>
      <c r="FW62" s="213"/>
      <c r="FX62" s="213"/>
      <c r="FY62" s="213"/>
      <c r="FZ62" s="213"/>
      <c r="GA62" s="213"/>
      <c r="GB62" s="213"/>
      <c r="GC62" s="213"/>
      <c r="GD62" s="213"/>
      <c r="GE62" s="213"/>
      <c r="GF62" s="213"/>
      <c r="GG62" s="213"/>
      <c r="GH62" s="213"/>
      <c r="GI62" s="213"/>
      <c r="GJ62" s="213"/>
      <c r="GK62" s="213"/>
      <c r="GL62" s="213"/>
      <c r="GM62" s="213"/>
      <c r="GN62" s="213"/>
      <c r="GO62" s="213"/>
      <c r="GP62" s="213"/>
      <c r="GQ62" s="213"/>
      <c r="GR62" s="213"/>
      <c r="GS62" s="213"/>
      <c r="GT62" s="213"/>
      <c r="GU62" s="213"/>
      <c r="GV62" s="213"/>
      <c r="GW62" s="213"/>
      <c r="GX62" s="213"/>
      <c r="GY62" s="213"/>
      <c r="GZ62" s="213"/>
      <c r="HA62" s="213"/>
      <c r="HB62" s="213"/>
      <c r="HC62" s="213"/>
      <c r="HD62" s="213"/>
      <c r="HE62" s="213"/>
      <c r="HF62" s="213"/>
      <c r="HG62" s="213"/>
      <c r="HH62" s="213"/>
      <c r="HI62" s="213"/>
      <c r="HJ62" s="213"/>
      <c r="HK62" s="213"/>
      <c r="HL62" s="213"/>
      <c r="HM62" s="213"/>
      <c r="HN62" s="213"/>
      <c r="HO62" s="213"/>
      <c r="HP62" s="213"/>
      <c r="HQ62" s="213"/>
      <c r="HR62" s="213"/>
      <c r="HS62" s="213"/>
      <c r="HT62" s="213"/>
      <c r="HU62" s="213"/>
      <c r="HV62" s="213"/>
      <c r="HW62" s="213"/>
      <c r="HX62" s="213"/>
      <c r="HY62" s="213"/>
      <c r="HZ62" s="213"/>
      <c r="IA62" s="213"/>
      <c r="IB62" s="213"/>
      <c r="IC62" s="213"/>
      <c r="ID62" s="213"/>
      <c r="IE62" s="213"/>
      <c r="IF62" s="213"/>
      <c r="IG62" s="213"/>
      <c r="IH62" s="213"/>
    </row>
    <row r="63" spans="1:242" x14ac:dyDescent="0.25">
      <c r="A63" s="217"/>
      <c r="B63" s="221" t="s">
        <v>331</v>
      </c>
      <c r="C63" s="435" t="s">
        <v>1312</v>
      </c>
      <c r="D63" s="577" t="s">
        <v>1657</v>
      </c>
      <c r="E63" s="577" t="s">
        <v>1658</v>
      </c>
      <c r="F63" s="221" t="s">
        <v>1659</v>
      </c>
      <c r="G63" s="221">
        <v>345</v>
      </c>
      <c r="H63" s="221">
        <v>0</v>
      </c>
      <c r="I63" s="221" t="s">
        <v>1674</v>
      </c>
      <c r="J63" s="221">
        <v>20211116</v>
      </c>
      <c r="K63" s="221">
        <v>20211130</v>
      </c>
      <c r="L63" s="221" t="s">
        <v>1679</v>
      </c>
      <c r="M63" s="471">
        <v>7708.65</v>
      </c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  <c r="EO63" s="213"/>
      <c r="EP63" s="213"/>
      <c r="EQ63" s="213"/>
      <c r="ER63" s="213"/>
      <c r="ES63" s="213"/>
      <c r="ET63" s="213"/>
      <c r="EU63" s="213"/>
      <c r="EV63" s="213"/>
      <c r="EW63" s="213"/>
      <c r="EX63" s="213"/>
      <c r="EY63" s="213"/>
      <c r="EZ63" s="213"/>
      <c r="FA63" s="213"/>
      <c r="FB63" s="213"/>
      <c r="FC63" s="213"/>
      <c r="FD63" s="213"/>
      <c r="FE63" s="213"/>
      <c r="FF63" s="213"/>
      <c r="FG63" s="213"/>
      <c r="FH63" s="213"/>
      <c r="FI63" s="213"/>
      <c r="FJ63" s="213"/>
      <c r="FK63" s="213"/>
      <c r="FL63" s="213"/>
      <c r="FM63" s="213"/>
      <c r="FN63" s="213"/>
      <c r="FO63" s="213"/>
      <c r="FP63" s="213"/>
      <c r="FQ63" s="213"/>
      <c r="FR63" s="213"/>
      <c r="FS63" s="213"/>
      <c r="FT63" s="213"/>
      <c r="FU63" s="213"/>
      <c r="FV63" s="213"/>
      <c r="FW63" s="213"/>
      <c r="FX63" s="213"/>
      <c r="FY63" s="213"/>
      <c r="FZ63" s="213"/>
      <c r="GA63" s="213"/>
      <c r="GB63" s="213"/>
      <c r="GC63" s="213"/>
      <c r="GD63" s="213"/>
      <c r="GE63" s="213"/>
      <c r="GF63" s="213"/>
      <c r="GG63" s="213"/>
      <c r="GH63" s="213"/>
      <c r="GI63" s="213"/>
      <c r="GJ63" s="213"/>
      <c r="GK63" s="213"/>
      <c r="GL63" s="213"/>
      <c r="GM63" s="213"/>
      <c r="GN63" s="213"/>
      <c r="GO63" s="213"/>
      <c r="GP63" s="213"/>
      <c r="GQ63" s="213"/>
      <c r="GR63" s="213"/>
      <c r="GS63" s="213"/>
      <c r="GT63" s="213"/>
      <c r="GU63" s="213"/>
      <c r="GV63" s="213"/>
      <c r="GW63" s="213"/>
      <c r="GX63" s="213"/>
      <c r="GY63" s="213"/>
      <c r="GZ63" s="213"/>
      <c r="HA63" s="213"/>
      <c r="HB63" s="213"/>
      <c r="HC63" s="213"/>
      <c r="HD63" s="213"/>
      <c r="HE63" s="213"/>
      <c r="HF63" s="213"/>
      <c r="HG63" s="213"/>
      <c r="HH63" s="213"/>
      <c r="HI63" s="213"/>
      <c r="HJ63" s="213"/>
      <c r="HK63" s="213"/>
      <c r="HL63" s="213"/>
      <c r="HM63" s="213"/>
      <c r="HN63" s="213"/>
      <c r="HO63" s="213"/>
      <c r="HP63" s="213"/>
      <c r="HQ63" s="213"/>
      <c r="HR63" s="213"/>
      <c r="HS63" s="213"/>
      <c r="HT63" s="213"/>
      <c r="HU63" s="213"/>
      <c r="HV63" s="213"/>
      <c r="HW63" s="213"/>
      <c r="HX63" s="213"/>
      <c r="HY63" s="213"/>
      <c r="HZ63" s="213"/>
      <c r="IA63" s="213"/>
      <c r="IB63" s="213"/>
      <c r="IC63" s="213"/>
      <c r="ID63" s="213"/>
      <c r="IE63" s="213"/>
      <c r="IF63" s="213"/>
      <c r="IG63" s="213"/>
      <c r="IH63" s="213"/>
    </row>
    <row r="64" spans="1:242" x14ac:dyDescent="0.25">
      <c r="A64" s="217"/>
      <c r="B64" s="221" t="s">
        <v>331</v>
      </c>
      <c r="C64" s="435" t="s">
        <v>1312</v>
      </c>
      <c r="D64" s="577" t="s">
        <v>1625</v>
      </c>
      <c r="E64" s="577" t="s">
        <v>1626</v>
      </c>
      <c r="F64" s="221" t="s">
        <v>1651</v>
      </c>
      <c r="G64" s="221">
        <v>17</v>
      </c>
      <c r="H64" s="221">
        <v>0</v>
      </c>
      <c r="I64" s="221" t="s">
        <v>1674</v>
      </c>
      <c r="J64" s="221">
        <v>20211116</v>
      </c>
      <c r="K64" s="221">
        <v>20211130</v>
      </c>
      <c r="L64" s="221" t="s">
        <v>1680</v>
      </c>
      <c r="M64" s="471">
        <v>7708.65</v>
      </c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  <c r="CX64" s="213"/>
      <c r="CY64" s="213"/>
      <c r="CZ64" s="213"/>
      <c r="DA64" s="213"/>
      <c r="DB64" s="213"/>
      <c r="DC64" s="213"/>
      <c r="DD64" s="213"/>
      <c r="DE64" s="213"/>
      <c r="DF64" s="213"/>
      <c r="DG64" s="213"/>
      <c r="DH64" s="213"/>
      <c r="DI64" s="213"/>
      <c r="DJ64" s="213"/>
      <c r="DK64" s="213"/>
      <c r="DL64" s="213"/>
      <c r="DM64" s="213"/>
      <c r="DN64" s="213"/>
      <c r="DO64" s="213"/>
      <c r="DP64" s="213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3"/>
      <c r="EH64" s="213"/>
      <c r="EI64" s="213"/>
      <c r="EJ64" s="213"/>
      <c r="EK64" s="213"/>
      <c r="EL64" s="213"/>
      <c r="EM64" s="213"/>
      <c r="EN64" s="213"/>
      <c r="EO64" s="213"/>
      <c r="EP64" s="213"/>
      <c r="EQ64" s="213"/>
      <c r="ER64" s="213"/>
      <c r="ES64" s="213"/>
      <c r="ET64" s="213"/>
      <c r="EU64" s="213"/>
      <c r="EV64" s="213"/>
      <c r="EW64" s="213"/>
      <c r="EX64" s="213"/>
      <c r="EY64" s="213"/>
      <c r="EZ64" s="213"/>
      <c r="FA64" s="213"/>
      <c r="FB64" s="213"/>
      <c r="FC64" s="213"/>
      <c r="FD64" s="213"/>
      <c r="FE64" s="213"/>
      <c r="FF64" s="213"/>
      <c r="FG64" s="213"/>
      <c r="FH64" s="213"/>
      <c r="FI64" s="213"/>
      <c r="FJ64" s="213"/>
      <c r="FK64" s="213"/>
      <c r="FL64" s="213"/>
      <c r="FM64" s="213"/>
      <c r="FN64" s="213"/>
      <c r="FO64" s="213"/>
      <c r="FP64" s="213"/>
      <c r="FQ64" s="213"/>
      <c r="FR64" s="213"/>
      <c r="FS64" s="213"/>
      <c r="FT64" s="213"/>
      <c r="FU64" s="213"/>
      <c r="FV64" s="213"/>
      <c r="FW64" s="213"/>
      <c r="FX64" s="213"/>
      <c r="FY64" s="213"/>
      <c r="FZ64" s="213"/>
      <c r="GA64" s="213"/>
      <c r="GB64" s="213"/>
      <c r="GC64" s="213"/>
      <c r="GD64" s="213"/>
      <c r="GE64" s="213"/>
      <c r="GF64" s="213"/>
      <c r="GG64" s="213"/>
      <c r="GH64" s="213"/>
      <c r="GI64" s="213"/>
      <c r="GJ64" s="213"/>
      <c r="GK64" s="213"/>
      <c r="GL64" s="213"/>
      <c r="GM64" s="213"/>
      <c r="GN64" s="213"/>
      <c r="GO64" s="213"/>
      <c r="GP64" s="213"/>
      <c r="GQ64" s="213"/>
      <c r="GR64" s="213"/>
      <c r="GS64" s="213"/>
      <c r="GT64" s="213"/>
      <c r="GU64" s="213"/>
      <c r="GV64" s="213"/>
      <c r="GW64" s="213"/>
      <c r="GX64" s="213"/>
      <c r="GY64" s="213"/>
      <c r="GZ64" s="213"/>
      <c r="HA64" s="213"/>
      <c r="HB64" s="213"/>
      <c r="HC64" s="213"/>
      <c r="HD64" s="213"/>
      <c r="HE64" s="213"/>
      <c r="HF64" s="213"/>
      <c r="HG64" s="213"/>
      <c r="HH64" s="213"/>
      <c r="HI64" s="213"/>
      <c r="HJ64" s="213"/>
      <c r="HK64" s="213"/>
      <c r="HL64" s="213"/>
      <c r="HM64" s="213"/>
      <c r="HN64" s="213"/>
      <c r="HO64" s="213"/>
      <c r="HP64" s="213"/>
      <c r="HQ64" s="213"/>
      <c r="HR64" s="213"/>
      <c r="HS64" s="213"/>
      <c r="HT64" s="213"/>
      <c r="HU64" s="213"/>
      <c r="HV64" s="213"/>
      <c r="HW64" s="213"/>
      <c r="HX64" s="213"/>
      <c r="HY64" s="213"/>
      <c r="HZ64" s="213"/>
      <c r="IA64" s="213"/>
      <c r="IB64" s="213"/>
      <c r="IC64" s="213"/>
      <c r="ID64" s="213"/>
      <c r="IE64" s="213"/>
      <c r="IF64" s="213"/>
      <c r="IG64" s="213"/>
      <c r="IH64" s="213"/>
    </row>
    <row r="65" spans="1:242" x14ac:dyDescent="0.25">
      <c r="A65" s="217"/>
      <c r="B65" s="221" t="s">
        <v>331</v>
      </c>
      <c r="C65" s="435" t="s">
        <v>1312</v>
      </c>
      <c r="D65" s="577" t="s">
        <v>1627</v>
      </c>
      <c r="E65" s="577" t="s">
        <v>1628</v>
      </c>
      <c r="F65" s="221" t="s">
        <v>1652</v>
      </c>
      <c r="G65" s="221">
        <v>18</v>
      </c>
      <c r="H65" s="221">
        <v>0</v>
      </c>
      <c r="I65" s="221" t="s">
        <v>1674</v>
      </c>
      <c r="J65" s="221">
        <v>20211116</v>
      </c>
      <c r="K65" s="221">
        <v>20211130</v>
      </c>
      <c r="L65" s="221" t="s">
        <v>1655</v>
      </c>
      <c r="M65" s="471">
        <v>7708.65</v>
      </c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</row>
    <row r="66" spans="1:242" x14ac:dyDescent="0.25">
      <c r="A66" s="217"/>
      <c r="B66" s="221" t="s">
        <v>331</v>
      </c>
      <c r="C66" s="435" t="s">
        <v>1312</v>
      </c>
      <c r="D66" s="577" t="s">
        <v>1643</v>
      </c>
      <c r="E66" s="577" t="s">
        <v>1644</v>
      </c>
      <c r="F66" s="221" t="s">
        <v>1653</v>
      </c>
      <c r="G66" s="221">
        <v>21</v>
      </c>
      <c r="H66" s="221">
        <v>0</v>
      </c>
      <c r="I66" s="221" t="s">
        <v>1674</v>
      </c>
      <c r="J66" s="221">
        <v>20211116</v>
      </c>
      <c r="K66" s="221">
        <v>20211130</v>
      </c>
      <c r="L66" s="221" t="s">
        <v>1752</v>
      </c>
      <c r="M66" s="471">
        <v>4851</v>
      </c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  <c r="CX66" s="213"/>
      <c r="CY66" s="213"/>
      <c r="CZ66" s="213"/>
      <c r="DA66" s="213"/>
      <c r="DB66" s="213"/>
      <c r="DC66" s="213"/>
      <c r="DD66" s="213"/>
      <c r="DE66" s="213"/>
      <c r="DF66" s="213"/>
      <c r="DG66" s="213"/>
      <c r="DH66" s="213"/>
      <c r="DI66" s="213"/>
      <c r="DJ66" s="213"/>
      <c r="DK66" s="213"/>
      <c r="DL66" s="213"/>
      <c r="DM66" s="213"/>
      <c r="DN66" s="213"/>
      <c r="DO66" s="213"/>
      <c r="DP66" s="213"/>
      <c r="DQ66" s="213"/>
      <c r="DR66" s="213"/>
      <c r="DS66" s="213"/>
      <c r="DT66" s="213"/>
      <c r="DU66" s="213"/>
      <c r="DV66" s="213"/>
      <c r="DW66" s="213"/>
      <c r="DX66" s="213"/>
      <c r="DY66" s="213"/>
      <c r="DZ66" s="213"/>
      <c r="EA66" s="213"/>
      <c r="EB66" s="213"/>
      <c r="EC66" s="213"/>
      <c r="ED66" s="213"/>
      <c r="EE66" s="213"/>
      <c r="EF66" s="213"/>
      <c r="EG66" s="213"/>
      <c r="EH66" s="213"/>
      <c r="EI66" s="213"/>
      <c r="EJ66" s="213"/>
      <c r="EK66" s="213"/>
      <c r="EL66" s="213"/>
      <c r="EM66" s="213"/>
      <c r="EN66" s="213"/>
      <c r="EO66" s="213"/>
      <c r="EP66" s="213"/>
      <c r="EQ66" s="213"/>
      <c r="ER66" s="213"/>
      <c r="ES66" s="213"/>
      <c r="ET66" s="213"/>
      <c r="EU66" s="213"/>
      <c r="EV66" s="213"/>
      <c r="EW66" s="213"/>
      <c r="EX66" s="213"/>
      <c r="EY66" s="213"/>
      <c r="EZ66" s="213"/>
      <c r="FA66" s="213"/>
      <c r="FB66" s="213"/>
      <c r="FC66" s="213"/>
      <c r="FD66" s="213"/>
      <c r="FE66" s="213"/>
      <c r="FF66" s="213"/>
      <c r="FG66" s="213"/>
      <c r="FH66" s="213"/>
      <c r="FI66" s="213"/>
      <c r="FJ66" s="213"/>
      <c r="FK66" s="213"/>
      <c r="FL66" s="213"/>
      <c r="FM66" s="213"/>
      <c r="FN66" s="213"/>
      <c r="FO66" s="213"/>
      <c r="FP66" s="213"/>
      <c r="FQ66" s="213"/>
      <c r="FR66" s="213"/>
      <c r="FS66" s="213"/>
      <c r="FT66" s="213"/>
      <c r="FU66" s="213"/>
      <c r="FV66" s="213"/>
      <c r="FW66" s="213"/>
      <c r="FX66" s="213"/>
      <c r="FY66" s="213"/>
      <c r="FZ66" s="213"/>
      <c r="GA66" s="213"/>
      <c r="GB66" s="213"/>
      <c r="GC66" s="213"/>
      <c r="GD66" s="213"/>
      <c r="GE66" s="213"/>
      <c r="GF66" s="213"/>
      <c r="GG66" s="213"/>
      <c r="GH66" s="213"/>
      <c r="GI66" s="213"/>
      <c r="GJ66" s="213"/>
      <c r="GK66" s="213"/>
      <c r="GL66" s="213"/>
      <c r="GM66" s="213"/>
      <c r="GN66" s="213"/>
      <c r="GO66" s="213"/>
      <c r="GP66" s="213"/>
      <c r="GQ66" s="213"/>
      <c r="GR66" s="213"/>
      <c r="GS66" s="213"/>
      <c r="GT66" s="213"/>
      <c r="GU66" s="213"/>
      <c r="GV66" s="213"/>
      <c r="GW66" s="213"/>
      <c r="GX66" s="213"/>
      <c r="GY66" s="213"/>
      <c r="GZ66" s="213"/>
      <c r="HA66" s="213"/>
      <c r="HB66" s="213"/>
      <c r="HC66" s="213"/>
      <c r="HD66" s="213"/>
      <c r="HE66" s="213"/>
      <c r="HF66" s="213"/>
      <c r="HG66" s="213"/>
      <c r="HH66" s="213"/>
      <c r="HI66" s="213"/>
      <c r="HJ66" s="213"/>
      <c r="HK66" s="213"/>
      <c r="HL66" s="213"/>
      <c r="HM66" s="213"/>
      <c r="HN66" s="213"/>
      <c r="HO66" s="213"/>
      <c r="HP66" s="213"/>
      <c r="HQ66" s="213"/>
      <c r="HR66" s="213"/>
      <c r="HS66" s="213"/>
      <c r="HT66" s="213"/>
      <c r="HU66" s="213"/>
      <c r="HV66" s="213"/>
      <c r="HW66" s="213"/>
      <c r="HX66" s="213"/>
      <c r="HY66" s="213"/>
      <c r="HZ66" s="213"/>
      <c r="IA66" s="213"/>
      <c r="IB66" s="213"/>
      <c r="IC66" s="213"/>
      <c r="ID66" s="213"/>
      <c r="IE66" s="213"/>
      <c r="IF66" s="213"/>
      <c r="IG66" s="213"/>
      <c r="IH66" s="213"/>
    </row>
    <row r="67" spans="1:242" x14ac:dyDescent="0.25">
      <c r="A67" s="217"/>
      <c r="B67" s="221" t="s">
        <v>331</v>
      </c>
      <c r="C67" s="435" t="s">
        <v>1312</v>
      </c>
      <c r="D67" s="577" t="s">
        <v>1621</v>
      </c>
      <c r="E67" s="577" t="s">
        <v>1622</v>
      </c>
      <c r="F67" s="221" t="s">
        <v>1654</v>
      </c>
      <c r="G67" s="221">
        <v>22</v>
      </c>
      <c r="H67" s="221">
        <v>0</v>
      </c>
      <c r="I67" s="221" t="s">
        <v>1674</v>
      </c>
      <c r="J67" s="221">
        <v>20211116</v>
      </c>
      <c r="K67" s="221">
        <v>20211130</v>
      </c>
      <c r="L67" s="221" t="s">
        <v>1752</v>
      </c>
      <c r="M67" s="471">
        <v>4851</v>
      </c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  <c r="CX67" s="213"/>
      <c r="CY67" s="213"/>
      <c r="CZ67" s="213"/>
      <c r="DA67" s="213"/>
      <c r="DB67" s="213"/>
      <c r="DC67" s="213"/>
      <c r="DD67" s="213"/>
      <c r="DE67" s="213"/>
      <c r="DF67" s="213"/>
      <c r="DG67" s="213"/>
      <c r="DH67" s="213"/>
      <c r="DI67" s="213"/>
      <c r="DJ67" s="213"/>
      <c r="DK67" s="213"/>
      <c r="DL67" s="213"/>
      <c r="DM67" s="213"/>
      <c r="DN67" s="213"/>
      <c r="DO67" s="213"/>
      <c r="DP67" s="213"/>
      <c r="DQ67" s="213"/>
      <c r="DR67" s="213"/>
      <c r="DS67" s="213"/>
      <c r="DT67" s="213"/>
      <c r="DU67" s="213"/>
      <c r="DV67" s="213"/>
      <c r="DW67" s="213"/>
      <c r="DX67" s="213"/>
      <c r="DY67" s="213"/>
      <c r="DZ67" s="213"/>
      <c r="EA67" s="213"/>
      <c r="EB67" s="213"/>
      <c r="EC67" s="213"/>
      <c r="ED67" s="213"/>
      <c r="EE67" s="213"/>
      <c r="EF67" s="213"/>
      <c r="EG67" s="213"/>
      <c r="EH67" s="213"/>
      <c r="EI67" s="213"/>
      <c r="EJ67" s="213"/>
      <c r="EK67" s="213"/>
      <c r="EL67" s="213"/>
      <c r="EM67" s="213"/>
      <c r="EN67" s="213"/>
      <c r="EO67" s="213"/>
      <c r="EP67" s="213"/>
      <c r="EQ67" s="213"/>
      <c r="ER67" s="213"/>
      <c r="ES67" s="213"/>
      <c r="ET67" s="213"/>
      <c r="EU67" s="213"/>
      <c r="EV67" s="213"/>
      <c r="EW67" s="213"/>
      <c r="EX67" s="213"/>
      <c r="EY67" s="213"/>
      <c r="EZ67" s="213"/>
      <c r="FA67" s="213"/>
      <c r="FB67" s="213"/>
      <c r="FC67" s="213"/>
      <c r="FD67" s="213"/>
      <c r="FE67" s="213"/>
      <c r="FF67" s="213"/>
      <c r="FG67" s="213"/>
      <c r="FH67" s="213"/>
      <c r="FI67" s="213"/>
      <c r="FJ67" s="213"/>
      <c r="FK67" s="213"/>
      <c r="FL67" s="213"/>
      <c r="FM67" s="213"/>
      <c r="FN67" s="213"/>
      <c r="FO67" s="213"/>
      <c r="FP67" s="213"/>
      <c r="FQ67" s="213"/>
      <c r="FR67" s="213"/>
      <c r="FS67" s="213"/>
      <c r="FT67" s="213"/>
      <c r="FU67" s="213"/>
      <c r="FV67" s="213"/>
      <c r="FW67" s="213"/>
      <c r="FX67" s="213"/>
      <c r="FY67" s="213"/>
      <c r="FZ67" s="213"/>
      <c r="GA67" s="213"/>
      <c r="GB67" s="213"/>
      <c r="GC67" s="213"/>
      <c r="GD67" s="213"/>
      <c r="GE67" s="213"/>
      <c r="GF67" s="213"/>
      <c r="GG67" s="213"/>
      <c r="GH67" s="213"/>
      <c r="GI67" s="213"/>
      <c r="GJ67" s="213"/>
      <c r="GK67" s="213"/>
      <c r="GL67" s="213"/>
      <c r="GM67" s="213"/>
      <c r="GN67" s="213"/>
      <c r="GO67" s="213"/>
      <c r="GP67" s="213"/>
      <c r="GQ67" s="213"/>
      <c r="GR67" s="213"/>
      <c r="GS67" s="213"/>
      <c r="GT67" s="213"/>
      <c r="GU67" s="213"/>
      <c r="GV67" s="213"/>
      <c r="GW67" s="213"/>
      <c r="GX67" s="213"/>
      <c r="GY67" s="213"/>
      <c r="GZ67" s="213"/>
      <c r="HA67" s="213"/>
      <c r="HB67" s="213"/>
      <c r="HC67" s="213"/>
      <c r="HD67" s="213"/>
      <c r="HE67" s="213"/>
      <c r="HF67" s="213"/>
      <c r="HG67" s="213"/>
      <c r="HH67" s="213"/>
      <c r="HI67" s="213"/>
      <c r="HJ67" s="213"/>
      <c r="HK67" s="213"/>
      <c r="HL67" s="213"/>
      <c r="HM67" s="213"/>
      <c r="HN67" s="213"/>
      <c r="HO67" s="213"/>
      <c r="HP67" s="213"/>
      <c r="HQ67" s="213"/>
      <c r="HR67" s="213"/>
      <c r="HS67" s="213"/>
      <c r="HT67" s="213"/>
      <c r="HU67" s="213"/>
      <c r="HV67" s="213"/>
      <c r="HW67" s="213"/>
      <c r="HX67" s="213"/>
      <c r="HY67" s="213"/>
      <c r="HZ67" s="213"/>
      <c r="IA67" s="213"/>
      <c r="IB67" s="213"/>
      <c r="IC67" s="213"/>
      <c r="ID67" s="213"/>
      <c r="IE67" s="213"/>
      <c r="IF67" s="213"/>
      <c r="IG67" s="213"/>
      <c r="IH67" s="213"/>
    </row>
    <row r="68" spans="1:242" x14ac:dyDescent="0.25">
      <c r="A68" s="217"/>
      <c r="B68" s="221" t="s">
        <v>331</v>
      </c>
      <c r="C68" s="435" t="s">
        <v>1312</v>
      </c>
      <c r="D68" s="577" t="s">
        <v>1728</v>
      </c>
      <c r="E68" s="577" t="s">
        <v>1729</v>
      </c>
      <c r="F68" s="221" t="s">
        <v>1744</v>
      </c>
      <c r="G68" s="221">
        <v>369</v>
      </c>
      <c r="H68" s="221">
        <v>0</v>
      </c>
      <c r="I68" s="221" t="s">
        <v>1674</v>
      </c>
      <c r="J68" s="221">
        <v>20211116</v>
      </c>
      <c r="K68" s="221">
        <v>20211130</v>
      </c>
      <c r="L68" s="221" t="s">
        <v>1753</v>
      </c>
      <c r="M68" s="471">
        <v>3753.08</v>
      </c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  <c r="CX68" s="213"/>
      <c r="CY68" s="213"/>
      <c r="CZ68" s="213"/>
      <c r="DA68" s="213"/>
      <c r="DB68" s="213"/>
      <c r="DC68" s="213"/>
      <c r="DD68" s="213"/>
      <c r="DE68" s="213"/>
      <c r="DF68" s="213"/>
      <c r="DG68" s="213"/>
      <c r="DH68" s="213"/>
      <c r="DI68" s="213"/>
      <c r="DJ68" s="213"/>
      <c r="DK68" s="213"/>
      <c r="DL68" s="213"/>
      <c r="DM68" s="213"/>
      <c r="DN68" s="213"/>
      <c r="DO68" s="213"/>
      <c r="DP68" s="213"/>
      <c r="DQ68" s="213"/>
      <c r="DR68" s="213"/>
      <c r="DS68" s="213"/>
      <c r="DT68" s="213"/>
      <c r="DU68" s="213"/>
      <c r="DV68" s="213"/>
      <c r="DW68" s="213"/>
      <c r="DX68" s="213"/>
      <c r="DY68" s="213"/>
      <c r="DZ68" s="213"/>
      <c r="EA68" s="213"/>
      <c r="EB68" s="213"/>
      <c r="EC68" s="213"/>
      <c r="ED68" s="213"/>
      <c r="EE68" s="213"/>
      <c r="EF68" s="213"/>
      <c r="EG68" s="213"/>
      <c r="EH68" s="213"/>
      <c r="EI68" s="213"/>
      <c r="EJ68" s="213"/>
      <c r="EK68" s="213"/>
      <c r="EL68" s="213"/>
      <c r="EM68" s="213"/>
      <c r="EN68" s="213"/>
      <c r="EO68" s="213"/>
      <c r="EP68" s="213"/>
      <c r="EQ68" s="213"/>
      <c r="ER68" s="213"/>
      <c r="ES68" s="213"/>
      <c r="ET68" s="213"/>
      <c r="EU68" s="213"/>
      <c r="EV68" s="213"/>
      <c r="EW68" s="213"/>
      <c r="EX68" s="213"/>
      <c r="EY68" s="213"/>
      <c r="EZ68" s="213"/>
      <c r="FA68" s="213"/>
      <c r="FB68" s="213"/>
      <c r="FC68" s="213"/>
      <c r="FD68" s="213"/>
      <c r="FE68" s="213"/>
      <c r="FF68" s="213"/>
      <c r="FG68" s="213"/>
      <c r="FH68" s="213"/>
      <c r="FI68" s="213"/>
      <c r="FJ68" s="213"/>
      <c r="FK68" s="213"/>
      <c r="FL68" s="213"/>
      <c r="FM68" s="213"/>
      <c r="FN68" s="213"/>
      <c r="FO68" s="213"/>
      <c r="FP68" s="213"/>
      <c r="FQ68" s="213"/>
      <c r="FR68" s="213"/>
      <c r="FS68" s="213"/>
      <c r="FT68" s="213"/>
      <c r="FU68" s="213"/>
      <c r="FV68" s="213"/>
      <c r="FW68" s="213"/>
      <c r="FX68" s="213"/>
      <c r="FY68" s="213"/>
      <c r="FZ68" s="213"/>
      <c r="GA68" s="213"/>
      <c r="GB68" s="213"/>
      <c r="GC68" s="213"/>
      <c r="GD68" s="213"/>
      <c r="GE68" s="213"/>
      <c r="GF68" s="213"/>
      <c r="GG68" s="213"/>
      <c r="GH68" s="213"/>
      <c r="GI68" s="213"/>
      <c r="GJ68" s="213"/>
      <c r="GK68" s="213"/>
      <c r="GL68" s="213"/>
      <c r="GM68" s="213"/>
      <c r="GN68" s="213"/>
      <c r="GO68" s="213"/>
      <c r="GP68" s="213"/>
      <c r="GQ68" s="213"/>
      <c r="GR68" s="213"/>
      <c r="GS68" s="213"/>
      <c r="GT68" s="213"/>
      <c r="GU68" s="213"/>
      <c r="GV68" s="213"/>
      <c r="GW68" s="213"/>
      <c r="GX68" s="213"/>
      <c r="GY68" s="213"/>
      <c r="GZ68" s="213"/>
      <c r="HA68" s="213"/>
      <c r="HB68" s="213"/>
      <c r="HC68" s="213"/>
      <c r="HD68" s="213"/>
      <c r="HE68" s="213"/>
      <c r="HF68" s="213"/>
      <c r="HG68" s="213"/>
      <c r="HH68" s="213"/>
      <c r="HI68" s="213"/>
      <c r="HJ68" s="213"/>
      <c r="HK68" s="213"/>
      <c r="HL68" s="213"/>
      <c r="HM68" s="213"/>
      <c r="HN68" s="213"/>
      <c r="HO68" s="213"/>
      <c r="HP68" s="213"/>
      <c r="HQ68" s="213"/>
      <c r="HR68" s="213"/>
      <c r="HS68" s="213"/>
      <c r="HT68" s="213"/>
      <c r="HU68" s="213"/>
      <c r="HV68" s="213"/>
      <c r="HW68" s="213"/>
      <c r="HX68" s="213"/>
      <c r="HY68" s="213"/>
      <c r="HZ68" s="213"/>
      <c r="IA68" s="213"/>
      <c r="IB68" s="213"/>
      <c r="IC68" s="213"/>
      <c r="ID68" s="213"/>
      <c r="IE68" s="213"/>
      <c r="IF68" s="213"/>
      <c r="IG68" s="213"/>
      <c r="IH68" s="213"/>
    </row>
    <row r="69" spans="1:242" x14ac:dyDescent="0.25">
      <c r="A69" s="217"/>
      <c r="B69" s="221" t="s">
        <v>331</v>
      </c>
      <c r="C69" s="435" t="s">
        <v>1312</v>
      </c>
      <c r="D69" s="577" t="s">
        <v>1730</v>
      </c>
      <c r="E69" s="577" t="s">
        <v>1731</v>
      </c>
      <c r="F69" s="221" t="s">
        <v>1745</v>
      </c>
      <c r="G69" s="221">
        <v>370</v>
      </c>
      <c r="H69" s="221">
        <v>0</v>
      </c>
      <c r="I69" s="221" t="s">
        <v>1674</v>
      </c>
      <c r="J69" s="221">
        <v>20211116</v>
      </c>
      <c r="K69" s="221">
        <v>20211130</v>
      </c>
      <c r="L69" s="221" t="s">
        <v>1753</v>
      </c>
      <c r="M69" s="471">
        <v>3753.08</v>
      </c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  <c r="CX69" s="213"/>
      <c r="CY69" s="213"/>
      <c r="CZ69" s="213"/>
      <c r="DA69" s="213"/>
      <c r="DB69" s="213"/>
      <c r="DC69" s="213"/>
      <c r="DD69" s="213"/>
      <c r="DE69" s="213"/>
      <c r="DF69" s="213"/>
      <c r="DG69" s="213"/>
      <c r="DH69" s="213"/>
      <c r="DI69" s="213"/>
      <c r="DJ69" s="213"/>
      <c r="DK69" s="213"/>
      <c r="DL69" s="213"/>
      <c r="DM69" s="213"/>
      <c r="DN69" s="213"/>
      <c r="DO69" s="213"/>
      <c r="DP69" s="213"/>
      <c r="DQ69" s="213"/>
      <c r="DR69" s="213"/>
      <c r="DS69" s="213"/>
      <c r="DT69" s="213"/>
      <c r="DU69" s="213"/>
      <c r="DV69" s="213"/>
      <c r="DW69" s="213"/>
      <c r="DX69" s="213"/>
      <c r="DY69" s="213"/>
      <c r="DZ69" s="213"/>
      <c r="EA69" s="213"/>
      <c r="EB69" s="213"/>
      <c r="EC69" s="213"/>
      <c r="ED69" s="213"/>
      <c r="EE69" s="213"/>
      <c r="EF69" s="213"/>
      <c r="EG69" s="213"/>
      <c r="EH69" s="213"/>
      <c r="EI69" s="213"/>
      <c r="EJ69" s="213"/>
      <c r="EK69" s="213"/>
      <c r="EL69" s="213"/>
      <c r="EM69" s="213"/>
      <c r="EN69" s="213"/>
      <c r="EO69" s="213"/>
      <c r="EP69" s="213"/>
      <c r="EQ69" s="213"/>
      <c r="ER69" s="213"/>
      <c r="ES69" s="213"/>
      <c r="ET69" s="213"/>
      <c r="EU69" s="213"/>
      <c r="EV69" s="213"/>
      <c r="EW69" s="213"/>
      <c r="EX69" s="213"/>
      <c r="EY69" s="213"/>
      <c r="EZ69" s="213"/>
      <c r="FA69" s="213"/>
      <c r="FB69" s="213"/>
      <c r="FC69" s="213"/>
      <c r="FD69" s="213"/>
      <c r="FE69" s="213"/>
      <c r="FF69" s="213"/>
      <c r="FG69" s="213"/>
      <c r="FH69" s="213"/>
      <c r="FI69" s="213"/>
      <c r="FJ69" s="213"/>
      <c r="FK69" s="213"/>
      <c r="FL69" s="213"/>
      <c r="FM69" s="213"/>
      <c r="FN69" s="213"/>
      <c r="FO69" s="213"/>
      <c r="FP69" s="213"/>
      <c r="FQ69" s="213"/>
      <c r="FR69" s="213"/>
      <c r="FS69" s="213"/>
      <c r="FT69" s="213"/>
      <c r="FU69" s="213"/>
      <c r="FV69" s="213"/>
      <c r="FW69" s="213"/>
      <c r="FX69" s="213"/>
      <c r="FY69" s="213"/>
      <c r="FZ69" s="213"/>
      <c r="GA69" s="213"/>
      <c r="GB69" s="213"/>
      <c r="GC69" s="213"/>
      <c r="GD69" s="213"/>
      <c r="GE69" s="213"/>
      <c r="GF69" s="213"/>
      <c r="GG69" s="213"/>
      <c r="GH69" s="213"/>
      <c r="GI69" s="213"/>
      <c r="GJ69" s="213"/>
      <c r="GK69" s="213"/>
      <c r="GL69" s="213"/>
      <c r="GM69" s="213"/>
      <c r="GN69" s="213"/>
      <c r="GO69" s="213"/>
      <c r="GP69" s="213"/>
      <c r="GQ69" s="213"/>
      <c r="GR69" s="213"/>
      <c r="GS69" s="213"/>
      <c r="GT69" s="213"/>
      <c r="GU69" s="213"/>
      <c r="GV69" s="213"/>
      <c r="GW69" s="213"/>
      <c r="GX69" s="213"/>
      <c r="GY69" s="213"/>
      <c r="GZ69" s="213"/>
      <c r="HA69" s="213"/>
      <c r="HB69" s="213"/>
      <c r="HC69" s="213"/>
      <c r="HD69" s="213"/>
      <c r="HE69" s="213"/>
      <c r="HF69" s="213"/>
      <c r="HG69" s="213"/>
      <c r="HH69" s="213"/>
      <c r="HI69" s="213"/>
      <c r="HJ69" s="213"/>
      <c r="HK69" s="213"/>
      <c r="HL69" s="213"/>
      <c r="HM69" s="213"/>
      <c r="HN69" s="213"/>
      <c r="HO69" s="213"/>
      <c r="HP69" s="213"/>
      <c r="HQ69" s="213"/>
      <c r="HR69" s="213"/>
      <c r="HS69" s="213"/>
      <c r="HT69" s="213"/>
      <c r="HU69" s="213"/>
      <c r="HV69" s="213"/>
      <c r="HW69" s="213"/>
      <c r="HX69" s="213"/>
      <c r="HY69" s="213"/>
      <c r="HZ69" s="213"/>
      <c r="IA69" s="213"/>
      <c r="IB69" s="213"/>
      <c r="IC69" s="213"/>
      <c r="ID69" s="213"/>
      <c r="IE69" s="213"/>
      <c r="IF69" s="213"/>
      <c r="IG69" s="213"/>
      <c r="IH69" s="213"/>
    </row>
    <row r="70" spans="1:242" x14ac:dyDescent="0.25">
      <c r="A70" s="217"/>
      <c r="B70" s="221" t="s">
        <v>331</v>
      </c>
      <c r="C70" s="435" t="s">
        <v>1312</v>
      </c>
      <c r="D70" s="577" t="s">
        <v>1732</v>
      </c>
      <c r="E70" s="577" t="s">
        <v>1733</v>
      </c>
      <c r="F70" s="221" t="s">
        <v>1746</v>
      </c>
      <c r="G70" s="221">
        <v>371</v>
      </c>
      <c r="H70" s="221">
        <v>0</v>
      </c>
      <c r="I70" s="221" t="s">
        <v>1674</v>
      </c>
      <c r="J70" s="221">
        <v>20211116</v>
      </c>
      <c r="K70" s="221">
        <v>20211130</v>
      </c>
      <c r="L70" s="221" t="s">
        <v>1753</v>
      </c>
      <c r="M70" s="471">
        <v>3753.08</v>
      </c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  <c r="CX70" s="213"/>
      <c r="CY70" s="213"/>
      <c r="CZ70" s="213"/>
      <c r="DA70" s="213"/>
      <c r="DB70" s="213"/>
      <c r="DC70" s="213"/>
      <c r="DD70" s="213"/>
      <c r="DE70" s="213"/>
      <c r="DF70" s="213"/>
      <c r="DG70" s="213"/>
      <c r="DH70" s="213"/>
      <c r="DI70" s="213"/>
      <c r="DJ70" s="213"/>
      <c r="DK70" s="213"/>
      <c r="DL70" s="213"/>
      <c r="DM70" s="213"/>
      <c r="DN70" s="213"/>
      <c r="DO70" s="213"/>
      <c r="DP70" s="213"/>
      <c r="DQ70" s="213"/>
      <c r="DR70" s="213"/>
      <c r="DS70" s="213"/>
      <c r="DT70" s="213"/>
      <c r="DU70" s="213"/>
      <c r="DV70" s="213"/>
      <c r="DW70" s="213"/>
      <c r="DX70" s="213"/>
      <c r="DY70" s="213"/>
      <c r="DZ70" s="213"/>
      <c r="EA70" s="213"/>
      <c r="EB70" s="213"/>
      <c r="EC70" s="213"/>
      <c r="ED70" s="213"/>
      <c r="EE70" s="213"/>
      <c r="EF70" s="213"/>
      <c r="EG70" s="213"/>
      <c r="EH70" s="213"/>
      <c r="EI70" s="213"/>
      <c r="EJ70" s="213"/>
      <c r="EK70" s="213"/>
      <c r="EL70" s="213"/>
      <c r="EM70" s="213"/>
      <c r="EN70" s="213"/>
      <c r="EO70" s="213"/>
      <c r="EP70" s="213"/>
      <c r="EQ70" s="213"/>
      <c r="ER70" s="213"/>
      <c r="ES70" s="213"/>
      <c r="ET70" s="213"/>
      <c r="EU70" s="213"/>
      <c r="EV70" s="213"/>
      <c r="EW70" s="213"/>
      <c r="EX70" s="213"/>
      <c r="EY70" s="213"/>
      <c r="EZ70" s="213"/>
      <c r="FA70" s="213"/>
      <c r="FB70" s="213"/>
      <c r="FC70" s="213"/>
      <c r="FD70" s="213"/>
      <c r="FE70" s="213"/>
      <c r="FF70" s="213"/>
      <c r="FG70" s="213"/>
      <c r="FH70" s="213"/>
      <c r="FI70" s="213"/>
      <c r="FJ70" s="213"/>
      <c r="FK70" s="213"/>
      <c r="FL70" s="213"/>
      <c r="FM70" s="213"/>
      <c r="FN70" s="213"/>
      <c r="FO70" s="213"/>
      <c r="FP70" s="213"/>
      <c r="FQ70" s="213"/>
      <c r="FR70" s="213"/>
      <c r="FS70" s="213"/>
      <c r="FT70" s="213"/>
      <c r="FU70" s="213"/>
      <c r="FV70" s="213"/>
      <c r="FW70" s="213"/>
      <c r="FX70" s="213"/>
      <c r="FY70" s="213"/>
      <c r="FZ70" s="213"/>
      <c r="GA70" s="213"/>
      <c r="GB70" s="213"/>
      <c r="GC70" s="213"/>
      <c r="GD70" s="213"/>
      <c r="GE70" s="213"/>
      <c r="GF70" s="213"/>
      <c r="GG70" s="213"/>
      <c r="GH70" s="213"/>
      <c r="GI70" s="213"/>
      <c r="GJ70" s="213"/>
      <c r="GK70" s="213"/>
      <c r="GL70" s="213"/>
      <c r="GM70" s="213"/>
      <c r="GN70" s="213"/>
      <c r="GO70" s="213"/>
      <c r="GP70" s="213"/>
      <c r="GQ70" s="213"/>
      <c r="GR70" s="213"/>
      <c r="GS70" s="213"/>
      <c r="GT70" s="213"/>
      <c r="GU70" s="213"/>
      <c r="GV70" s="213"/>
      <c r="GW70" s="213"/>
      <c r="GX70" s="213"/>
      <c r="GY70" s="213"/>
      <c r="GZ70" s="213"/>
      <c r="HA70" s="213"/>
      <c r="HB70" s="213"/>
      <c r="HC70" s="213"/>
      <c r="HD70" s="213"/>
      <c r="HE70" s="213"/>
      <c r="HF70" s="213"/>
      <c r="HG70" s="213"/>
      <c r="HH70" s="213"/>
      <c r="HI70" s="213"/>
      <c r="HJ70" s="213"/>
      <c r="HK70" s="213"/>
      <c r="HL70" s="213"/>
      <c r="HM70" s="213"/>
      <c r="HN70" s="213"/>
      <c r="HO70" s="213"/>
      <c r="HP70" s="213"/>
      <c r="HQ70" s="213"/>
      <c r="HR70" s="213"/>
      <c r="HS70" s="213"/>
      <c r="HT70" s="213"/>
      <c r="HU70" s="213"/>
      <c r="HV70" s="213"/>
      <c r="HW70" s="213"/>
      <c r="HX70" s="213"/>
      <c r="HY70" s="213"/>
      <c r="HZ70" s="213"/>
      <c r="IA70" s="213"/>
      <c r="IB70" s="213"/>
      <c r="IC70" s="213"/>
      <c r="ID70" s="213"/>
      <c r="IE70" s="213"/>
      <c r="IF70" s="213"/>
      <c r="IG70" s="213"/>
      <c r="IH70" s="213"/>
    </row>
    <row r="71" spans="1:242" x14ac:dyDescent="0.25">
      <c r="A71" s="217"/>
      <c r="B71" s="221" t="s">
        <v>331</v>
      </c>
      <c r="C71" s="435" t="s">
        <v>1312</v>
      </c>
      <c r="D71" s="577" t="s">
        <v>1734</v>
      </c>
      <c r="E71" s="577" t="s">
        <v>1735</v>
      </c>
      <c r="F71" s="221" t="s">
        <v>1747</v>
      </c>
      <c r="G71" s="221">
        <v>372</v>
      </c>
      <c r="H71" s="221">
        <v>0</v>
      </c>
      <c r="I71" s="221" t="s">
        <v>1674</v>
      </c>
      <c r="J71" s="221">
        <v>20211116</v>
      </c>
      <c r="K71" s="221">
        <v>20211130</v>
      </c>
      <c r="L71" s="221" t="s">
        <v>1753</v>
      </c>
      <c r="M71" s="471">
        <v>3753.07</v>
      </c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  <c r="BI71" s="213"/>
      <c r="BJ71" s="213"/>
      <c r="BK71" s="213"/>
      <c r="BL71" s="213"/>
      <c r="BM71" s="213"/>
      <c r="BN71" s="213"/>
      <c r="BO71" s="213"/>
      <c r="BP71" s="213"/>
      <c r="BQ71" s="213"/>
      <c r="BR71" s="213"/>
      <c r="BS71" s="213"/>
      <c r="BT71" s="213"/>
      <c r="BU71" s="213"/>
      <c r="BV71" s="213"/>
      <c r="BW71" s="213"/>
      <c r="BX71" s="213"/>
      <c r="BY71" s="213"/>
      <c r="BZ71" s="213"/>
      <c r="CA71" s="213"/>
      <c r="CB71" s="213"/>
      <c r="CC71" s="213"/>
      <c r="CD71" s="213"/>
      <c r="CE71" s="213"/>
      <c r="CF71" s="213"/>
      <c r="CG71" s="213"/>
      <c r="CH71" s="213"/>
      <c r="CI71" s="213"/>
      <c r="CJ71" s="213"/>
      <c r="CK71" s="213"/>
      <c r="CL71" s="213"/>
      <c r="CM71" s="213"/>
      <c r="CN71" s="213"/>
      <c r="CO71" s="213"/>
      <c r="CP71" s="213"/>
      <c r="CQ71" s="213"/>
      <c r="CR71" s="213"/>
      <c r="CS71" s="213"/>
      <c r="CT71" s="213"/>
      <c r="CU71" s="213"/>
      <c r="CV71" s="213"/>
      <c r="CW71" s="213"/>
      <c r="CX71" s="213"/>
      <c r="CY71" s="213"/>
      <c r="CZ71" s="213"/>
      <c r="DA71" s="213"/>
      <c r="DB71" s="213"/>
      <c r="DC71" s="213"/>
      <c r="DD71" s="213"/>
      <c r="DE71" s="213"/>
      <c r="DF71" s="213"/>
      <c r="DG71" s="213"/>
      <c r="DH71" s="213"/>
      <c r="DI71" s="213"/>
      <c r="DJ71" s="213"/>
      <c r="DK71" s="213"/>
      <c r="DL71" s="213"/>
      <c r="DM71" s="213"/>
      <c r="DN71" s="213"/>
      <c r="DO71" s="213"/>
      <c r="DP71" s="213"/>
      <c r="DQ71" s="213"/>
      <c r="DR71" s="213"/>
      <c r="DS71" s="213"/>
      <c r="DT71" s="213"/>
      <c r="DU71" s="213"/>
      <c r="DV71" s="213"/>
      <c r="DW71" s="213"/>
      <c r="DX71" s="213"/>
      <c r="DY71" s="213"/>
      <c r="DZ71" s="213"/>
      <c r="EA71" s="213"/>
      <c r="EB71" s="213"/>
      <c r="EC71" s="213"/>
      <c r="ED71" s="213"/>
      <c r="EE71" s="213"/>
      <c r="EF71" s="213"/>
      <c r="EG71" s="213"/>
      <c r="EH71" s="213"/>
      <c r="EI71" s="213"/>
      <c r="EJ71" s="213"/>
      <c r="EK71" s="213"/>
      <c r="EL71" s="213"/>
      <c r="EM71" s="213"/>
      <c r="EN71" s="213"/>
      <c r="EO71" s="213"/>
      <c r="EP71" s="213"/>
      <c r="EQ71" s="213"/>
      <c r="ER71" s="213"/>
      <c r="ES71" s="213"/>
      <c r="ET71" s="213"/>
      <c r="EU71" s="213"/>
      <c r="EV71" s="213"/>
      <c r="EW71" s="213"/>
      <c r="EX71" s="213"/>
      <c r="EY71" s="213"/>
      <c r="EZ71" s="213"/>
      <c r="FA71" s="213"/>
      <c r="FB71" s="213"/>
      <c r="FC71" s="213"/>
      <c r="FD71" s="213"/>
      <c r="FE71" s="213"/>
      <c r="FF71" s="213"/>
      <c r="FG71" s="213"/>
      <c r="FH71" s="213"/>
      <c r="FI71" s="213"/>
      <c r="FJ71" s="213"/>
      <c r="FK71" s="213"/>
      <c r="FL71" s="213"/>
      <c r="FM71" s="213"/>
      <c r="FN71" s="213"/>
      <c r="FO71" s="213"/>
      <c r="FP71" s="213"/>
      <c r="FQ71" s="213"/>
      <c r="FR71" s="213"/>
      <c r="FS71" s="213"/>
      <c r="FT71" s="213"/>
      <c r="FU71" s="213"/>
      <c r="FV71" s="213"/>
      <c r="FW71" s="213"/>
      <c r="FX71" s="213"/>
      <c r="FY71" s="213"/>
      <c r="FZ71" s="213"/>
      <c r="GA71" s="213"/>
      <c r="GB71" s="213"/>
      <c r="GC71" s="213"/>
      <c r="GD71" s="213"/>
      <c r="GE71" s="213"/>
      <c r="GF71" s="213"/>
      <c r="GG71" s="213"/>
      <c r="GH71" s="213"/>
      <c r="GI71" s="213"/>
      <c r="GJ71" s="213"/>
      <c r="GK71" s="213"/>
      <c r="GL71" s="213"/>
      <c r="GM71" s="213"/>
      <c r="GN71" s="213"/>
      <c r="GO71" s="213"/>
      <c r="GP71" s="213"/>
      <c r="GQ71" s="213"/>
      <c r="GR71" s="213"/>
      <c r="GS71" s="213"/>
      <c r="GT71" s="213"/>
      <c r="GU71" s="213"/>
      <c r="GV71" s="213"/>
      <c r="GW71" s="213"/>
      <c r="GX71" s="213"/>
      <c r="GY71" s="213"/>
      <c r="GZ71" s="213"/>
      <c r="HA71" s="213"/>
      <c r="HB71" s="213"/>
      <c r="HC71" s="213"/>
      <c r="HD71" s="213"/>
      <c r="HE71" s="213"/>
      <c r="HF71" s="213"/>
      <c r="HG71" s="213"/>
      <c r="HH71" s="213"/>
      <c r="HI71" s="213"/>
      <c r="HJ71" s="213"/>
      <c r="HK71" s="213"/>
      <c r="HL71" s="213"/>
      <c r="HM71" s="213"/>
      <c r="HN71" s="213"/>
      <c r="HO71" s="213"/>
      <c r="HP71" s="213"/>
      <c r="HQ71" s="213"/>
      <c r="HR71" s="213"/>
      <c r="HS71" s="213"/>
      <c r="HT71" s="213"/>
      <c r="HU71" s="213"/>
      <c r="HV71" s="213"/>
      <c r="HW71" s="213"/>
      <c r="HX71" s="213"/>
      <c r="HY71" s="213"/>
      <c r="HZ71" s="213"/>
      <c r="IA71" s="213"/>
      <c r="IB71" s="213"/>
      <c r="IC71" s="213"/>
      <c r="ID71" s="213"/>
      <c r="IE71" s="213"/>
      <c r="IF71" s="213"/>
      <c r="IG71" s="213"/>
      <c r="IH71" s="213"/>
    </row>
    <row r="72" spans="1:242" x14ac:dyDescent="0.25">
      <c r="A72" s="217"/>
      <c r="B72" s="221" t="s">
        <v>331</v>
      </c>
      <c r="C72" s="435" t="s">
        <v>1312</v>
      </c>
      <c r="D72" s="577" t="s">
        <v>1736</v>
      </c>
      <c r="E72" s="577" t="s">
        <v>1737</v>
      </c>
      <c r="F72" s="221" t="s">
        <v>1748</v>
      </c>
      <c r="G72" s="221">
        <v>373</v>
      </c>
      <c r="H72" s="221">
        <v>0</v>
      </c>
      <c r="I72" s="221" t="s">
        <v>1674</v>
      </c>
      <c r="J72" s="221">
        <v>20211116</v>
      </c>
      <c r="K72" s="221">
        <v>20211130</v>
      </c>
      <c r="L72" s="221" t="s">
        <v>1753</v>
      </c>
      <c r="M72" s="471">
        <v>3753.07</v>
      </c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13"/>
      <c r="CD72" s="213"/>
      <c r="CE72" s="213"/>
      <c r="CF72" s="213"/>
      <c r="CG72" s="213"/>
      <c r="CH72" s="213"/>
      <c r="CI72" s="213"/>
      <c r="CJ72" s="213"/>
      <c r="CK72" s="213"/>
      <c r="CL72" s="213"/>
      <c r="CM72" s="213"/>
      <c r="CN72" s="213"/>
      <c r="CO72" s="213"/>
      <c r="CP72" s="213"/>
      <c r="CQ72" s="213"/>
      <c r="CR72" s="213"/>
      <c r="CS72" s="213"/>
      <c r="CT72" s="213"/>
      <c r="CU72" s="213"/>
      <c r="CV72" s="213"/>
      <c r="CW72" s="213"/>
      <c r="CX72" s="213"/>
      <c r="CY72" s="213"/>
      <c r="CZ72" s="213"/>
      <c r="DA72" s="213"/>
      <c r="DB72" s="213"/>
      <c r="DC72" s="213"/>
      <c r="DD72" s="213"/>
      <c r="DE72" s="213"/>
      <c r="DF72" s="213"/>
      <c r="DG72" s="213"/>
      <c r="DH72" s="213"/>
      <c r="DI72" s="213"/>
      <c r="DJ72" s="213"/>
      <c r="DK72" s="213"/>
      <c r="DL72" s="213"/>
      <c r="DM72" s="213"/>
      <c r="DN72" s="213"/>
      <c r="DO72" s="213"/>
      <c r="DP72" s="213"/>
      <c r="DQ72" s="213"/>
      <c r="DR72" s="213"/>
      <c r="DS72" s="213"/>
      <c r="DT72" s="213"/>
      <c r="DU72" s="213"/>
      <c r="DV72" s="213"/>
      <c r="DW72" s="213"/>
      <c r="DX72" s="213"/>
      <c r="DY72" s="213"/>
      <c r="DZ72" s="213"/>
      <c r="EA72" s="213"/>
      <c r="EB72" s="213"/>
      <c r="EC72" s="213"/>
      <c r="ED72" s="213"/>
      <c r="EE72" s="213"/>
      <c r="EF72" s="213"/>
      <c r="EG72" s="213"/>
      <c r="EH72" s="213"/>
      <c r="EI72" s="213"/>
      <c r="EJ72" s="213"/>
      <c r="EK72" s="213"/>
      <c r="EL72" s="213"/>
      <c r="EM72" s="213"/>
      <c r="EN72" s="213"/>
      <c r="EO72" s="213"/>
      <c r="EP72" s="213"/>
      <c r="EQ72" s="213"/>
      <c r="ER72" s="213"/>
      <c r="ES72" s="213"/>
      <c r="ET72" s="213"/>
      <c r="EU72" s="213"/>
      <c r="EV72" s="213"/>
      <c r="EW72" s="213"/>
      <c r="EX72" s="213"/>
      <c r="EY72" s="213"/>
      <c r="EZ72" s="213"/>
      <c r="FA72" s="213"/>
      <c r="FB72" s="213"/>
      <c r="FC72" s="213"/>
      <c r="FD72" s="213"/>
      <c r="FE72" s="213"/>
      <c r="FF72" s="213"/>
      <c r="FG72" s="213"/>
      <c r="FH72" s="213"/>
      <c r="FI72" s="213"/>
      <c r="FJ72" s="213"/>
      <c r="FK72" s="213"/>
      <c r="FL72" s="213"/>
      <c r="FM72" s="213"/>
      <c r="FN72" s="213"/>
      <c r="FO72" s="213"/>
      <c r="FP72" s="213"/>
      <c r="FQ72" s="213"/>
      <c r="FR72" s="213"/>
      <c r="FS72" s="213"/>
      <c r="FT72" s="213"/>
      <c r="FU72" s="213"/>
      <c r="FV72" s="213"/>
      <c r="FW72" s="213"/>
      <c r="FX72" s="213"/>
      <c r="FY72" s="213"/>
      <c r="FZ72" s="213"/>
      <c r="GA72" s="213"/>
      <c r="GB72" s="213"/>
      <c r="GC72" s="213"/>
      <c r="GD72" s="213"/>
      <c r="GE72" s="213"/>
      <c r="GF72" s="213"/>
      <c r="GG72" s="213"/>
      <c r="GH72" s="213"/>
      <c r="GI72" s="213"/>
      <c r="GJ72" s="213"/>
      <c r="GK72" s="213"/>
      <c r="GL72" s="213"/>
      <c r="GM72" s="213"/>
      <c r="GN72" s="213"/>
      <c r="GO72" s="213"/>
      <c r="GP72" s="213"/>
      <c r="GQ72" s="213"/>
      <c r="GR72" s="213"/>
      <c r="GS72" s="213"/>
      <c r="GT72" s="213"/>
      <c r="GU72" s="213"/>
      <c r="GV72" s="213"/>
      <c r="GW72" s="213"/>
      <c r="GX72" s="213"/>
      <c r="GY72" s="213"/>
      <c r="GZ72" s="213"/>
      <c r="HA72" s="213"/>
      <c r="HB72" s="213"/>
      <c r="HC72" s="213"/>
      <c r="HD72" s="213"/>
      <c r="HE72" s="213"/>
      <c r="HF72" s="213"/>
      <c r="HG72" s="213"/>
      <c r="HH72" s="213"/>
      <c r="HI72" s="213"/>
      <c r="HJ72" s="213"/>
      <c r="HK72" s="213"/>
      <c r="HL72" s="213"/>
      <c r="HM72" s="213"/>
      <c r="HN72" s="213"/>
      <c r="HO72" s="213"/>
      <c r="HP72" s="213"/>
      <c r="HQ72" s="213"/>
      <c r="HR72" s="213"/>
      <c r="HS72" s="213"/>
      <c r="HT72" s="213"/>
      <c r="HU72" s="213"/>
      <c r="HV72" s="213"/>
      <c r="HW72" s="213"/>
      <c r="HX72" s="213"/>
      <c r="HY72" s="213"/>
      <c r="HZ72" s="213"/>
      <c r="IA72" s="213"/>
      <c r="IB72" s="213"/>
      <c r="IC72" s="213"/>
      <c r="ID72" s="213"/>
      <c r="IE72" s="213"/>
      <c r="IF72" s="213"/>
      <c r="IG72" s="213"/>
      <c r="IH72" s="213"/>
    </row>
    <row r="73" spans="1:242" x14ac:dyDescent="0.25">
      <c r="A73" s="217"/>
      <c r="B73" s="221" t="s">
        <v>331</v>
      </c>
      <c r="C73" s="435" t="s">
        <v>1312</v>
      </c>
      <c r="D73" s="577" t="s">
        <v>1740</v>
      </c>
      <c r="E73" s="577" t="s">
        <v>1741</v>
      </c>
      <c r="F73" s="221" t="s">
        <v>1750</v>
      </c>
      <c r="G73" s="221">
        <v>375</v>
      </c>
      <c r="H73" s="221">
        <v>0</v>
      </c>
      <c r="I73" s="221" t="s">
        <v>1674</v>
      </c>
      <c r="J73" s="221">
        <v>20211116</v>
      </c>
      <c r="K73" s="221">
        <v>20211130</v>
      </c>
      <c r="L73" s="221" t="s">
        <v>1754</v>
      </c>
      <c r="M73" s="471">
        <v>4851</v>
      </c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</row>
    <row r="74" spans="1:242" x14ac:dyDescent="0.25">
      <c r="A74" s="217"/>
      <c r="B74" s="221" t="s">
        <v>331</v>
      </c>
      <c r="C74" s="435" t="s">
        <v>1312</v>
      </c>
      <c r="D74" s="577" t="s">
        <v>1313</v>
      </c>
      <c r="E74" s="577" t="s">
        <v>1314</v>
      </c>
      <c r="F74" s="221" t="s">
        <v>1646</v>
      </c>
      <c r="G74" s="221">
        <v>11</v>
      </c>
      <c r="H74" s="221">
        <v>0</v>
      </c>
      <c r="I74" s="221" t="s">
        <v>1674</v>
      </c>
      <c r="J74" s="221">
        <v>20211201</v>
      </c>
      <c r="K74" s="221">
        <v>20211215</v>
      </c>
      <c r="L74" s="221" t="s">
        <v>1317</v>
      </c>
      <c r="M74" s="471">
        <v>7708.65</v>
      </c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13"/>
      <c r="CD74" s="213"/>
      <c r="CE74" s="213"/>
      <c r="CF74" s="213"/>
      <c r="CG74" s="213"/>
      <c r="CH74" s="213"/>
      <c r="CI74" s="213"/>
      <c r="CJ74" s="213"/>
      <c r="CK74" s="213"/>
      <c r="CL74" s="213"/>
      <c r="CM74" s="213"/>
      <c r="CN74" s="213"/>
      <c r="CO74" s="213"/>
      <c r="CP74" s="213"/>
      <c r="CQ74" s="213"/>
      <c r="CR74" s="213"/>
      <c r="CS74" s="213"/>
      <c r="CT74" s="213"/>
      <c r="CU74" s="213"/>
      <c r="CV74" s="213"/>
      <c r="CW74" s="213"/>
      <c r="CX74" s="213"/>
      <c r="CY74" s="213"/>
      <c r="CZ74" s="213"/>
      <c r="DA74" s="213"/>
      <c r="DB74" s="213"/>
      <c r="DC74" s="213"/>
      <c r="DD74" s="213"/>
      <c r="DE74" s="213"/>
      <c r="DF74" s="213"/>
      <c r="DG74" s="213"/>
      <c r="DH74" s="213"/>
      <c r="DI74" s="213"/>
      <c r="DJ74" s="213"/>
      <c r="DK74" s="213"/>
      <c r="DL74" s="213"/>
      <c r="DM74" s="213"/>
      <c r="DN74" s="213"/>
      <c r="DO74" s="213"/>
      <c r="DP74" s="213"/>
      <c r="DQ74" s="213"/>
      <c r="DR74" s="213"/>
      <c r="DS74" s="213"/>
      <c r="DT74" s="213"/>
      <c r="DU74" s="213"/>
      <c r="DV74" s="213"/>
      <c r="DW74" s="213"/>
      <c r="DX74" s="213"/>
      <c r="DY74" s="213"/>
      <c r="DZ74" s="213"/>
      <c r="EA74" s="213"/>
      <c r="EB74" s="213"/>
      <c r="EC74" s="213"/>
      <c r="ED74" s="213"/>
      <c r="EE74" s="213"/>
      <c r="EF74" s="213"/>
      <c r="EG74" s="213"/>
      <c r="EH74" s="213"/>
      <c r="EI74" s="213"/>
      <c r="EJ74" s="213"/>
      <c r="EK74" s="213"/>
      <c r="EL74" s="213"/>
      <c r="EM74" s="213"/>
      <c r="EN74" s="213"/>
      <c r="EO74" s="213"/>
      <c r="EP74" s="213"/>
      <c r="EQ74" s="213"/>
      <c r="ER74" s="213"/>
      <c r="ES74" s="213"/>
      <c r="ET74" s="213"/>
      <c r="EU74" s="213"/>
      <c r="EV74" s="213"/>
      <c r="EW74" s="213"/>
      <c r="EX74" s="213"/>
      <c r="EY74" s="213"/>
      <c r="EZ74" s="213"/>
      <c r="FA74" s="213"/>
      <c r="FB74" s="213"/>
      <c r="FC74" s="213"/>
      <c r="FD74" s="213"/>
      <c r="FE74" s="213"/>
      <c r="FF74" s="213"/>
      <c r="FG74" s="213"/>
      <c r="FH74" s="213"/>
      <c r="FI74" s="213"/>
      <c r="FJ74" s="213"/>
      <c r="FK74" s="213"/>
      <c r="FL74" s="213"/>
      <c r="FM74" s="213"/>
      <c r="FN74" s="213"/>
      <c r="FO74" s="213"/>
      <c r="FP74" s="213"/>
      <c r="FQ74" s="213"/>
      <c r="FR74" s="213"/>
      <c r="FS74" s="213"/>
      <c r="FT74" s="213"/>
      <c r="FU74" s="213"/>
      <c r="FV74" s="213"/>
      <c r="FW74" s="213"/>
      <c r="FX74" s="213"/>
      <c r="FY74" s="213"/>
      <c r="FZ74" s="213"/>
      <c r="GA74" s="213"/>
      <c r="GB74" s="213"/>
      <c r="GC74" s="213"/>
      <c r="GD74" s="213"/>
      <c r="GE74" s="213"/>
      <c r="GF74" s="213"/>
      <c r="GG74" s="213"/>
      <c r="GH74" s="213"/>
      <c r="GI74" s="213"/>
      <c r="GJ74" s="213"/>
      <c r="GK74" s="213"/>
      <c r="GL74" s="213"/>
      <c r="GM74" s="213"/>
      <c r="GN74" s="213"/>
      <c r="GO74" s="213"/>
      <c r="GP74" s="213"/>
      <c r="GQ74" s="213"/>
      <c r="GR74" s="213"/>
      <c r="GS74" s="213"/>
      <c r="GT74" s="213"/>
      <c r="GU74" s="213"/>
      <c r="GV74" s="213"/>
      <c r="GW74" s="213"/>
      <c r="GX74" s="213"/>
      <c r="GY74" s="213"/>
      <c r="GZ74" s="213"/>
      <c r="HA74" s="213"/>
      <c r="HB74" s="213"/>
      <c r="HC74" s="213"/>
      <c r="HD74" s="213"/>
      <c r="HE74" s="213"/>
      <c r="HF74" s="213"/>
      <c r="HG74" s="213"/>
      <c r="HH74" s="213"/>
      <c r="HI74" s="213"/>
      <c r="HJ74" s="213"/>
      <c r="HK74" s="213"/>
      <c r="HL74" s="213"/>
      <c r="HM74" s="213"/>
      <c r="HN74" s="213"/>
      <c r="HO74" s="213"/>
      <c r="HP74" s="213"/>
      <c r="HQ74" s="213"/>
      <c r="HR74" s="213"/>
      <c r="HS74" s="213"/>
      <c r="HT74" s="213"/>
      <c r="HU74" s="213"/>
      <c r="HV74" s="213"/>
      <c r="HW74" s="213"/>
      <c r="HX74" s="213"/>
      <c r="HY74" s="213"/>
      <c r="HZ74" s="213"/>
      <c r="IA74" s="213"/>
      <c r="IB74" s="213"/>
      <c r="IC74" s="213"/>
      <c r="ID74" s="213"/>
      <c r="IE74" s="213"/>
      <c r="IF74" s="213"/>
      <c r="IG74" s="213"/>
      <c r="IH74" s="213"/>
    </row>
    <row r="75" spans="1:242" x14ac:dyDescent="0.25">
      <c r="A75" s="217"/>
      <c r="B75" s="221" t="s">
        <v>331</v>
      </c>
      <c r="C75" s="435" t="s">
        <v>1312</v>
      </c>
      <c r="D75" s="577" t="s">
        <v>1641</v>
      </c>
      <c r="E75" s="577" t="s">
        <v>1642</v>
      </c>
      <c r="F75" s="221" t="s">
        <v>1649</v>
      </c>
      <c r="G75" s="221">
        <v>12</v>
      </c>
      <c r="H75" s="221">
        <v>0</v>
      </c>
      <c r="I75" s="221" t="s">
        <v>1674</v>
      </c>
      <c r="J75" s="221">
        <v>20211201</v>
      </c>
      <c r="K75" s="221">
        <v>20211215</v>
      </c>
      <c r="L75" s="221" t="s">
        <v>1318</v>
      </c>
      <c r="M75" s="471">
        <v>5150.05</v>
      </c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3"/>
      <c r="BT75" s="213"/>
      <c r="BU75" s="213"/>
      <c r="BV75" s="213"/>
      <c r="BW75" s="213"/>
      <c r="BX75" s="213"/>
      <c r="BY75" s="213"/>
      <c r="BZ75" s="213"/>
      <c r="CA75" s="213"/>
      <c r="CB75" s="213"/>
      <c r="CC75" s="213"/>
      <c r="CD75" s="213"/>
      <c r="CE75" s="213"/>
      <c r="CF75" s="213"/>
      <c r="CG75" s="213"/>
      <c r="CH75" s="213"/>
      <c r="CI75" s="213"/>
      <c r="CJ75" s="213"/>
      <c r="CK75" s="213"/>
      <c r="CL75" s="213"/>
      <c r="CM75" s="213"/>
      <c r="CN75" s="213"/>
      <c r="CO75" s="213"/>
      <c r="CP75" s="213"/>
      <c r="CQ75" s="213"/>
      <c r="CR75" s="213"/>
      <c r="CS75" s="213"/>
      <c r="CT75" s="213"/>
      <c r="CU75" s="213"/>
      <c r="CV75" s="213"/>
      <c r="CW75" s="213"/>
      <c r="CX75" s="213"/>
      <c r="CY75" s="213"/>
      <c r="CZ75" s="213"/>
      <c r="DA75" s="213"/>
      <c r="DB75" s="213"/>
      <c r="DC75" s="213"/>
      <c r="DD75" s="213"/>
      <c r="DE75" s="213"/>
      <c r="DF75" s="213"/>
      <c r="DG75" s="213"/>
      <c r="DH75" s="213"/>
      <c r="DI75" s="213"/>
      <c r="DJ75" s="213"/>
      <c r="DK75" s="213"/>
      <c r="DL75" s="213"/>
      <c r="DM75" s="213"/>
      <c r="DN75" s="213"/>
      <c r="DO75" s="213"/>
      <c r="DP75" s="213"/>
      <c r="DQ75" s="213"/>
      <c r="DR75" s="213"/>
      <c r="DS75" s="213"/>
      <c r="DT75" s="213"/>
      <c r="DU75" s="213"/>
      <c r="DV75" s="213"/>
      <c r="DW75" s="213"/>
      <c r="DX75" s="213"/>
      <c r="DY75" s="213"/>
      <c r="DZ75" s="213"/>
      <c r="EA75" s="213"/>
      <c r="EB75" s="213"/>
      <c r="EC75" s="213"/>
      <c r="ED75" s="213"/>
      <c r="EE75" s="213"/>
      <c r="EF75" s="213"/>
      <c r="EG75" s="213"/>
      <c r="EH75" s="213"/>
      <c r="EI75" s="213"/>
      <c r="EJ75" s="213"/>
      <c r="EK75" s="213"/>
      <c r="EL75" s="213"/>
      <c r="EM75" s="213"/>
      <c r="EN75" s="213"/>
      <c r="EO75" s="213"/>
      <c r="EP75" s="213"/>
      <c r="EQ75" s="213"/>
      <c r="ER75" s="213"/>
      <c r="ES75" s="213"/>
      <c r="ET75" s="213"/>
      <c r="EU75" s="213"/>
      <c r="EV75" s="213"/>
      <c r="EW75" s="213"/>
      <c r="EX75" s="213"/>
      <c r="EY75" s="213"/>
      <c r="EZ75" s="213"/>
      <c r="FA75" s="213"/>
      <c r="FB75" s="213"/>
      <c r="FC75" s="213"/>
      <c r="FD75" s="213"/>
      <c r="FE75" s="213"/>
      <c r="FF75" s="213"/>
      <c r="FG75" s="213"/>
      <c r="FH75" s="213"/>
      <c r="FI75" s="213"/>
      <c r="FJ75" s="213"/>
      <c r="FK75" s="213"/>
      <c r="FL75" s="213"/>
      <c r="FM75" s="213"/>
      <c r="FN75" s="213"/>
      <c r="FO75" s="213"/>
      <c r="FP75" s="213"/>
      <c r="FQ75" s="213"/>
      <c r="FR75" s="213"/>
      <c r="FS75" s="213"/>
      <c r="FT75" s="213"/>
      <c r="FU75" s="213"/>
      <c r="FV75" s="213"/>
      <c r="FW75" s="213"/>
      <c r="FX75" s="213"/>
      <c r="FY75" s="213"/>
      <c r="FZ75" s="213"/>
      <c r="GA75" s="213"/>
      <c r="GB75" s="213"/>
      <c r="GC75" s="213"/>
      <c r="GD75" s="213"/>
      <c r="GE75" s="213"/>
      <c r="GF75" s="213"/>
      <c r="GG75" s="213"/>
      <c r="GH75" s="213"/>
      <c r="GI75" s="213"/>
      <c r="GJ75" s="213"/>
      <c r="GK75" s="213"/>
      <c r="GL75" s="213"/>
      <c r="GM75" s="213"/>
      <c r="GN75" s="213"/>
      <c r="GO75" s="213"/>
      <c r="GP75" s="213"/>
      <c r="GQ75" s="213"/>
      <c r="GR75" s="213"/>
      <c r="GS75" s="213"/>
      <c r="GT75" s="213"/>
      <c r="GU75" s="213"/>
      <c r="GV75" s="213"/>
      <c r="GW75" s="213"/>
      <c r="GX75" s="213"/>
      <c r="GY75" s="213"/>
      <c r="GZ75" s="213"/>
      <c r="HA75" s="213"/>
      <c r="HB75" s="213"/>
      <c r="HC75" s="213"/>
      <c r="HD75" s="213"/>
      <c r="HE75" s="213"/>
      <c r="HF75" s="213"/>
      <c r="HG75" s="213"/>
      <c r="HH75" s="213"/>
      <c r="HI75" s="213"/>
      <c r="HJ75" s="213"/>
      <c r="HK75" s="213"/>
      <c r="HL75" s="213"/>
      <c r="HM75" s="213"/>
      <c r="HN75" s="213"/>
      <c r="HO75" s="213"/>
      <c r="HP75" s="213"/>
      <c r="HQ75" s="213"/>
      <c r="HR75" s="213"/>
      <c r="HS75" s="213"/>
      <c r="HT75" s="213"/>
      <c r="HU75" s="213"/>
      <c r="HV75" s="213"/>
      <c r="HW75" s="213"/>
      <c r="HX75" s="213"/>
      <c r="HY75" s="213"/>
      <c r="HZ75" s="213"/>
      <c r="IA75" s="213"/>
      <c r="IB75" s="213"/>
      <c r="IC75" s="213"/>
      <c r="ID75" s="213"/>
      <c r="IE75" s="213"/>
      <c r="IF75" s="213"/>
      <c r="IG75" s="213"/>
      <c r="IH75" s="213"/>
    </row>
    <row r="76" spans="1:242" x14ac:dyDescent="0.25">
      <c r="A76" s="217"/>
      <c r="B76" s="221" t="s">
        <v>331</v>
      </c>
      <c r="C76" s="435" t="s">
        <v>1312</v>
      </c>
      <c r="D76" s="577" t="s">
        <v>1742</v>
      </c>
      <c r="E76" s="577" t="s">
        <v>1743</v>
      </c>
      <c r="F76" s="221" t="s">
        <v>1751</v>
      </c>
      <c r="G76" s="221">
        <v>376</v>
      </c>
      <c r="H76" s="221">
        <v>0</v>
      </c>
      <c r="I76" s="221" t="s">
        <v>1674</v>
      </c>
      <c r="J76" s="221">
        <v>20211201</v>
      </c>
      <c r="K76" s="221">
        <v>20211215</v>
      </c>
      <c r="L76" s="221" t="s">
        <v>1755</v>
      </c>
      <c r="M76" s="471">
        <v>5150.05</v>
      </c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13"/>
      <c r="CD76" s="213"/>
      <c r="CE76" s="213"/>
      <c r="CF76" s="213"/>
      <c r="CG76" s="213"/>
      <c r="CH76" s="213"/>
      <c r="CI76" s="213"/>
      <c r="CJ76" s="213"/>
      <c r="CK76" s="213"/>
      <c r="CL76" s="213"/>
      <c r="CM76" s="213"/>
      <c r="CN76" s="213"/>
      <c r="CO76" s="213"/>
      <c r="CP76" s="213"/>
      <c r="CQ76" s="213"/>
      <c r="CR76" s="213"/>
      <c r="CS76" s="213"/>
      <c r="CT76" s="213"/>
      <c r="CU76" s="213"/>
      <c r="CV76" s="213"/>
      <c r="CW76" s="213"/>
      <c r="CX76" s="213"/>
      <c r="CY76" s="213"/>
      <c r="CZ76" s="213"/>
      <c r="DA76" s="213"/>
      <c r="DB76" s="213"/>
      <c r="DC76" s="213"/>
      <c r="DD76" s="213"/>
      <c r="DE76" s="213"/>
      <c r="DF76" s="213"/>
      <c r="DG76" s="213"/>
      <c r="DH76" s="213"/>
      <c r="DI76" s="213"/>
      <c r="DJ76" s="213"/>
      <c r="DK76" s="213"/>
      <c r="DL76" s="213"/>
      <c r="DM76" s="213"/>
      <c r="DN76" s="213"/>
      <c r="DO76" s="213"/>
      <c r="DP76" s="213"/>
      <c r="DQ76" s="213"/>
      <c r="DR76" s="213"/>
      <c r="DS76" s="213"/>
      <c r="DT76" s="213"/>
      <c r="DU76" s="213"/>
      <c r="DV76" s="213"/>
      <c r="DW76" s="213"/>
      <c r="DX76" s="213"/>
      <c r="DY76" s="213"/>
      <c r="DZ76" s="213"/>
      <c r="EA76" s="213"/>
      <c r="EB76" s="213"/>
      <c r="EC76" s="213"/>
      <c r="ED76" s="213"/>
      <c r="EE76" s="213"/>
      <c r="EF76" s="213"/>
      <c r="EG76" s="213"/>
      <c r="EH76" s="213"/>
      <c r="EI76" s="213"/>
      <c r="EJ76" s="213"/>
      <c r="EK76" s="213"/>
      <c r="EL76" s="213"/>
      <c r="EM76" s="213"/>
      <c r="EN76" s="213"/>
      <c r="EO76" s="213"/>
      <c r="EP76" s="213"/>
      <c r="EQ76" s="213"/>
      <c r="ER76" s="213"/>
      <c r="ES76" s="213"/>
      <c r="ET76" s="213"/>
      <c r="EU76" s="213"/>
      <c r="EV76" s="213"/>
      <c r="EW76" s="213"/>
      <c r="EX76" s="213"/>
      <c r="EY76" s="213"/>
      <c r="EZ76" s="213"/>
      <c r="FA76" s="213"/>
      <c r="FB76" s="213"/>
      <c r="FC76" s="213"/>
      <c r="FD76" s="213"/>
      <c r="FE76" s="213"/>
      <c r="FF76" s="213"/>
      <c r="FG76" s="213"/>
      <c r="FH76" s="213"/>
      <c r="FI76" s="213"/>
      <c r="FJ76" s="213"/>
      <c r="FK76" s="213"/>
      <c r="FL76" s="213"/>
      <c r="FM76" s="213"/>
      <c r="FN76" s="213"/>
      <c r="FO76" s="213"/>
      <c r="FP76" s="213"/>
      <c r="FQ76" s="213"/>
      <c r="FR76" s="213"/>
      <c r="FS76" s="213"/>
      <c r="FT76" s="213"/>
      <c r="FU76" s="213"/>
      <c r="FV76" s="213"/>
      <c r="FW76" s="213"/>
      <c r="FX76" s="213"/>
      <c r="FY76" s="213"/>
      <c r="FZ76" s="213"/>
      <c r="GA76" s="213"/>
      <c r="GB76" s="213"/>
      <c r="GC76" s="213"/>
      <c r="GD76" s="213"/>
      <c r="GE76" s="213"/>
      <c r="GF76" s="213"/>
      <c r="GG76" s="213"/>
      <c r="GH76" s="213"/>
      <c r="GI76" s="213"/>
      <c r="GJ76" s="213"/>
      <c r="GK76" s="213"/>
      <c r="GL76" s="213"/>
      <c r="GM76" s="213"/>
      <c r="GN76" s="213"/>
      <c r="GO76" s="213"/>
      <c r="GP76" s="213"/>
      <c r="GQ76" s="213"/>
      <c r="GR76" s="213"/>
      <c r="GS76" s="213"/>
      <c r="GT76" s="213"/>
      <c r="GU76" s="213"/>
      <c r="GV76" s="213"/>
      <c r="GW76" s="213"/>
      <c r="GX76" s="213"/>
      <c r="GY76" s="213"/>
      <c r="GZ76" s="213"/>
      <c r="HA76" s="213"/>
      <c r="HB76" s="213"/>
      <c r="HC76" s="213"/>
      <c r="HD76" s="213"/>
      <c r="HE76" s="213"/>
      <c r="HF76" s="213"/>
      <c r="HG76" s="213"/>
      <c r="HH76" s="213"/>
      <c r="HI76" s="213"/>
      <c r="HJ76" s="213"/>
      <c r="HK76" s="213"/>
      <c r="HL76" s="213"/>
      <c r="HM76" s="213"/>
      <c r="HN76" s="213"/>
      <c r="HO76" s="213"/>
      <c r="HP76" s="213"/>
      <c r="HQ76" s="213"/>
      <c r="HR76" s="213"/>
      <c r="HS76" s="213"/>
      <c r="HT76" s="213"/>
      <c r="HU76" s="213"/>
      <c r="HV76" s="213"/>
      <c r="HW76" s="213"/>
      <c r="HX76" s="213"/>
      <c r="HY76" s="213"/>
      <c r="HZ76" s="213"/>
      <c r="IA76" s="213"/>
      <c r="IB76" s="213"/>
      <c r="IC76" s="213"/>
      <c r="ID76" s="213"/>
      <c r="IE76" s="213"/>
      <c r="IF76" s="213"/>
      <c r="IG76" s="213"/>
      <c r="IH76" s="213"/>
    </row>
    <row r="77" spans="1:242" x14ac:dyDescent="0.25">
      <c r="A77" s="217"/>
      <c r="B77" s="221" t="s">
        <v>331</v>
      </c>
      <c r="C77" s="435" t="s">
        <v>1312</v>
      </c>
      <c r="D77" s="577" t="s">
        <v>1315</v>
      </c>
      <c r="E77" s="577" t="s">
        <v>1316</v>
      </c>
      <c r="F77" s="221" t="s">
        <v>1647</v>
      </c>
      <c r="G77" s="221">
        <v>14</v>
      </c>
      <c r="H77" s="221">
        <v>0</v>
      </c>
      <c r="I77" s="221" t="s">
        <v>1674</v>
      </c>
      <c r="J77" s="221">
        <v>20211201</v>
      </c>
      <c r="K77" s="221">
        <v>20211215</v>
      </c>
      <c r="L77" s="221" t="s">
        <v>1681</v>
      </c>
      <c r="M77" s="471">
        <v>7708.65</v>
      </c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  <c r="BI77" s="213"/>
      <c r="BJ77" s="213"/>
      <c r="BK77" s="213"/>
      <c r="BL77" s="213"/>
      <c r="BM77" s="213"/>
      <c r="BN77" s="213"/>
      <c r="BO77" s="213"/>
      <c r="BP77" s="213"/>
      <c r="BQ77" s="213"/>
      <c r="BR77" s="213"/>
      <c r="BS77" s="213"/>
      <c r="BT77" s="213"/>
      <c r="BU77" s="213"/>
      <c r="BV77" s="213"/>
      <c r="BW77" s="213"/>
      <c r="BX77" s="213"/>
      <c r="BY77" s="213"/>
      <c r="BZ77" s="213"/>
      <c r="CA77" s="213"/>
      <c r="CB77" s="213"/>
      <c r="CC77" s="213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  <c r="CN77" s="213"/>
      <c r="CO77" s="213"/>
      <c r="CP77" s="213"/>
      <c r="CQ77" s="213"/>
      <c r="CR77" s="213"/>
      <c r="CS77" s="213"/>
      <c r="CT77" s="213"/>
      <c r="CU77" s="213"/>
      <c r="CV77" s="213"/>
      <c r="CW77" s="213"/>
      <c r="CX77" s="213"/>
      <c r="CY77" s="213"/>
      <c r="CZ77" s="213"/>
      <c r="DA77" s="213"/>
      <c r="DB77" s="213"/>
      <c r="DC77" s="213"/>
      <c r="DD77" s="213"/>
      <c r="DE77" s="213"/>
      <c r="DF77" s="213"/>
      <c r="DG77" s="213"/>
      <c r="DH77" s="213"/>
      <c r="DI77" s="213"/>
      <c r="DJ77" s="213"/>
      <c r="DK77" s="213"/>
      <c r="DL77" s="213"/>
      <c r="DM77" s="213"/>
      <c r="DN77" s="213"/>
      <c r="DO77" s="213"/>
      <c r="DP77" s="213"/>
      <c r="DQ77" s="213"/>
      <c r="DR77" s="213"/>
      <c r="DS77" s="213"/>
      <c r="DT77" s="213"/>
      <c r="DU77" s="213"/>
      <c r="DV77" s="213"/>
      <c r="DW77" s="213"/>
      <c r="DX77" s="213"/>
      <c r="DY77" s="213"/>
      <c r="DZ77" s="213"/>
      <c r="EA77" s="213"/>
      <c r="EB77" s="213"/>
      <c r="EC77" s="213"/>
      <c r="ED77" s="213"/>
      <c r="EE77" s="213"/>
      <c r="EF77" s="213"/>
      <c r="EG77" s="213"/>
      <c r="EH77" s="213"/>
      <c r="EI77" s="213"/>
      <c r="EJ77" s="213"/>
      <c r="EK77" s="213"/>
      <c r="EL77" s="213"/>
      <c r="EM77" s="213"/>
      <c r="EN77" s="213"/>
      <c r="EO77" s="213"/>
      <c r="EP77" s="213"/>
      <c r="EQ77" s="213"/>
      <c r="ER77" s="213"/>
      <c r="ES77" s="213"/>
      <c r="ET77" s="213"/>
      <c r="EU77" s="213"/>
      <c r="EV77" s="213"/>
      <c r="EW77" s="213"/>
      <c r="EX77" s="213"/>
      <c r="EY77" s="213"/>
      <c r="EZ77" s="213"/>
      <c r="FA77" s="213"/>
      <c r="FB77" s="213"/>
      <c r="FC77" s="213"/>
      <c r="FD77" s="213"/>
      <c r="FE77" s="213"/>
      <c r="FF77" s="213"/>
      <c r="FG77" s="213"/>
      <c r="FH77" s="213"/>
      <c r="FI77" s="213"/>
      <c r="FJ77" s="213"/>
      <c r="FK77" s="213"/>
      <c r="FL77" s="213"/>
      <c r="FM77" s="213"/>
      <c r="FN77" s="213"/>
      <c r="FO77" s="213"/>
      <c r="FP77" s="213"/>
      <c r="FQ77" s="213"/>
      <c r="FR77" s="213"/>
      <c r="FS77" s="213"/>
      <c r="FT77" s="213"/>
      <c r="FU77" s="213"/>
      <c r="FV77" s="213"/>
      <c r="FW77" s="213"/>
      <c r="FX77" s="213"/>
      <c r="FY77" s="213"/>
      <c r="FZ77" s="213"/>
      <c r="GA77" s="213"/>
      <c r="GB77" s="213"/>
      <c r="GC77" s="213"/>
      <c r="GD77" s="213"/>
      <c r="GE77" s="213"/>
      <c r="GF77" s="213"/>
      <c r="GG77" s="213"/>
      <c r="GH77" s="213"/>
      <c r="GI77" s="213"/>
      <c r="GJ77" s="213"/>
      <c r="GK77" s="213"/>
      <c r="GL77" s="213"/>
      <c r="GM77" s="213"/>
      <c r="GN77" s="213"/>
      <c r="GO77" s="213"/>
      <c r="GP77" s="213"/>
      <c r="GQ77" s="213"/>
      <c r="GR77" s="213"/>
      <c r="GS77" s="213"/>
      <c r="GT77" s="213"/>
      <c r="GU77" s="213"/>
      <c r="GV77" s="213"/>
      <c r="GW77" s="213"/>
      <c r="GX77" s="213"/>
      <c r="GY77" s="213"/>
      <c r="GZ77" s="213"/>
      <c r="HA77" s="213"/>
      <c r="HB77" s="213"/>
      <c r="HC77" s="213"/>
      <c r="HD77" s="213"/>
      <c r="HE77" s="213"/>
      <c r="HF77" s="213"/>
      <c r="HG77" s="213"/>
      <c r="HH77" s="213"/>
      <c r="HI77" s="213"/>
      <c r="HJ77" s="213"/>
      <c r="HK77" s="213"/>
      <c r="HL77" s="213"/>
      <c r="HM77" s="213"/>
      <c r="HN77" s="213"/>
      <c r="HO77" s="213"/>
      <c r="HP77" s="213"/>
      <c r="HQ77" s="213"/>
      <c r="HR77" s="213"/>
      <c r="HS77" s="213"/>
      <c r="HT77" s="213"/>
      <c r="HU77" s="213"/>
      <c r="HV77" s="213"/>
      <c r="HW77" s="213"/>
      <c r="HX77" s="213"/>
      <c r="HY77" s="213"/>
      <c r="HZ77" s="213"/>
      <c r="IA77" s="213"/>
      <c r="IB77" s="213"/>
      <c r="IC77" s="213"/>
      <c r="ID77" s="213"/>
      <c r="IE77" s="213"/>
      <c r="IF77" s="213"/>
      <c r="IG77" s="213"/>
      <c r="IH77" s="213"/>
    </row>
    <row r="78" spans="1:242" x14ac:dyDescent="0.25">
      <c r="A78" s="217"/>
      <c r="B78" s="221" t="s">
        <v>331</v>
      </c>
      <c r="C78" s="435" t="s">
        <v>1312</v>
      </c>
      <c r="D78" s="577" t="s">
        <v>1657</v>
      </c>
      <c r="E78" s="577" t="s">
        <v>1658</v>
      </c>
      <c r="F78" s="221" t="s">
        <v>1659</v>
      </c>
      <c r="G78" s="221">
        <v>345</v>
      </c>
      <c r="H78" s="221">
        <v>0</v>
      </c>
      <c r="I78" s="221" t="s">
        <v>1674</v>
      </c>
      <c r="J78" s="221">
        <v>20211201</v>
      </c>
      <c r="K78" s="221">
        <v>20211215</v>
      </c>
      <c r="L78" s="221" t="s">
        <v>1679</v>
      </c>
      <c r="M78" s="471">
        <v>7708.65</v>
      </c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13"/>
      <c r="CD78" s="213"/>
      <c r="CE78" s="213"/>
      <c r="CF78" s="213"/>
      <c r="CG78" s="213"/>
      <c r="CH78" s="213"/>
      <c r="CI78" s="213"/>
      <c r="CJ78" s="213"/>
      <c r="CK78" s="213"/>
      <c r="CL78" s="213"/>
      <c r="CM78" s="213"/>
      <c r="CN78" s="213"/>
      <c r="CO78" s="213"/>
      <c r="CP78" s="213"/>
      <c r="CQ78" s="213"/>
      <c r="CR78" s="213"/>
      <c r="CS78" s="213"/>
      <c r="CT78" s="213"/>
      <c r="CU78" s="213"/>
      <c r="CV78" s="213"/>
      <c r="CW78" s="213"/>
      <c r="CX78" s="213"/>
      <c r="CY78" s="213"/>
      <c r="CZ78" s="213"/>
      <c r="DA78" s="213"/>
      <c r="DB78" s="213"/>
      <c r="DC78" s="213"/>
      <c r="DD78" s="213"/>
      <c r="DE78" s="213"/>
      <c r="DF78" s="213"/>
      <c r="DG78" s="213"/>
      <c r="DH78" s="213"/>
      <c r="DI78" s="213"/>
      <c r="DJ78" s="213"/>
      <c r="DK78" s="213"/>
      <c r="DL78" s="213"/>
      <c r="DM78" s="213"/>
      <c r="DN78" s="213"/>
      <c r="DO78" s="213"/>
      <c r="DP78" s="213"/>
      <c r="DQ78" s="213"/>
      <c r="DR78" s="213"/>
      <c r="DS78" s="213"/>
      <c r="DT78" s="213"/>
      <c r="DU78" s="213"/>
      <c r="DV78" s="213"/>
      <c r="DW78" s="213"/>
      <c r="DX78" s="213"/>
      <c r="DY78" s="213"/>
      <c r="DZ78" s="213"/>
      <c r="EA78" s="213"/>
      <c r="EB78" s="213"/>
      <c r="EC78" s="213"/>
      <c r="ED78" s="213"/>
      <c r="EE78" s="213"/>
      <c r="EF78" s="213"/>
      <c r="EG78" s="213"/>
      <c r="EH78" s="213"/>
      <c r="EI78" s="213"/>
      <c r="EJ78" s="213"/>
      <c r="EK78" s="213"/>
      <c r="EL78" s="213"/>
      <c r="EM78" s="213"/>
      <c r="EN78" s="213"/>
      <c r="EO78" s="213"/>
      <c r="EP78" s="213"/>
      <c r="EQ78" s="213"/>
      <c r="ER78" s="213"/>
      <c r="ES78" s="213"/>
      <c r="ET78" s="213"/>
      <c r="EU78" s="213"/>
      <c r="EV78" s="213"/>
      <c r="EW78" s="213"/>
      <c r="EX78" s="213"/>
      <c r="EY78" s="213"/>
      <c r="EZ78" s="213"/>
      <c r="FA78" s="213"/>
      <c r="FB78" s="213"/>
      <c r="FC78" s="213"/>
      <c r="FD78" s="213"/>
      <c r="FE78" s="213"/>
      <c r="FF78" s="213"/>
      <c r="FG78" s="213"/>
      <c r="FH78" s="213"/>
      <c r="FI78" s="213"/>
      <c r="FJ78" s="213"/>
      <c r="FK78" s="213"/>
      <c r="FL78" s="213"/>
      <c r="FM78" s="213"/>
      <c r="FN78" s="213"/>
      <c r="FO78" s="213"/>
      <c r="FP78" s="213"/>
      <c r="FQ78" s="213"/>
      <c r="FR78" s="213"/>
      <c r="FS78" s="213"/>
      <c r="FT78" s="213"/>
      <c r="FU78" s="213"/>
      <c r="FV78" s="213"/>
      <c r="FW78" s="213"/>
      <c r="FX78" s="213"/>
      <c r="FY78" s="213"/>
      <c r="FZ78" s="213"/>
      <c r="GA78" s="213"/>
      <c r="GB78" s="213"/>
      <c r="GC78" s="213"/>
      <c r="GD78" s="213"/>
      <c r="GE78" s="213"/>
      <c r="GF78" s="213"/>
      <c r="GG78" s="213"/>
      <c r="GH78" s="213"/>
      <c r="GI78" s="213"/>
      <c r="GJ78" s="213"/>
      <c r="GK78" s="213"/>
      <c r="GL78" s="213"/>
      <c r="GM78" s="213"/>
      <c r="GN78" s="213"/>
      <c r="GO78" s="213"/>
      <c r="GP78" s="213"/>
      <c r="GQ78" s="213"/>
      <c r="GR78" s="213"/>
      <c r="GS78" s="213"/>
      <c r="GT78" s="213"/>
      <c r="GU78" s="213"/>
      <c r="GV78" s="213"/>
      <c r="GW78" s="213"/>
      <c r="GX78" s="213"/>
      <c r="GY78" s="213"/>
      <c r="GZ78" s="213"/>
      <c r="HA78" s="213"/>
      <c r="HB78" s="213"/>
      <c r="HC78" s="213"/>
      <c r="HD78" s="213"/>
      <c r="HE78" s="213"/>
      <c r="HF78" s="213"/>
      <c r="HG78" s="213"/>
      <c r="HH78" s="213"/>
      <c r="HI78" s="213"/>
      <c r="HJ78" s="213"/>
      <c r="HK78" s="213"/>
      <c r="HL78" s="213"/>
      <c r="HM78" s="213"/>
      <c r="HN78" s="213"/>
      <c r="HO78" s="213"/>
      <c r="HP78" s="213"/>
      <c r="HQ78" s="213"/>
      <c r="HR78" s="213"/>
      <c r="HS78" s="213"/>
      <c r="HT78" s="213"/>
      <c r="HU78" s="213"/>
      <c r="HV78" s="213"/>
      <c r="HW78" s="213"/>
      <c r="HX78" s="213"/>
      <c r="HY78" s="213"/>
      <c r="HZ78" s="213"/>
      <c r="IA78" s="213"/>
      <c r="IB78" s="213"/>
      <c r="IC78" s="213"/>
      <c r="ID78" s="213"/>
      <c r="IE78" s="213"/>
      <c r="IF78" s="213"/>
      <c r="IG78" s="213"/>
      <c r="IH78" s="213"/>
    </row>
    <row r="79" spans="1:242" x14ac:dyDescent="0.25">
      <c r="A79" s="217"/>
      <c r="B79" s="221" t="s">
        <v>331</v>
      </c>
      <c r="C79" s="435" t="s">
        <v>1312</v>
      </c>
      <c r="D79" s="577" t="s">
        <v>1625</v>
      </c>
      <c r="E79" s="577" t="s">
        <v>1626</v>
      </c>
      <c r="F79" s="221" t="s">
        <v>1651</v>
      </c>
      <c r="G79" s="221">
        <v>17</v>
      </c>
      <c r="H79" s="221">
        <v>0</v>
      </c>
      <c r="I79" s="221" t="s">
        <v>1674</v>
      </c>
      <c r="J79" s="221">
        <v>20211201</v>
      </c>
      <c r="K79" s="221">
        <v>20211215</v>
      </c>
      <c r="L79" s="221" t="s">
        <v>1680</v>
      </c>
      <c r="M79" s="471">
        <v>7708.65</v>
      </c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3"/>
      <c r="BT79" s="213"/>
      <c r="BU79" s="213"/>
      <c r="BV79" s="213"/>
      <c r="BW79" s="213"/>
      <c r="BX79" s="213"/>
      <c r="BY79" s="213"/>
      <c r="BZ79" s="213"/>
      <c r="CA79" s="213"/>
      <c r="CB79" s="213"/>
      <c r="CC79" s="213"/>
      <c r="CD79" s="213"/>
      <c r="CE79" s="213"/>
      <c r="CF79" s="213"/>
      <c r="CG79" s="213"/>
      <c r="CH79" s="213"/>
      <c r="CI79" s="213"/>
      <c r="CJ79" s="213"/>
      <c r="CK79" s="213"/>
      <c r="CL79" s="213"/>
      <c r="CM79" s="213"/>
      <c r="CN79" s="213"/>
      <c r="CO79" s="213"/>
      <c r="CP79" s="213"/>
      <c r="CQ79" s="213"/>
      <c r="CR79" s="213"/>
      <c r="CS79" s="213"/>
      <c r="CT79" s="213"/>
      <c r="CU79" s="213"/>
      <c r="CV79" s="213"/>
      <c r="CW79" s="213"/>
      <c r="CX79" s="213"/>
      <c r="CY79" s="213"/>
      <c r="CZ79" s="213"/>
      <c r="DA79" s="213"/>
      <c r="DB79" s="213"/>
      <c r="DC79" s="213"/>
      <c r="DD79" s="213"/>
      <c r="DE79" s="213"/>
      <c r="DF79" s="213"/>
      <c r="DG79" s="213"/>
      <c r="DH79" s="213"/>
      <c r="DI79" s="213"/>
      <c r="DJ79" s="213"/>
      <c r="DK79" s="213"/>
      <c r="DL79" s="213"/>
      <c r="DM79" s="213"/>
      <c r="DN79" s="213"/>
      <c r="DO79" s="213"/>
      <c r="DP79" s="213"/>
      <c r="DQ79" s="213"/>
      <c r="DR79" s="213"/>
      <c r="DS79" s="213"/>
      <c r="DT79" s="213"/>
      <c r="DU79" s="213"/>
      <c r="DV79" s="213"/>
      <c r="DW79" s="213"/>
      <c r="DX79" s="213"/>
      <c r="DY79" s="213"/>
      <c r="DZ79" s="213"/>
      <c r="EA79" s="213"/>
      <c r="EB79" s="213"/>
      <c r="EC79" s="213"/>
      <c r="ED79" s="213"/>
      <c r="EE79" s="213"/>
      <c r="EF79" s="213"/>
      <c r="EG79" s="213"/>
      <c r="EH79" s="213"/>
      <c r="EI79" s="213"/>
      <c r="EJ79" s="213"/>
      <c r="EK79" s="213"/>
      <c r="EL79" s="213"/>
      <c r="EM79" s="213"/>
      <c r="EN79" s="213"/>
      <c r="EO79" s="213"/>
      <c r="EP79" s="213"/>
      <c r="EQ79" s="213"/>
      <c r="ER79" s="213"/>
      <c r="ES79" s="213"/>
      <c r="ET79" s="213"/>
      <c r="EU79" s="213"/>
      <c r="EV79" s="213"/>
      <c r="EW79" s="213"/>
      <c r="EX79" s="213"/>
      <c r="EY79" s="213"/>
      <c r="EZ79" s="213"/>
      <c r="FA79" s="213"/>
      <c r="FB79" s="213"/>
      <c r="FC79" s="213"/>
      <c r="FD79" s="213"/>
      <c r="FE79" s="213"/>
      <c r="FF79" s="213"/>
      <c r="FG79" s="213"/>
      <c r="FH79" s="213"/>
      <c r="FI79" s="213"/>
      <c r="FJ79" s="213"/>
      <c r="FK79" s="213"/>
      <c r="FL79" s="213"/>
      <c r="FM79" s="213"/>
      <c r="FN79" s="213"/>
      <c r="FO79" s="213"/>
      <c r="FP79" s="213"/>
      <c r="FQ79" s="213"/>
      <c r="FR79" s="213"/>
      <c r="FS79" s="213"/>
      <c r="FT79" s="213"/>
      <c r="FU79" s="213"/>
      <c r="FV79" s="213"/>
      <c r="FW79" s="213"/>
      <c r="FX79" s="213"/>
      <c r="FY79" s="213"/>
      <c r="FZ79" s="213"/>
      <c r="GA79" s="213"/>
      <c r="GB79" s="213"/>
      <c r="GC79" s="213"/>
      <c r="GD79" s="213"/>
      <c r="GE79" s="213"/>
      <c r="GF79" s="213"/>
      <c r="GG79" s="213"/>
      <c r="GH79" s="213"/>
      <c r="GI79" s="213"/>
      <c r="GJ79" s="213"/>
      <c r="GK79" s="213"/>
      <c r="GL79" s="213"/>
      <c r="GM79" s="213"/>
      <c r="GN79" s="213"/>
      <c r="GO79" s="213"/>
      <c r="GP79" s="213"/>
      <c r="GQ79" s="213"/>
      <c r="GR79" s="213"/>
      <c r="GS79" s="213"/>
      <c r="GT79" s="213"/>
      <c r="GU79" s="213"/>
      <c r="GV79" s="213"/>
      <c r="GW79" s="213"/>
      <c r="GX79" s="213"/>
      <c r="GY79" s="213"/>
      <c r="GZ79" s="213"/>
      <c r="HA79" s="213"/>
      <c r="HB79" s="213"/>
      <c r="HC79" s="213"/>
      <c r="HD79" s="213"/>
      <c r="HE79" s="213"/>
      <c r="HF79" s="213"/>
      <c r="HG79" s="213"/>
      <c r="HH79" s="213"/>
      <c r="HI79" s="213"/>
      <c r="HJ79" s="213"/>
      <c r="HK79" s="213"/>
      <c r="HL79" s="213"/>
      <c r="HM79" s="213"/>
      <c r="HN79" s="213"/>
      <c r="HO79" s="213"/>
      <c r="HP79" s="213"/>
      <c r="HQ79" s="213"/>
      <c r="HR79" s="213"/>
      <c r="HS79" s="213"/>
      <c r="HT79" s="213"/>
      <c r="HU79" s="213"/>
      <c r="HV79" s="213"/>
      <c r="HW79" s="213"/>
      <c r="HX79" s="213"/>
      <c r="HY79" s="213"/>
      <c r="HZ79" s="213"/>
      <c r="IA79" s="213"/>
      <c r="IB79" s="213"/>
      <c r="IC79" s="213"/>
      <c r="ID79" s="213"/>
      <c r="IE79" s="213"/>
      <c r="IF79" s="213"/>
      <c r="IG79" s="213"/>
      <c r="IH79" s="213"/>
    </row>
    <row r="80" spans="1:242" x14ac:dyDescent="0.25">
      <c r="A80" s="217"/>
      <c r="B80" s="221" t="s">
        <v>331</v>
      </c>
      <c r="C80" s="435" t="s">
        <v>1312</v>
      </c>
      <c r="D80" s="577" t="s">
        <v>1627</v>
      </c>
      <c r="E80" s="577" t="s">
        <v>1628</v>
      </c>
      <c r="F80" s="221" t="s">
        <v>1652</v>
      </c>
      <c r="G80" s="221">
        <v>18</v>
      </c>
      <c r="H80" s="221">
        <v>0</v>
      </c>
      <c r="I80" s="221" t="s">
        <v>1674</v>
      </c>
      <c r="J80" s="221">
        <v>20211201</v>
      </c>
      <c r="K80" s="221">
        <v>20211215</v>
      </c>
      <c r="L80" s="221" t="s">
        <v>1655</v>
      </c>
      <c r="M80" s="471">
        <v>7708.65</v>
      </c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  <c r="BI80" s="213"/>
      <c r="BJ80" s="213"/>
      <c r="BK80" s="213"/>
      <c r="BL80" s="213"/>
      <c r="BM80" s="213"/>
      <c r="BN80" s="213"/>
      <c r="BO80" s="213"/>
      <c r="BP80" s="213"/>
      <c r="BQ80" s="213"/>
      <c r="BR80" s="213"/>
      <c r="BS80" s="213"/>
      <c r="BT80" s="213"/>
      <c r="BU80" s="213"/>
      <c r="BV80" s="213"/>
      <c r="BW80" s="213"/>
      <c r="BX80" s="213"/>
      <c r="BY80" s="213"/>
      <c r="BZ80" s="213"/>
      <c r="CA80" s="213"/>
      <c r="CB80" s="213"/>
      <c r="CC80" s="213"/>
      <c r="CD80" s="213"/>
      <c r="CE80" s="213"/>
      <c r="CF80" s="213"/>
      <c r="CG80" s="213"/>
      <c r="CH80" s="213"/>
      <c r="CI80" s="213"/>
      <c r="CJ80" s="213"/>
      <c r="CK80" s="213"/>
      <c r="CL80" s="213"/>
      <c r="CM80" s="213"/>
      <c r="CN80" s="213"/>
      <c r="CO80" s="213"/>
      <c r="CP80" s="213"/>
      <c r="CQ80" s="213"/>
      <c r="CR80" s="213"/>
      <c r="CS80" s="213"/>
      <c r="CT80" s="213"/>
      <c r="CU80" s="213"/>
      <c r="CV80" s="213"/>
      <c r="CW80" s="213"/>
      <c r="CX80" s="213"/>
      <c r="CY80" s="213"/>
      <c r="CZ80" s="213"/>
      <c r="DA80" s="213"/>
      <c r="DB80" s="213"/>
      <c r="DC80" s="213"/>
      <c r="DD80" s="213"/>
      <c r="DE80" s="213"/>
      <c r="DF80" s="213"/>
      <c r="DG80" s="213"/>
      <c r="DH80" s="213"/>
      <c r="DI80" s="213"/>
      <c r="DJ80" s="213"/>
      <c r="DK80" s="213"/>
      <c r="DL80" s="213"/>
      <c r="DM80" s="213"/>
      <c r="DN80" s="213"/>
      <c r="DO80" s="213"/>
      <c r="DP80" s="213"/>
      <c r="DQ80" s="213"/>
      <c r="DR80" s="213"/>
      <c r="DS80" s="213"/>
      <c r="DT80" s="213"/>
      <c r="DU80" s="213"/>
      <c r="DV80" s="213"/>
      <c r="DW80" s="213"/>
      <c r="DX80" s="213"/>
      <c r="DY80" s="213"/>
      <c r="DZ80" s="213"/>
      <c r="EA80" s="213"/>
      <c r="EB80" s="213"/>
      <c r="EC80" s="213"/>
      <c r="ED80" s="213"/>
      <c r="EE80" s="213"/>
      <c r="EF80" s="213"/>
      <c r="EG80" s="213"/>
      <c r="EH80" s="213"/>
      <c r="EI80" s="213"/>
      <c r="EJ80" s="213"/>
      <c r="EK80" s="213"/>
      <c r="EL80" s="213"/>
      <c r="EM80" s="213"/>
      <c r="EN80" s="213"/>
      <c r="EO80" s="213"/>
      <c r="EP80" s="213"/>
      <c r="EQ80" s="213"/>
      <c r="ER80" s="213"/>
      <c r="ES80" s="213"/>
      <c r="ET80" s="213"/>
      <c r="EU80" s="213"/>
      <c r="EV80" s="213"/>
      <c r="EW80" s="213"/>
      <c r="EX80" s="213"/>
      <c r="EY80" s="213"/>
      <c r="EZ80" s="213"/>
      <c r="FA80" s="213"/>
      <c r="FB80" s="213"/>
      <c r="FC80" s="213"/>
      <c r="FD80" s="213"/>
      <c r="FE80" s="213"/>
      <c r="FF80" s="213"/>
      <c r="FG80" s="213"/>
      <c r="FH80" s="213"/>
      <c r="FI80" s="213"/>
      <c r="FJ80" s="213"/>
      <c r="FK80" s="213"/>
      <c r="FL80" s="213"/>
      <c r="FM80" s="213"/>
      <c r="FN80" s="213"/>
      <c r="FO80" s="213"/>
      <c r="FP80" s="213"/>
      <c r="FQ80" s="213"/>
      <c r="FR80" s="213"/>
      <c r="FS80" s="213"/>
      <c r="FT80" s="213"/>
      <c r="FU80" s="213"/>
      <c r="FV80" s="213"/>
      <c r="FW80" s="213"/>
      <c r="FX80" s="213"/>
      <c r="FY80" s="213"/>
      <c r="FZ80" s="213"/>
      <c r="GA80" s="213"/>
      <c r="GB80" s="213"/>
      <c r="GC80" s="213"/>
      <c r="GD80" s="213"/>
      <c r="GE80" s="213"/>
      <c r="GF80" s="213"/>
      <c r="GG80" s="213"/>
      <c r="GH80" s="213"/>
      <c r="GI80" s="213"/>
      <c r="GJ80" s="213"/>
      <c r="GK80" s="213"/>
      <c r="GL80" s="213"/>
      <c r="GM80" s="213"/>
      <c r="GN80" s="213"/>
      <c r="GO80" s="213"/>
      <c r="GP80" s="213"/>
      <c r="GQ80" s="213"/>
      <c r="GR80" s="213"/>
      <c r="GS80" s="213"/>
      <c r="GT80" s="213"/>
      <c r="GU80" s="213"/>
      <c r="GV80" s="213"/>
      <c r="GW80" s="213"/>
      <c r="GX80" s="213"/>
      <c r="GY80" s="213"/>
      <c r="GZ80" s="213"/>
      <c r="HA80" s="213"/>
      <c r="HB80" s="213"/>
      <c r="HC80" s="213"/>
      <c r="HD80" s="213"/>
      <c r="HE80" s="213"/>
      <c r="HF80" s="213"/>
      <c r="HG80" s="213"/>
      <c r="HH80" s="213"/>
      <c r="HI80" s="213"/>
      <c r="HJ80" s="213"/>
      <c r="HK80" s="213"/>
      <c r="HL80" s="213"/>
      <c r="HM80" s="213"/>
      <c r="HN80" s="213"/>
      <c r="HO80" s="213"/>
      <c r="HP80" s="213"/>
      <c r="HQ80" s="213"/>
      <c r="HR80" s="213"/>
      <c r="HS80" s="213"/>
      <c r="HT80" s="213"/>
      <c r="HU80" s="213"/>
      <c r="HV80" s="213"/>
      <c r="HW80" s="213"/>
      <c r="HX80" s="213"/>
      <c r="HY80" s="213"/>
      <c r="HZ80" s="213"/>
      <c r="IA80" s="213"/>
      <c r="IB80" s="213"/>
      <c r="IC80" s="213"/>
      <c r="ID80" s="213"/>
      <c r="IE80" s="213"/>
      <c r="IF80" s="213"/>
      <c r="IG80" s="213"/>
      <c r="IH80" s="213"/>
    </row>
    <row r="81" spans="1:242" x14ac:dyDescent="0.25">
      <c r="A81" s="217"/>
      <c r="B81" s="221" t="s">
        <v>331</v>
      </c>
      <c r="C81" s="435" t="s">
        <v>1312</v>
      </c>
      <c r="D81" s="577" t="s">
        <v>1643</v>
      </c>
      <c r="E81" s="577" t="s">
        <v>1644</v>
      </c>
      <c r="F81" s="221" t="s">
        <v>1653</v>
      </c>
      <c r="G81" s="221">
        <v>21</v>
      </c>
      <c r="H81" s="221">
        <v>0</v>
      </c>
      <c r="I81" s="221" t="s">
        <v>1674</v>
      </c>
      <c r="J81" s="221">
        <v>20211201</v>
      </c>
      <c r="K81" s="221">
        <v>20211215</v>
      </c>
      <c r="L81" s="221" t="s">
        <v>1645</v>
      </c>
      <c r="M81" s="471">
        <v>4851</v>
      </c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</row>
    <row r="82" spans="1:242" x14ac:dyDescent="0.25">
      <c r="A82" s="217"/>
      <c r="B82" s="221" t="s">
        <v>331</v>
      </c>
      <c r="C82" s="435" t="s">
        <v>1312</v>
      </c>
      <c r="D82" s="577" t="s">
        <v>1621</v>
      </c>
      <c r="E82" s="577" t="s">
        <v>1622</v>
      </c>
      <c r="F82" s="221" t="s">
        <v>1654</v>
      </c>
      <c r="G82" s="221">
        <v>22</v>
      </c>
      <c r="H82" s="221">
        <v>0</v>
      </c>
      <c r="I82" s="221" t="s">
        <v>1674</v>
      </c>
      <c r="J82" s="221">
        <v>20211201</v>
      </c>
      <c r="K82" s="221">
        <v>20211215</v>
      </c>
      <c r="L82" s="221" t="s">
        <v>1645</v>
      </c>
      <c r="M82" s="471">
        <v>4851</v>
      </c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3"/>
      <c r="CW82" s="213"/>
      <c r="CX82" s="213"/>
      <c r="CY82" s="213"/>
      <c r="CZ82" s="213"/>
      <c r="DA82" s="213"/>
      <c r="DB82" s="213"/>
      <c r="DC82" s="213"/>
      <c r="DD82" s="213"/>
      <c r="DE82" s="213"/>
      <c r="DF82" s="213"/>
      <c r="DG82" s="213"/>
      <c r="DH82" s="213"/>
      <c r="DI82" s="213"/>
      <c r="DJ82" s="213"/>
      <c r="DK82" s="213"/>
      <c r="DL82" s="213"/>
      <c r="DM82" s="213"/>
      <c r="DN82" s="213"/>
      <c r="DO82" s="213"/>
      <c r="DP82" s="213"/>
      <c r="DQ82" s="213"/>
      <c r="DR82" s="213"/>
      <c r="DS82" s="213"/>
      <c r="DT82" s="213"/>
      <c r="DU82" s="213"/>
      <c r="DV82" s="213"/>
      <c r="DW82" s="213"/>
      <c r="DX82" s="213"/>
      <c r="DY82" s="213"/>
      <c r="DZ82" s="213"/>
      <c r="EA82" s="213"/>
      <c r="EB82" s="213"/>
      <c r="EC82" s="213"/>
      <c r="ED82" s="213"/>
      <c r="EE82" s="213"/>
      <c r="EF82" s="213"/>
      <c r="EG82" s="213"/>
      <c r="EH82" s="213"/>
      <c r="EI82" s="213"/>
      <c r="EJ82" s="213"/>
      <c r="EK82" s="213"/>
      <c r="EL82" s="213"/>
      <c r="EM82" s="213"/>
      <c r="EN82" s="213"/>
      <c r="EO82" s="213"/>
      <c r="EP82" s="213"/>
      <c r="EQ82" s="213"/>
      <c r="ER82" s="213"/>
      <c r="ES82" s="213"/>
      <c r="ET82" s="213"/>
      <c r="EU82" s="213"/>
      <c r="EV82" s="213"/>
      <c r="EW82" s="213"/>
      <c r="EX82" s="213"/>
      <c r="EY82" s="213"/>
      <c r="EZ82" s="213"/>
      <c r="FA82" s="213"/>
      <c r="FB82" s="213"/>
      <c r="FC82" s="213"/>
      <c r="FD82" s="213"/>
      <c r="FE82" s="213"/>
      <c r="FF82" s="213"/>
      <c r="FG82" s="213"/>
      <c r="FH82" s="213"/>
      <c r="FI82" s="213"/>
      <c r="FJ82" s="213"/>
      <c r="FK82" s="213"/>
      <c r="FL82" s="213"/>
      <c r="FM82" s="213"/>
      <c r="FN82" s="213"/>
      <c r="FO82" s="213"/>
      <c r="FP82" s="213"/>
      <c r="FQ82" s="213"/>
      <c r="FR82" s="213"/>
      <c r="FS82" s="213"/>
      <c r="FT82" s="213"/>
      <c r="FU82" s="213"/>
      <c r="FV82" s="213"/>
      <c r="FW82" s="213"/>
      <c r="FX82" s="213"/>
      <c r="FY82" s="213"/>
      <c r="FZ82" s="213"/>
      <c r="GA82" s="213"/>
      <c r="GB82" s="213"/>
      <c r="GC82" s="213"/>
      <c r="GD82" s="213"/>
      <c r="GE82" s="213"/>
      <c r="GF82" s="213"/>
      <c r="GG82" s="213"/>
      <c r="GH82" s="213"/>
      <c r="GI82" s="213"/>
      <c r="GJ82" s="213"/>
      <c r="GK82" s="213"/>
      <c r="GL82" s="213"/>
      <c r="GM82" s="213"/>
      <c r="GN82" s="213"/>
      <c r="GO82" s="213"/>
      <c r="GP82" s="213"/>
      <c r="GQ82" s="213"/>
      <c r="GR82" s="213"/>
      <c r="GS82" s="213"/>
      <c r="GT82" s="213"/>
      <c r="GU82" s="213"/>
      <c r="GV82" s="213"/>
      <c r="GW82" s="213"/>
      <c r="GX82" s="213"/>
      <c r="GY82" s="213"/>
      <c r="GZ82" s="213"/>
      <c r="HA82" s="213"/>
      <c r="HB82" s="213"/>
      <c r="HC82" s="213"/>
      <c r="HD82" s="213"/>
      <c r="HE82" s="213"/>
      <c r="HF82" s="213"/>
      <c r="HG82" s="213"/>
      <c r="HH82" s="213"/>
      <c r="HI82" s="213"/>
      <c r="HJ82" s="213"/>
      <c r="HK82" s="213"/>
      <c r="HL82" s="213"/>
      <c r="HM82" s="213"/>
      <c r="HN82" s="213"/>
      <c r="HO82" s="213"/>
      <c r="HP82" s="213"/>
      <c r="HQ82" s="213"/>
      <c r="HR82" s="213"/>
      <c r="HS82" s="213"/>
      <c r="HT82" s="213"/>
      <c r="HU82" s="213"/>
      <c r="HV82" s="213"/>
      <c r="HW82" s="213"/>
      <c r="HX82" s="213"/>
      <c r="HY82" s="213"/>
      <c r="HZ82" s="213"/>
      <c r="IA82" s="213"/>
      <c r="IB82" s="213"/>
      <c r="IC82" s="213"/>
      <c r="ID82" s="213"/>
      <c r="IE82" s="213"/>
      <c r="IF82" s="213"/>
      <c r="IG82" s="213"/>
      <c r="IH82" s="213"/>
    </row>
    <row r="83" spans="1:242" x14ac:dyDescent="0.25">
      <c r="A83" s="217"/>
      <c r="B83" s="221" t="s">
        <v>331</v>
      </c>
      <c r="C83" s="435" t="s">
        <v>1312</v>
      </c>
      <c r="D83" s="577" t="s">
        <v>1728</v>
      </c>
      <c r="E83" s="577" t="s">
        <v>1729</v>
      </c>
      <c r="F83" s="221" t="s">
        <v>1744</v>
      </c>
      <c r="G83" s="221">
        <v>369</v>
      </c>
      <c r="H83" s="221">
        <v>0</v>
      </c>
      <c r="I83" s="221" t="s">
        <v>1674</v>
      </c>
      <c r="J83" s="221">
        <v>20211201</v>
      </c>
      <c r="K83" s="221">
        <v>20211215</v>
      </c>
      <c r="L83" s="221" t="s">
        <v>1753</v>
      </c>
      <c r="M83" s="471">
        <v>3753.08</v>
      </c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  <c r="BI83" s="213"/>
      <c r="BJ83" s="213"/>
      <c r="BK83" s="213"/>
      <c r="BL83" s="213"/>
      <c r="BM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  <c r="BX83" s="213"/>
      <c r="BY83" s="213"/>
      <c r="BZ83" s="213"/>
      <c r="CA83" s="213"/>
      <c r="CB83" s="213"/>
      <c r="CC83" s="213"/>
      <c r="CD83" s="213"/>
      <c r="CE83" s="213"/>
      <c r="CF83" s="213"/>
      <c r="CG83" s="213"/>
      <c r="CH83" s="213"/>
      <c r="CI83" s="213"/>
      <c r="CJ83" s="213"/>
      <c r="CK83" s="213"/>
      <c r="CL83" s="213"/>
      <c r="CM83" s="213"/>
      <c r="CN83" s="213"/>
      <c r="CO83" s="213"/>
      <c r="CP83" s="213"/>
      <c r="CQ83" s="213"/>
      <c r="CR83" s="213"/>
      <c r="CS83" s="213"/>
      <c r="CT83" s="213"/>
      <c r="CU83" s="213"/>
      <c r="CV83" s="213"/>
      <c r="CW83" s="213"/>
      <c r="CX83" s="213"/>
      <c r="CY83" s="213"/>
      <c r="CZ83" s="213"/>
      <c r="DA83" s="213"/>
      <c r="DB83" s="213"/>
      <c r="DC83" s="213"/>
      <c r="DD83" s="213"/>
      <c r="DE83" s="213"/>
      <c r="DF83" s="213"/>
      <c r="DG83" s="213"/>
      <c r="DH83" s="213"/>
      <c r="DI83" s="213"/>
      <c r="DJ83" s="213"/>
      <c r="DK83" s="213"/>
      <c r="DL83" s="213"/>
      <c r="DM83" s="213"/>
      <c r="DN83" s="213"/>
      <c r="DO83" s="213"/>
      <c r="DP83" s="213"/>
      <c r="DQ83" s="213"/>
      <c r="DR83" s="213"/>
      <c r="DS83" s="213"/>
      <c r="DT83" s="213"/>
      <c r="DU83" s="213"/>
      <c r="DV83" s="213"/>
      <c r="DW83" s="213"/>
      <c r="DX83" s="213"/>
      <c r="DY83" s="213"/>
      <c r="DZ83" s="213"/>
      <c r="EA83" s="213"/>
      <c r="EB83" s="213"/>
      <c r="EC83" s="213"/>
      <c r="ED83" s="213"/>
      <c r="EE83" s="213"/>
      <c r="EF83" s="213"/>
      <c r="EG83" s="213"/>
      <c r="EH83" s="213"/>
      <c r="EI83" s="213"/>
      <c r="EJ83" s="213"/>
      <c r="EK83" s="213"/>
      <c r="EL83" s="213"/>
      <c r="EM83" s="213"/>
      <c r="EN83" s="213"/>
      <c r="EO83" s="213"/>
      <c r="EP83" s="213"/>
      <c r="EQ83" s="213"/>
      <c r="ER83" s="213"/>
      <c r="ES83" s="213"/>
      <c r="ET83" s="213"/>
      <c r="EU83" s="213"/>
      <c r="EV83" s="213"/>
      <c r="EW83" s="213"/>
      <c r="EX83" s="213"/>
      <c r="EY83" s="213"/>
      <c r="EZ83" s="213"/>
      <c r="FA83" s="213"/>
      <c r="FB83" s="213"/>
      <c r="FC83" s="213"/>
      <c r="FD83" s="213"/>
      <c r="FE83" s="213"/>
      <c r="FF83" s="213"/>
      <c r="FG83" s="213"/>
      <c r="FH83" s="213"/>
      <c r="FI83" s="213"/>
      <c r="FJ83" s="213"/>
      <c r="FK83" s="213"/>
      <c r="FL83" s="213"/>
      <c r="FM83" s="213"/>
      <c r="FN83" s="213"/>
      <c r="FO83" s="213"/>
      <c r="FP83" s="213"/>
      <c r="FQ83" s="213"/>
      <c r="FR83" s="213"/>
      <c r="FS83" s="213"/>
      <c r="FT83" s="213"/>
      <c r="FU83" s="213"/>
      <c r="FV83" s="213"/>
      <c r="FW83" s="213"/>
      <c r="FX83" s="213"/>
      <c r="FY83" s="213"/>
      <c r="FZ83" s="213"/>
      <c r="GA83" s="213"/>
      <c r="GB83" s="213"/>
      <c r="GC83" s="213"/>
      <c r="GD83" s="213"/>
      <c r="GE83" s="213"/>
      <c r="GF83" s="213"/>
      <c r="GG83" s="213"/>
      <c r="GH83" s="213"/>
      <c r="GI83" s="213"/>
      <c r="GJ83" s="213"/>
      <c r="GK83" s="213"/>
      <c r="GL83" s="213"/>
      <c r="GM83" s="213"/>
      <c r="GN83" s="213"/>
      <c r="GO83" s="213"/>
      <c r="GP83" s="213"/>
      <c r="GQ83" s="213"/>
      <c r="GR83" s="213"/>
      <c r="GS83" s="213"/>
      <c r="GT83" s="213"/>
      <c r="GU83" s="213"/>
      <c r="GV83" s="213"/>
      <c r="GW83" s="213"/>
      <c r="GX83" s="213"/>
      <c r="GY83" s="213"/>
      <c r="GZ83" s="213"/>
      <c r="HA83" s="213"/>
      <c r="HB83" s="213"/>
      <c r="HC83" s="213"/>
      <c r="HD83" s="213"/>
      <c r="HE83" s="213"/>
      <c r="HF83" s="213"/>
      <c r="HG83" s="213"/>
      <c r="HH83" s="213"/>
      <c r="HI83" s="213"/>
      <c r="HJ83" s="213"/>
      <c r="HK83" s="213"/>
      <c r="HL83" s="213"/>
      <c r="HM83" s="213"/>
      <c r="HN83" s="213"/>
      <c r="HO83" s="213"/>
      <c r="HP83" s="213"/>
      <c r="HQ83" s="213"/>
      <c r="HR83" s="213"/>
      <c r="HS83" s="213"/>
      <c r="HT83" s="213"/>
      <c r="HU83" s="213"/>
      <c r="HV83" s="213"/>
      <c r="HW83" s="213"/>
      <c r="HX83" s="213"/>
      <c r="HY83" s="213"/>
      <c r="HZ83" s="213"/>
      <c r="IA83" s="213"/>
      <c r="IB83" s="213"/>
      <c r="IC83" s="213"/>
      <c r="ID83" s="213"/>
      <c r="IE83" s="213"/>
      <c r="IF83" s="213"/>
      <c r="IG83" s="213"/>
      <c r="IH83" s="213"/>
    </row>
    <row r="84" spans="1:242" x14ac:dyDescent="0.25">
      <c r="A84" s="217"/>
      <c r="B84" s="221" t="s">
        <v>331</v>
      </c>
      <c r="C84" s="435" t="s">
        <v>1312</v>
      </c>
      <c r="D84" s="577" t="s">
        <v>1730</v>
      </c>
      <c r="E84" s="577" t="s">
        <v>1731</v>
      </c>
      <c r="F84" s="221" t="s">
        <v>1745</v>
      </c>
      <c r="G84" s="221">
        <v>370</v>
      </c>
      <c r="H84" s="221">
        <v>0</v>
      </c>
      <c r="I84" s="221" t="s">
        <v>1674</v>
      </c>
      <c r="J84" s="221">
        <v>20211201</v>
      </c>
      <c r="K84" s="221">
        <v>20211215</v>
      </c>
      <c r="L84" s="221" t="s">
        <v>1753</v>
      </c>
      <c r="M84" s="471">
        <v>3753.08</v>
      </c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3"/>
      <c r="BT84" s="213"/>
      <c r="BU84" s="213"/>
      <c r="BV84" s="213"/>
      <c r="BW84" s="213"/>
      <c r="BX84" s="213"/>
      <c r="BY84" s="213"/>
      <c r="BZ84" s="213"/>
      <c r="CA84" s="213"/>
      <c r="CB84" s="213"/>
      <c r="CC84" s="213"/>
      <c r="CD84" s="213"/>
      <c r="CE84" s="213"/>
      <c r="CF84" s="213"/>
      <c r="CG84" s="213"/>
      <c r="CH84" s="213"/>
      <c r="CI84" s="213"/>
      <c r="CJ84" s="213"/>
      <c r="CK84" s="213"/>
      <c r="CL84" s="213"/>
      <c r="CM84" s="213"/>
      <c r="CN84" s="213"/>
      <c r="CO84" s="213"/>
      <c r="CP84" s="213"/>
      <c r="CQ84" s="213"/>
      <c r="CR84" s="213"/>
      <c r="CS84" s="213"/>
      <c r="CT84" s="213"/>
      <c r="CU84" s="213"/>
      <c r="CV84" s="213"/>
      <c r="CW84" s="213"/>
      <c r="CX84" s="213"/>
      <c r="CY84" s="213"/>
      <c r="CZ84" s="213"/>
      <c r="DA84" s="213"/>
      <c r="DB84" s="213"/>
      <c r="DC84" s="213"/>
      <c r="DD84" s="213"/>
      <c r="DE84" s="213"/>
      <c r="DF84" s="213"/>
      <c r="DG84" s="213"/>
      <c r="DH84" s="213"/>
      <c r="DI84" s="213"/>
      <c r="DJ84" s="213"/>
      <c r="DK84" s="213"/>
      <c r="DL84" s="213"/>
      <c r="DM84" s="213"/>
      <c r="DN84" s="213"/>
      <c r="DO84" s="213"/>
      <c r="DP84" s="213"/>
      <c r="DQ84" s="213"/>
      <c r="DR84" s="213"/>
      <c r="DS84" s="213"/>
      <c r="DT84" s="213"/>
      <c r="DU84" s="213"/>
      <c r="DV84" s="213"/>
      <c r="DW84" s="213"/>
      <c r="DX84" s="213"/>
      <c r="DY84" s="213"/>
      <c r="DZ84" s="213"/>
      <c r="EA84" s="213"/>
      <c r="EB84" s="213"/>
      <c r="EC84" s="213"/>
      <c r="ED84" s="213"/>
      <c r="EE84" s="213"/>
      <c r="EF84" s="213"/>
      <c r="EG84" s="213"/>
      <c r="EH84" s="213"/>
      <c r="EI84" s="213"/>
      <c r="EJ84" s="213"/>
      <c r="EK84" s="213"/>
      <c r="EL84" s="213"/>
      <c r="EM84" s="213"/>
      <c r="EN84" s="213"/>
      <c r="EO84" s="213"/>
      <c r="EP84" s="213"/>
      <c r="EQ84" s="213"/>
      <c r="ER84" s="213"/>
      <c r="ES84" s="213"/>
      <c r="ET84" s="213"/>
      <c r="EU84" s="213"/>
      <c r="EV84" s="213"/>
      <c r="EW84" s="213"/>
      <c r="EX84" s="213"/>
      <c r="EY84" s="213"/>
      <c r="EZ84" s="213"/>
      <c r="FA84" s="213"/>
      <c r="FB84" s="213"/>
      <c r="FC84" s="213"/>
      <c r="FD84" s="213"/>
      <c r="FE84" s="213"/>
      <c r="FF84" s="213"/>
      <c r="FG84" s="213"/>
      <c r="FH84" s="213"/>
      <c r="FI84" s="213"/>
      <c r="FJ84" s="213"/>
      <c r="FK84" s="213"/>
      <c r="FL84" s="213"/>
      <c r="FM84" s="213"/>
      <c r="FN84" s="213"/>
      <c r="FO84" s="213"/>
      <c r="FP84" s="213"/>
      <c r="FQ84" s="213"/>
      <c r="FR84" s="213"/>
      <c r="FS84" s="213"/>
      <c r="FT84" s="213"/>
      <c r="FU84" s="213"/>
      <c r="FV84" s="213"/>
      <c r="FW84" s="213"/>
      <c r="FX84" s="213"/>
      <c r="FY84" s="213"/>
      <c r="FZ84" s="213"/>
      <c r="GA84" s="213"/>
      <c r="GB84" s="213"/>
      <c r="GC84" s="213"/>
      <c r="GD84" s="213"/>
      <c r="GE84" s="213"/>
      <c r="GF84" s="213"/>
      <c r="GG84" s="213"/>
      <c r="GH84" s="213"/>
      <c r="GI84" s="213"/>
      <c r="GJ84" s="213"/>
      <c r="GK84" s="213"/>
      <c r="GL84" s="213"/>
      <c r="GM84" s="213"/>
      <c r="GN84" s="213"/>
      <c r="GO84" s="213"/>
      <c r="GP84" s="213"/>
      <c r="GQ84" s="213"/>
      <c r="GR84" s="213"/>
      <c r="GS84" s="213"/>
      <c r="GT84" s="213"/>
      <c r="GU84" s="213"/>
      <c r="GV84" s="213"/>
      <c r="GW84" s="213"/>
      <c r="GX84" s="213"/>
      <c r="GY84" s="213"/>
      <c r="GZ84" s="213"/>
      <c r="HA84" s="213"/>
      <c r="HB84" s="213"/>
      <c r="HC84" s="213"/>
      <c r="HD84" s="213"/>
      <c r="HE84" s="213"/>
      <c r="HF84" s="213"/>
      <c r="HG84" s="213"/>
      <c r="HH84" s="213"/>
      <c r="HI84" s="213"/>
      <c r="HJ84" s="213"/>
      <c r="HK84" s="213"/>
      <c r="HL84" s="213"/>
      <c r="HM84" s="213"/>
      <c r="HN84" s="213"/>
      <c r="HO84" s="213"/>
      <c r="HP84" s="213"/>
      <c r="HQ84" s="213"/>
      <c r="HR84" s="213"/>
      <c r="HS84" s="213"/>
      <c r="HT84" s="213"/>
      <c r="HU84" s="213"/>
      <c r="HV84" s="213"/>
      <c r="HW84" s="213"/>
      <c r="HX84" s="213"/>
      <c r="HY84" s="213"/>
      <c r="HZ84" s="213"/>
      <c r="IA84" s="213"/>
      <c r="IB84" s="213"/>
      <c r="IC84" s="213"/>
      <c r="ID84" s="213"/>
      <c r="IE84" s="213"/>
      <c r="IF84" s="213"/>
      <c r="IG84" s="213"/>
      <c r="IH84" s="213"/>
    </row>
    <row r="85" spans="1:242" x14ac:dyDescent="0.25">
      <c r="A85" s="217"/>
      <c r="B85" s="221" t="s">
        <v>331</v>
      </c>
      <c r="C85" s="435" t="s">
        <v>1312</v>
      </c>
      <c r="D85" s="577" t="s">
        <v>1732</v>
      </c>
      <c r="E85" s="577" t="s">
        <v>1733</v>
      </c>
      <c r="F85" s="221" t="s">
        <v>1746</v>
      </c>
      <c r="G85" s="221">
        <v>371</v>
      </c>
      <c r="H85" s="221">
        <v>0</v>
      </c>
      <c r="I85" s="221" t="s">
        <v>1674</v>
      </c>
      <c r="J85" s="221">
        <v>20211201</v>
      </c>
      <c r="K85" s="221">
        <v>20211215</v>
      </c>
      <c r="L85" s="221" t="s">
        <v>1753</v>
      </c>
      <c r="M85" s="471">
        <v>3753.08</v>
      </c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3"/>
      <c r="BT85" s="213"/>
      <c r="BU85" s="213"/>
      <c r="BV85" s="213"/>
      <c r="BW85" s="213"/>
      <c r="BX85" s="213"/>
      <c r="BY85" s="213"/>
      <c r="BZ85" s="213"/>
      <c r="CA85" s="213"/>
      <c r="CB85" s="213"/>
      <c r="CC85" s="213"/>
      <c r="CD85" s="213"/>
      <c r="CE85" s="213"/>
      <c r="CF85" s="213"/>
      <c r="CG85" s="213"/>
      <c r="CH85" s="213"/>
      <c r="CI85" s="213"/>
      <c r="CJ85" s="213"/>
      <c r="CK85" s="213"/>
      <c r="CL85" s="213"/>
      <c r="CM85" s="213"/>
      <c r="CN85" s="213"/>
      <c r="CO85" s="213"/>
      <c r="CP85" s="213"/>
      <c r="CQ85" s="213"/>
      <c r="CR85" s="213"/>
      <c r="CS85" s="213"/>
      <c r="CT85" s="213"/>
      <c r="CU85" s="213"/>
      <c r="CV85" s="213"/>
      <c r="CW85" s="213"/>
      <c r="CX85" s="213"/>
      <c r="CY85" s="213"/>
      <c r="CZ85" s="213"/>
      <c r="DA85" s="213"/>
      <c r="DB85" s="213"/>
      <c r="DC85" s="213"/>
      <c r="DD85" s="213"/>
      <c r="DE85" s="213"/>
      <c r="DF85" s="213"/>
      <c r="DG85" s="213"/>
      <c r="DH85" s="213"/>
      <c r="DI85" s="213"/>
      <c r="DJ85" s="213"/>
      <c r="DK85" s="213"/>
      <c r="DL85" s="213"/>
      <c r="DM85" s="213"/>
      <c r="DN85" s="213"/>
      <c r="DO85" s="213"/>
      <c r="DP85" s="213"/>
      <c r="DQ85" s="213"/>
      <c r="DR85" s="213"/>
      <c r="DS85" s="213"/>
      <c r="DT85" s="213"/>
      <c r="DU85" s="213"/>
      <c r="DV85" s="213"/>
      <c r="DW85" s="213"/>
      <c r="DX85" s="213"/>
      <c r="DY85" s="213"/>
      <c r="DZ85" s="213"/>
      <c r="EA85" s="213"/>
      <c r="EB85" s="213"/>
      <c r="EC85" s="213"/>
      <c r="ED85" s="213"/>
      <c r="EE85" s="213"/>
      <c r="EF85" s="213"/>
      <c r="EG85" s="213"/>
      <c r="EH85" s="213"/>
      <c r="EI85" s="213"/>
      <c r="EJ85" s="213"/>
      <c r="EK85" s="213"/>
      <c r="EL85" s="213"/>
      <c r="EM85" s="213"/>
      <c r="EN85" s="213"/>
      <c r="EO85" s="213"/>
      <c r="EP85" s="213"/>
      <c r="EQ85" s="213"/>
      <c r="ER85" s="213"/>
      <c r="ES85" s="213"/>
      <c r="ET85" s="213"/>
      <c r="EU85" s="213"/>
      <c r="EV85" s="213"/>
      <c r="EW85" s="213"/>
      <c r="EX85" s="213"/>
      <c r="EY85" s="213"/>
      <c r="EZ85" s="213"/>
      <c r="FA85" s="213"/>
      <c r="FB85" s="213"/>
      <c r="FC85" s="213"/>
      <c r="FD85" s="213"/>
      <c r="FE85" s="213"/>
      <c r="FF85" s="213"/>
      <c r="FG85" s="213"/>
      <c r="FH85" s="213"/>
      <c r="FI85" s="213"/>
      <c r="FJ85" s="213"/>
      <c r="FK85" s="213"/>
      <c r="FL85" s="213"/>
      <c r="FM85" s="213"/>
      <c r="FN85" s="213"/>
      <c r="FO85" s="213"/>
      <c r="FP85" s="213"/>
      <c r="FQ85" s="213"/>
      <c r="FR85" s="213"/>
      <c r="FS85" s="213"/>
      <c r="FT85" s="213"/>
      <c r="FU85" s="213"/>
      <c r="FV85" s="213"/>
      <c r="FW85" s="213"/>
      <c r="FX85" s="213"/>
      <c r="FY85" s="213"/>
      <c r="FZ85" s="213"/>
      <c r="GA85" s="213"/>
      <c r="GB85" s="213"/>
      <c r="GC85" s="213"/>
      <c r="GD85" s="213"/>
      <c r="GE85" s="213"/>
      <c r="GF85" s="213"/>
      <c r="GG85" s="213"/>
      <c r="GH85" s="213"/>
      <c r="GI85" s="213"/>
      <c r="GJ85" s="213"/>
      <c r="GK85" s="213"/>
      <c r="GL85" s="213"/>
      <c r="GM85" s="213"/>
      <c r="GN85" s="213"/>
      <c r="GO85" s="213"/>
      <c r="GP85" s="213"/>
      <c r="GQ85" s="213"/>
      <c r="GR85" s="213"/>
      <c r="GS85" s="213"/>
      <c r="GT85" s="213"/>
      <c r="GU85" s="213"/>
      <c r="GV85" s="213"/>
      <c r="GW85" s="213"/>
      <c r="GX85" s="213"/>
      <c r="GY85" s="213"/>
      <c r="GZ85" s="213"/>
      <c r="HA85" s="213"/>
      <c r="HB85" s="213"/>
      <c r="HC85" s="213"/>
      <c r="HD85" s="213"/>
      <c r="HE85" s="213"/>
      <c r="HF85" s="213"/>
      <c r="HG85" s="213"/>
      <c r="HH85" s="213"/>
      <c r="HI85" s="213"/>
      <c r="HJ85" s="213"/>
      <c r="HK85" s="213"/>
      <c r="HL85" s="213"/>
      <c r="HM85" s="213"/>
      <c r="HN85" s="213"/>
      <c r="HO85" s="213"/>
      <c r="HP85" s="213"/>
      <c r="HQ85" s="213"/>
      <c r="HR85" s="213"/>
      <c r="HS85" s="213"/>
      <c r="HT85" s="213"/>
      <c r="HU85" s="213"/>
      <c r="HV85" s="213"/>
      <c r="HW85" s="213"/>
      <c r="HX85" s="213"/>
      <c r="HY85" s="213"/>
      <c r="HZ85" s="213"/>
      <c r="IA85" s="213"/>
      <c r="IB85" s="213"/>
      <c r="IC85" s="213"/>
      <c r="ID85" s="213"/>
      <c r="IE85" s="213"/>
      <c r="IF85" s="213"/>
      <c r="IG85" s="213"/>
      <c r="IH85" s="213"/>
    </row>
    <row r="86" spans="1:242" x14ac:dyDescent="0.25">
      <c r="A86" s="217"/>
      <c r="B86" s="221" t="s">
        <v>331</v>
      </c>
      <c r="C86" s="435" t="s">
        <v>1312</v>
      </c>
      <c r="D86" s="577" t="s">
        <v>1734</v>
      </c>
      <c r="E86" s="577" t="s">
        <v>1735</v>
      </c>
      <c r="F86" s="221" t="s">
        <v>1747</v>
      </c>
      <c r="G86" s="221">
        <v>372</v>
      </c>
      <c r="H86" s="221">
        <v>0</v>
      </c>
      <c r="I86" s="221" t="s">
        <v>1674</v>
      </c>
      <c r="J86" s="221">
        <v>20211201</v>
      </c>
      <c r="K86" s="221">
        <v>20211215</v>
      </c>
      <c r="L86" s="221" t="s">
        <v>1753</v>
      </c>
      <c r="M86" s="471">
        <v>3753.07</v>
      </c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3"/>
      <c r="CW86" s="213"/>
      <c r="CX86" s="213"/>
      <c r="CY86" s="213"/>
      <c r="CZ86" s="213"/>
      <c r="DA86" s="213"/>
      <c r="DB86" s="213"/>
      <c r="DC86" s="213"/>
      <c r="DD86" s="213"/>
      <c r="DE86" s="213"/>
      <c r="DF86" s="213"/>
      <c r="DG86" s="213"/>
      <c r="DH86" s="213"/>
      <c r="DI86" s="213"/>
      <c r="DJ86" s="213"/>
      <c r="DK86" s="213"/>
      <c r="DL86" s="213"/>
      <c r="DM86" s="213"/>
      <c r="DN86" s="213"/>
      <c r="DO86" s="213"/>
      <c r="DP86" s="213"/>
      <c r="DQ86" s="213"/>
      <c r="DR86" s="213"/>
      <c r="DS86" s="213"/>
      <c r="DT86" s="213"/>
      <c r="DU86" s="213"/>
      <c r="DV86" s="213"/>
      <c r="DW86" s="213"/>
      <c r="DX86" s="213"/>
      <c r="DY86" s="213"/>
      <c r="DZ86" s="213"/>
      <c r="EA86" s="213"/>
      <c r="EB86" s="213"/>
      <c r="EC86" s="213"/>
      <c r="ED86" s="213"/>
      <c r="EE86" s="213"/>
      <c r="EF86" s="213"/>
      <c r="EG86" s="213"/>
      <c r="EH86" s="213"/>
      <c r="EI86" s="213"/>
      <c r="EJ86" s="213"/>
      <c r="EK86" s="213"/>
      <c r="EL86" s="213"/>
      <c r="EM86" s="213"/>
      <c r="EN86" s="213"/>
      <c r="EO86" s="213"/>
      <c r="EP86" s="213"/>
      <c r="EQ86" s="213"/>
      <c r="ER86" s="213"/>
      <c r="ES86" s="213"/>
      <c r="ET86" s="213"/>
      <c r="EU86" s="213"/>
      <c r="EV86" s="213"/>
      <c r="EW86" s="213"/>
      <c r="EX86" s="213"/>
      <c r="EY86" s="213"/>
      <c r="EZ86" s="213"/>
      <c r="FA86" s="213"/>
      <c r="FB86" s="213"/>
      <c r="FC86" s="213"/>
      <c r="FD86" s="213"/>
      <c r="FE86" s="213"/>
      <c r="FF86" s="213"/>
      <c r="FG86" s="213"/>
      <c r="FH86" s="213"/>
      <c r="FI86" s="213"/>
      <c r="FJ86" s="213"/>
      <c r="FK86" s="213"/>
      <c r="FL86" s="213"/>
      <c r="FM86" s="213"/>
      <c r="FN86" s="213"/>
      <c r="FO86" s="213"/>
      <c r="FP86" s="213"/>
      <c r="FQ86" s="213"/>
      <c r="FR86" s="213"/>
      <c r="FS86" s="213"/>
      <c r="FT86" s="213"/>
      <c r="FU86" s="213"/>
      <c r="FV86" s="213"/>
      <c r="FW86" s="213"/>
      <c r="FX86" s="213"/>
      <c r="FY86" s="213"/>
      <c r="FZ86" s="213"/>
      <c r="GA86" s="213"/>
      <c r="GB86" s="213"/>
      <c r="GC86" s="213"/>
      <c r="GD86" s="213"/>
      <c r="GE86" s="213"/>
      <c r="GF86" s="213"/>
      <c r="GG86" s="213"/>
      <c r="GH86" s="213"/>
      <c r="GI86" s="213"/>
      <c r="GJ86" s="213"/>
      <c r="GK86" s="213"/>
      <c r="GL86" s="213"/>
      <c r="GM86" s="213"/>
      <c r="GN86" s="213"/>
      <c r="GO86" s="213"/>
      <c r="GP86" s="213"/>
      <c r="GQ86" s="213"/>
      <c r="GR86" s="213"/>
      <c r="GS86" s="213"/>
      <c r="GT86" s="213"/>
      <c r="GU86" s="213"/>
      <c r="GV86" s="213"/>
      <c r="GW86" s="213"/>
      <c r="GX86" s="213"/>
      <c r="GY86" s="213"/>
      <c r="GZ86" s="213"/>
      <c r="HA86" s="213"/>
      <c r="HB86" s="213"/>
      <c r="HC86" s="213"/>
      <c r="HD86" s="213"/>
      <c r="HE86" s="213"/>
      <c r="HF86" s="213"/>
      <c r="HG86" s="213"/>
      <c r="HH86" s="213"/>
      <c r="HI86" s="213"/>
      <c r="HJ86" s="213"/>
      <c r="HK86" s="213"/>
      <c r="HL86" s="213"/>
      <c r="HM86" s="213"/>
      <c r="HN86" s="213"/>
      <c r="HO86" s="213"/>
      <c r="HP86" s="213"/>
      <c r="HQ86" s="213"/>
      <c r="HR86" s="213"/>
      <c r="HS86" s="213"/>
      <c r="HT86" s="213"/>
      <c r="HU86" s="213"/>
      <c r="HV86" s="213"/>
      <c r="HW86" s="213"/>
      <c r="HX86" s="213"/>
      <c r="HY86" s="213"/>
      <c r="HZ86" s="213"/>
      <c r="IA86" s="213"/>
      <c r="IB86" s="213"/>
      <c r="IC86" s="213"/>
      <c r="ID86" s="213"/>
      <c r="IE86" s="213"/>
      <c r="IF86" s="213"/>
      <c r="IG86" s="213"/>
      <c r="IH86" s="213"/>
    </row>
    <row r="87" spans="1:242" x14ac:dyDescent="0.25">
      <c r="A87" s="217"/>
      <c r="B87" s="221" t="s">
        <v>331</v>
      </c>
      <c r="C87" s="435" t="s">
        <v>1312</v>
      </c>
      <c r="D87" s="577" t="s">
        <v>1736</v>
      </c>
      <c r="E87" s="577" t="s">
        <v>1737</v>
      </c>
      <c r="F87" s="221" t="s">
        <v>1748</v>
      </c>
      <c r="G87" s="221">
        <v>373</v>
      </c>
      <c r="H87" s="221">
        <v>0</v>
      </c>
      <c r="I87" s="221" t="s">
        <v>1674</v>
      </c>
      <c r="J87" s="221">
        <v>20211201</v>
      </c>
      <c r="K87" s="221">
        <v>20211215</v>
      </c>
      <c r="L87" s="221" t="s">
        <v>1753</v>
      </c>
      <c r="M87" s="471">
        <v>3753.07</v>
      </c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3"/>
      <c r="DA87" s="213"/>
      <c r="DB87" s="213"/>
      <c r="DC87" s="213"/>
      <c r="DD87" s="213"/>
      <c r="DE87" s="213"/>
      <c r="DF87" s="213"/>
      <c r="DG87" s="213"/>
      <c r="DH87" s="213"/>
      <c r="DI87" s="213"/>
      <c r="DJ87" s="213"/>
      <c r="DK87" s="213"/>
      <c r="DL87" s="213"/>
      <c r="DM87" s="213"/>
      <c r="DN87" s="213"/>
      <c r="DO87" s="213"/>
      <c r="DP87" s="213"/>
      <c r="DQ87" s="213"/>
      <c r="DR87" s="213"/>
      <c r="DS87" s="213"/>
      <c r="DT87" s="213"/>
      <c r="DU87" s="213"/>
      <c r="DV87" s="213"/>
      <c r="DW87" s="213"/>
      <c r="DX87" s="213"/>
      <c r="DY87" s="213"/>
      <c r="DZ87" s="213"/>
      <c r="EA87" s="213"/>
      <c r="EB87" s="213"/>
      <c r="EC87" s="213"/>
      <c r="ED87" s="213"/>
      <c r="EE87" s="213"/>
      <c r="EF87" s="213"/>
      <c r="EG87" s="213"/>
      <c r="EH87" s="213"/>
      <c r="EI87" s="213"/>
      <c r="EJ87" s="213"/>
      <c r="EK87" s="213"/>
      <c r="EL87" s="213"/>
      <c r="EM87" s="213"/>
      <c r="EN87" s="213"/>
      <c r="EO87" s="213"/>
      <c r="EP87" s="213"/>
      <c r="EQ87" s="213"/>
      <c r="ER87" s="213"/>
      <c r="ES87" s="213"/>
      <c r="ET87" s="213"/>
      <c r="EU87" s="213"/>
      <c r="EV87" s="213"/>
      <c r="EW87" s="213"/>
      <c r="EX87" s="213"/>
      <c r="EY87" s="213"/>
      <c r="EZ87" s="213"/>
      <c r="FA87" s="213"/>
      <c r="FB87" s="213"/>
      <c r="FC87" s="213"/>
      <c r="FD87" s="213"/>
      <c r="FE87" s="213"/>
      <c r="FF87" s="213"/>
      <c r="FG87" s="213"/>
      <c r="FH87" s="213"/>
      <c r="FI87" s="213"/>
      <c r="FJ87" s="213"/>
      <c r="FK87" s="213"/>
      <c r="FL87" s="213"/>
      <c r="FM87" s="213"/>
      <c r="FN87" s="213"/>
      <c r="FO87" s="213"/>
      <c r="FP87" s="213"/>
      <c r="FQ87" s="213"/>
      <c r="FR87" s="213"/>
      <c r="FS87" s="213"/>
      <c r="FT87" s="213"/>
      <c r="FU87" s="213"/>
      <c r="FV87" s="213"/>
      <c r="FW87" s="213"/>
      <c r="FX87" s="213"/>
      <c r="FY87" s="213"/>
      <c r="FZ87" s="213"/>
      <c r="GA87" s="213"/>
      <c r="GB87" s="213"/>
      <c r="GC87" s="213"/>
      <c r="GD87" s="213"/>
      <c r="GE87" s="213"/>
      <c r="GF87" s="213"/>
      <c r="GG87" s="213"/>
      <c r="GH87" s="213"/>
      <c r="GI87" s="213"/>
      <c r="GJ87" s="213"/>
      <c r="GK87" s="213"/>
      <c r="GL87" s="213"/>
      <c r="GM87" s="213"/>
      <c r="GN87" s="213"/>
      <c r="GO87" s="213"/>
      <c r="GP87" s="213"/>
      <c r="GQ87" s="213"/>
      <c r="GR87" s="213"/>
      <c r="GS87" s="213"/>
      <c r="GT87" s="213"/>
      <c r="GU87" s="213"/>
      <c r="GV87" s="213"/>
      <c r="GW87" s="213"/>
      <c r="GX87" s="213"/>
      <c r="GY87" s="213"/>
      <c r="GZ87" s="213"/>
      <c r="HA87" s="213"/>
      <c r="HB87" s="213"/>
      <c r="HC87" s="213"/>
      <c r="HD87" s="213"/>
      <c r="HE87" s="213"/>
      <c r="HF87" s="213"/>
      <c r="HG87" s="213"/>
      <c r="HH87" s="213"/>
      <c r="HI87" s="213"/>
      <c r="HJ87" s="213"/>
      <c r="HK87" s="213"/>
      <c r="HL87" s="213"/>
      <c r="HM87" s="213"/>
      <c r="HN87" s="213"/>
      <c r="HO87" s="213"/>
      <c r="HP87" s="213"/>
      <c r="HQ87" s="213"/>
      <c r="HR87" s="213"/>
      <c r="HS87" s="213"/>
      <c r="HT87" s="213"/>
      <c r="HU87" s="213"/>
      <c r="HV87" s="213"/>
      <c r="HW87" s="213"/>
      <c r="HX87" s="213"/>
      <c r="HY87" s="213"/>
      <c r="HZ87" s="213"/>
      <c r="IA87" s="213"/>
      <c r="IB87" s="213"/>
      <c r="IC87" s="213"/>
      <c r="ID87" s="213"/>
      <c r="IE87" s="213"/>
      <c r="IF87" s="213"/>
      <c r="IG87" s="213"/>
      <c r="IH87" s="213"/>
    </row>
    <row r="88" spans="1:242" x14ac:dyDescent="0.25">
      <c r="A88" s="217"/>
      <c r="B88" s="221" t="s">
        <v>331</v>
      </c>
      <c r="C88" s="435" t="s">
        <v>1312</v>
      </c>
      <c r="D88" s="577" t="s">
        <v>1740</v>
      </c>
      <c r="E88" s="577" t="s">
        <v>1741</v>
      </c>
      <c r="F88" s="221" t="s">
        <v>1750</v>
      </c>
      <c r="G88" s="221">
        <v>375</v>
      </c>
      <c r="H88" s="221">
        <v>0</v>
      </c>
      <c r="I88" s="221" t="s">
        <v>1674</v>
      </c>
      <c r="J88" s="221">
        <v>20211201</v>
      </c>
      <c r="K88" s="221">
        <v>20211215</v>
      </c>
      <c r="L88" s="221" t="s">
        <v>1754</v>
      </c>
      <c r="M88" s="471">
        <v>4851</v>
      </c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3"/>
      <c r="DA88" s="213"/>
      <c r="DB88" s="213"/>
      <c r="DC88" s="213"/>
      <c r="DD88" s="213"/>
      <c r="DE88" s="213"/>
      <c r="DF88" s="213"/>
      <c r="DG88" s="213"/>
      <c r="DH88" s="213"/>
      <c r="DI88" s="213"/>
      <c r="DJ88" s="213"/>
      <c r="DK88" s="213"/>
      <c r="DL88" s="213"/>
      <c r="DM88" s="213"/>
      <c r="DN88" s="213"/>
      <c r="DO88" s="213"/>
      <c r="DP88" s="213"/>
      <c r="DQ88" s="213"/>
      <c r="DR88" s="213"/>
      <c r="DS88" s="213"/>
      <c r="DT88" s="213"/>
      <c r="DU88" s="213"/>
      <c r="DV88" s="213"/>
      <c r="DW88" s="213"/>
      <c r="DX88" s="213"/>
      <c r="DY88" s="213"/>
      <c r="DZ88" s="213"/>
      <c r="EA88" s="213"/>
      <c r="EB88" s="213"/>
      <c r="EC88" s="213"/>
      <c r="ED88" s="213"/>
      <c r="EE88" s="213"/>
      <c r="EF88" s="213"/>
      <c r="EG88" s="213"/>
      <c r="EH88" s="213"/>
      <c r="EI88" s="213"/>
      <c r="EJ88" s="213"/>
      <c r="EK88" s="213"/>
      <c r="EL88" s="213"/>
      <c r="EM88" s="213"/>
      <c r="EN88" s="213"/>
      <c r="EO88" s="213"/>
      <c r="EP88" s="213"/>
      <c r="EQ88" s="213"/>
      <c r="ER88" s="213"/>
      <c r="ES88" s="213"/>
      <c r="ET88" s="213"/>
      <c r="EU88" s="213"/>
      <c r="EV88" s="213"/>
      <c r="EW88" s="213"/>
      <c r="EX88" s="213"/>
      <c r="EY88" s="213"/>
      <c r="EZ88" s="213"/>
      <c r="FA88" s="213"/>
      <c r="FB88" s="213"/>
      <c r="FC88" s="213"/>
      <c r="FD88" s="213"/>
      <c r="FE88" s="213"/>
      <c r="FF88" s="213"/>
      <c r="FG88" s="213"/>
      <c r="FH88" s="213"/>
      <c r="FI88" s="213"/>
      <c r="FJ88" s="213"/>
      <c r="FK88" s="213"/>
      <c r="FL88" s="213"/>
      <c r="FM88" s="213"/>
      <c r="FN88" s="213"/>
      <c r="FO88" s="213"/>
      <c r="FP88" s="213"/>
      <c r="FQ88" s="213"/>
      <c r="FR88" s="213"/>
      <c r="FS88" s="213"/>
      <c r="FT88" s="213"/>
      <c r="FU88" s="213"/>
      <c r="FV88" s="213"/>
      <c r="FW88" s="213"/>
      <c r="FX88" s="213"/>
      <c r="FY88" s="213"/>
      <c r="FZ88" s="213"/>
      <c r="GA88" s="213"/>
      <c r="GB88" s="213"/>
      <c r="GC88" s="213"/>
      <c r="GD88" s="213"/>
      <c r="GE88" s="213"/>
      <c r="GF88" s="213"/>
      <c r="GG88" s="213"/>
      <c r="GH88" s="213"/>
      <c r="GI88" s="213"/>
      <c r="GJ88" s="213"/>
      <c r="GK88" s="213"/>
      <c r="GL88" s="213"/>
      <c r="GM88" s="213"/>
      <c r="GN88" s="213"/>
      <c r="GO88" s="213"/>
      <c r="GP88" s="213"/>
      <c r="GQ88" s="213"/>
      <c r="GR88" s="213"/>
      <c r="GS88" s="213"/>
      <c r="GT88" s="213"/>
      <c r="GU88" s="213"/>
      <c r="GV88" s="213"/>
      <c r="GW88" s="213"/>
      <c r="GX88" s="213"/>
      <c r="GY88" s="213"/>
      <c r="GZ88" s="213"/>
      <c r="HA88" s="213"/>
      <c r="HB88" s="213"/>
      <c r="HC88" s="213"/>
      <c r="HD88" s="213"/>
      <c r="HE88" s="213"/>
      <c r="HF88" s="213"/>
      <c r="HG88" s="213"/>
      <c r="HH88" s="213"/>
      <c r="HI88" s="213"/>
      <c r="HJ88" s="213"/>
      <c r="HK88" s="213"/>
      <c r="HL88" s="213"/>
      <c r="HM88" s="213"/>
      <c r="HN88" s="213"/>
      <c r="HO88" s="213"/>
      <c r="HP88" s="213"/>
      <c r="HQ88" s="213"/>
      <c r="HR88" s="213"/>
      <c r="HS88" s="213"/>
      <c r="HT88" s="213"/>
      <c r="HU88" s="213"/>
      <c r="HV88" s="213"/>
      <c r="HW88" s="213"/>
      <c r="HX88" s="213"/>
      <c r="HY88" s="213"/>
      <c r="HZ88" s="213"/>
      <c r="IA88" s="213"/>
      <c r="IB88" s="213"/>
      <c r="IC88" s="213"/>
      <c r="ID88" s="213"/>
      <c r="IE88" s="213"/>
      <c r="IF88" s="213"/>
      <c r="IG88" s="213"/>
      <c r="IH88" s="213"/>
    </row>
    <row r="89" spans="1:242" x14ac:dyDescent="0.25">
      <c r="A89" s="217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</row>
    <row r="90" spans="1:242" x14ac:dyDescent="0.25">
      <c r="A90" s="217"/>
      <c r="B90" s="221"/>
      <c r="C90" s="221"/>
      <c r="D90" s="360"/>
      <c r="E90" s="360"/>
      <c r="F90" s="360"/>
      <c r="G90" s="360"/>
      <c r="H90" s="221"/>
      <c r="I90" s="221"/>
      <c r="J90" s="360"/>
      <c r="K90" s="360"/>
      <c r="L90" s="360"/>
      <c r="M90" s="361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  <c r="CN90" s="213"/>
      <c r="CO90" s="213"/>
      <c r="CP90" s="213"/>
      <c r="CQ90" s="213"/>
      <c r="CR90" s="213"/>
      <c r="CS90" s="213"/>
      <c r="CT90" s="213"/>
      <c r="CU90" s="213"/>
      <c r="CV90" s="213"/>
      <c r="CW90" s="213"/>
      <c r="CX90" s="213"/>
      <c r="CY90" s="213"/>
      <c r="CZ90" s="213"/>
      <c r="DA90" s="213"/>
      <c r="DB90" s="213"/>
      <c r="DC90" s="213"/>
      <c r="DD90" s="213"/>
      <c r="DE90" s="213"/>
      <c r="DF90" s="213"/>
      <c r="DG90" s="213"/>
      <c r="DH90" s="213"/>
      <c r="DI90" s="213"/>
      <c r="DJ90" s="213"/>
      <c r="DK90" s="213"/>
      <c r="DL90" s="213"/>
      <c r="DM90" s="213"/>
      <c r="DN90" s="213"/>
      <c r="DO90" s="213"/>
      <c r="DP90" s="213"/>
      <c r="DQ90" s="213"/>
      <c r="DR90" s="213"/>
      <c r="DS90" s="213"/>
      <c r="DT90" s="213"/>
      <c r="DU90" s="213"/>
      <c r="DV90" s="213"/>
      <c r="DW90" s="213"/>
      <c r="DX90" s="213"/>
      <c r="DY90" s="213"/>
      <c r="DZ90" s="213"/>
      <c r="EA90" s="213"/>
      <c r="EB90" s="213"/>
      <c r="EC90" s="213"/>
      <c r="ED90" s="213"/>
      <c r="EE90" s="213"/>
      <c r="EF90" s="213"/>
      <c r="EG90" s="213"/>
      <c r="EH90" s="213"/>
      <c r="EI90" s="213"/>
      <c r="EJ90" s="213"/>
      <c r="EK90" s="213"/>
      <c r="EL90" s="213"/>
      <c r="EM90" s="213"/>
      <c r="EN90" s="213"/>
      <c r="EO90" s="213"/>
      <c r="EP90" s="213"/>
      <c r="EQ90" s="213"/>
      <c r="ER90" s="213"/>
      <c r="ES90" s="213"/>
      <c r="ET90" s="213"/>
      <c r="EU90" s="213"/>
      <c r="EV90" s="213"/>
      <c r="EW90" s="213"/>
      <c r="EX90" s="213"/>
      <c r="EY90" s="213"/>
      <c r="EZ90" s="213"/>
      <c r="FA90" s="213"/>
      <c r="FB90" s="213"/>
      <c r="FC90" s="213"/>
      <c r="FD90" s="213"/>
      <c r="FE90" s="213"/>
      <c r="FF90" s="213"/>
      <c r="FG90" s="213"/>
      <c r="FH90" s="213"/>
      <c r="FI90" s="213"/>
      <c r="FJ90" s="213"/>
      <c r="FK90" s="213"/>
      <c r="FL90" s="213"/>
      <c r="FM90" s="213"/>
      <c r="FN90" s="213"/>
      <c r="FO90" s="213"/>
      <c r="FP90" s="213"/>
      <c r="FQ90" s="213"/>
      <c r="FR90" s="213"/>
      <c r="FS90" s="213"/>
      <c r="FT90" s="213"/>
      <c r="FU90" s="213"/>
      <c r="FV90" s="213"/>
      <c r="FW90" s="213"/>
      <c r="FX90" s="213"/>
      <c r="FY90" s="213"/>
      <c r="FZ90" s="213"/>
      <c r="GA90" s="213"/>
      <c r="GB90" s="213"/>
      <c r="GC90" s="213"/>
      <c r="GD90" s="213"/>
      <c r="GE90" s="213"/>
      <c r="GF90" s="213"/>
      <c r="GG90" s="213"/>
      <c r="GH90" s="213"/>
      <c r="GI90" s="213"/>
      <c r="GJ90" s="213"/>
      <c r="GK90" s="213"/>
      <c r="GL90" s="213"/>
      <c r="GM90" s="213"/>
      <c r="GN90" s="213"/>
      <c r="GO90" s="213"/>
      <c r="GP90" s="213"/>
      <c r="GQ90" s="213"/>
      <c r="GR90" s="213"/>
      <c r="GS90" s="213"/>
      <c r="GT90" s="213"/>
      <c r="GU90" s="213"/>
      <c r="GV90" s="213"/>
      <c r="GW90" s="213"/>
      <c r="GX90" s="213"/>
      <c r="GY90" s="213"/>
      <c r="GZ90" s="213"/>
      <c r="HA90" s="213"/>
      <c r="HB90" s="213"/>
      <c r="HC90" s="213"/>
      <c r="HD90" s="213"/>
      <c r="HE90" s="213"/>
      <c r="HF90" s="213"/>
      <c r="HG90" s="213"/>
      <c r="HH90" s="213"/>
      <c r="HI90" s="213"/>
      <c r="HJ90" s="213"/>
      <c r="HK90" s="213"/>
      <c r="HL90" s="213"/>
      <c r="HM90" s="213"/>
      <c r="HN90" s="213"/>
      <c r="HO90" s="213"/>
      <c r="HP90" s="213"/>
      <c r="HQ90" s="213"/>
      <c r="HR90" s="213"/>
      <c r="HS90" s="213"/>
      <c r="HT90" s="213"/>
      <c r="HU90" s="213"/>
      <c r="HV90" s="213"/>
      <c r="HW90" s="213"/>
      <c r="HX90" s="213"/>
      <c r="HY90" s="213"/>
      <c r="HZ90" s="213"/>
      <c r="IA90" s="213"/>
      <c r="IB90" s="213"/>
      <c r="IC90" s="213"/>
      <c r="ID90" s="213"/>
      <c r="IE90" s="213"/>
      <c r="IF90" s="213"/>
      <c r="IG90" s="213"/>
      <c r="IH90" s="213"/>
    </row>
    <row r="91" spans="1:242" x14ac:dyDescent="0.25">
      <c r="B91" s="439"/>
      <c r="C91" s="440"/>
      <c r="D91" s="310"/>
      <c r="E91" s="310"/>
      <c r="F91" s="310"/>
      <c r="G91" s="310"/>
      <c r="H91" s="441"/>
      <c r="I91" s="442"/>
      <c r="J91" s="310"/>
      <c r="K91" s="310"/>
      <c r="L91" s="310"/>
      <c r="M91" s="311"/>
    </row>
    <row r="92" spans="1:242" x14ac:dyDescent="0.25">
      <c r="B92" s="92" t="s">
        <v>175</v>
      </c>
      <c r="C92" s="223"/>
      <c r="D92" s="354">
        <v>17</v>
      </c>
      <c r="E92" s="56"/>
      <c r="F92" s="56"/>
      <c r="G92" s="56"/>
      <c r="H92" s="56"/>
      <c r="I92" s="213"/>
      <c r="J92" s="213"/>
      <c r="K92" s="213"/>
      <c r="L92" s="364" t="s">
        <v>176</v>
      </c>
      <c r="M92" s="189">
        <f>SUBTOTAL(109,Tabla14[Percepciones pagadas dentro del periodo reportado])</f>
        <v>443498.92000000022</v>
      </c>
    </row>
    <row r="93" spans="1:242" x14ac:dyDescent="0.25">
      <c r="B93" s="224"/>
      <c r="C93" s="56"/>
      <c r="D93" s="56"/>
      <c r="E93" s="56"/>
      <c r="F93" s="56"/>
      <c r="G93" s="56"/>
      <c r="H93" s="56"/>
      <c r="I93" s="223"/>
      <c r="J93" s="56"/>
      <c r="K93" s="56"/>
      <c r="L93" s="56"/>
      <c r="M93" s="57"/>
    </row>
    <row r="94" spans="1:242" x14ac:dyDescent="0.25">
      <c r="B94" s="224"/>
      <c r="C94" s="56"/>
      <c r="D94" s="56"/>
      <c r="E94" s="56"/>
      <c r="F94" s="56"/>
      <c r="G94" s="56"/>
      <c r="H94" s="56"/>
      <c r="I94" s="223"/>
      <c r="J94" s="56"/>
      <c r="K94" s="56"/>
      <c r="L94" s="56"/>
      <c r="M94" s="57"/>
    </row>
    <row r="95" spans="1:242" x14ac:dyDescent="0.25">
      <c r="B95" s="53"/>
      <c r="C95" s="54"/>
      <c r="D95" s="213"/>
      <c r="E95" s="54"/>
      <c r="F95" s="54"/>
      <c r="G95" s="54"/>
      <c r="H95" s="54"/>
      <c r="I95" s="213"/>
      <c r="J95" s="47" t="s">
        <v>177</v>
      </c>
      <c r="K95" s="213"/>
      <c r="L95" s="225">
        <f>+M92</f>
        <v>443498.92000000022</v>
      </c>
      <c r="M95" s="57"/>
    </row>
    <row r="96" spans="1:242" x14ac:dyDescent="0.25">
      <c r="B96" s="58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61"/>
    </row>
    <row r="97" spans="2:13" x14ac:dyDescent="0.25">
      <c r="B97" s="62" t="s">
        <v>154</v>
      </c>
      <c r="C97" s="64"/>
      <c r="D97" s="64"/>
      <c r="E97" s="190"/>
      <c r="F97" s="64"/>
      <c r="G97" s="64"/>
      <c r="H97" s="64"/>
      <c r="I97" s="64"/>
      <c r="J97" s="64"/>
      <c r="K97" s="64"/>
      <c r="L97" s="64"/>
      <c r="M97" s="64"/>
    </row>
    <row r="98" spans="2:13" x14ac:dyDescent="0.25"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</row>
    <row r="99" spans="2:13" x14ac:dyDescent="0.25">
      <c r="B99" s="11"/>
      <c r="C99" s="12"/>
      <c r="D99" s="13"/>
    </row>
    <row r="100" spans="2:13" x14ac:dyDescent="0.25">
      <c r="B100" s="485" t="str">
        <f>+'Caratula Resumen'!B46:E46</f>
        <v>C.P. ESMERALDA HERNANDEZ ESCOGIDO</v>
      </c>
      <c r="C100" s="486"/>
      <c r="D100" s="487"/>
    </row>
    <row r="101" spans="2:13" x14ac:dyDescent="0.25">
      <c r="B101" s="500" t="s">
        <v>40</v>
      </c>
      <c r="C101" s="501"/>
      <c r="D101" s="502"/>
    </row>
    <row r="102" spans="2:13" x14ac:dyDescent="0.25">
      <c r="B102" s="14"/>
      <c r="C102" s="342"/>
      <c r="D102" s="16"/>
    </row>
    <row r="103" spans="2:13" x14ac:dyDescent="0.25">
      <c r="B103" s="485" t="str">
        <f>+'Caratula Resumen'!B49:E49</f>
        <v>SUBJEFE DE NOMINA FEDERAL</v>
      </c>
      <c r="C103" s="486"/>
      <c r="D103" s="487"/>
    </row>
    <row r="104" spans="2:13" x14ac:dyDescent="0.25">
      <c r="B104" s="500" t="s">
        <v>41</v>
      </c>
      <c r="C104" s="501"/>
      <c r="D104" s="502"/>
    </row>
    <row r="105" spans="2:13" x14ac:dyDescent="0.25">
      <c r="B105" s="14"/>
      <c r="C105" s="342"/>
      <c r="D105" s="16"/>
    </row>
    <row r="106" spans="2:13" x14ac:dyDescent="0.25">
      <c r="B106" s="485"/>
      <c r="C106" s="486"/>
      <c r="D106" s="487"/>
    </row>
    <row r="107" spans="2:13" x14ac:dyDescent="0.25">
      <c r="B107" s="500" t="s">
        <v>42</v>
      </c>
      <c r="C107" s="501"/>
      <c r="D107" s="502"/>
    </row>
    <row r="108" spans="2:13" x14ac:dyDescent="0.25">
      <c r="B108" s="14"/>
      <c r="C108" s="342"/>
      <c r="D108" s="16"/>
    </row>
    <row r="109" spans="2:13" x14ac:dyDescent="0.25">
      <c r="B109" s="503" t="str">
        <f>+'Caratula Resumen'!B55:E55</f>
        <v>LEÓN, GUANAJUATO. A 11 DE ENERO DE 2022.</v>
      </c>
      <c r="C109" s="504"/>
      <c r="D109" s="505"/>
    </row>
    <row r="110" spans="2:13" x14ac:dyDescent="0.25">
      <c r="B110" s="500" t="s">
        <v>43</v>
      </c>
      <c r="C110" s="501"/>
      <c r="D110" s="502"/>
    </row>
    <row r="111" spans="2:13" x14ac:dyDescent="0.25">
      <c r="B111" s="345"/>
      <c r="C111" s="346"/>
      <c r="D111" s="347"/>
    </row>
  </sheetData>
  <mergeCells count="19">
    <mergeCell ref="H11:I11"/>
    <mergeCell ref="J11:K11"/>
    <mergeCell ref="L11:L12"/>
    <mergeCell ref="M11:M12"/>
    <mergeCell ref="B8:J8"/>
    <mergeCell ref="B11:B12"/>
    <mergeCell ref="C11:C12"/>
    <mergeCell ref="D11:D12"/>
    <mergeCell ref="E11:E12"/>
    <mergeCell ref="F11:F12"/>
    <mergeCell ref="G11:G12"/>
    <mergeCell ref="B107:D107"/>
    <mergeCell ref="B109:D109"/>
    <mergeCell ref="B110:D110"/>
    <mergeCell ref="B100:D100"/>
    <mergeCell ref="B101:D101"/>
    <mergeCell ref="B103:D103"/>
    <mergeCell ref="B104:D104"/>
    <mergeCell ref="B106:D106"/>
  </mergeCells>
  <phoneticPr fontId="65" type="noConversion"/>
  <dataValidations count="1">
    <dataValidation allowBlank="1" showInputMessage="1" showErrorMessage="1" sqref="B8"/>
  </dataValidations>
  <pageMargins left="0.7" right="0.7" top="0.75" bottom="0.75" header="0.3" footer="0.3"/>
  <pageSetup paperSize="9" scale="46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showGridLines="0" topLeftCell="A3" zoomScaleNormal="100" workbookViewId="0">
      <selection activeCell="A17" sqref="A17"/>
    </sheetView>
  </sheetViews>
  <sheetFormatPr baseColWidth="10" defaultColWidth="11.42578125" defaultRowHeight="15" x14ac:dyDescent="0.25"/>
  <cols>
    <col min="1" max="1" width="3.7109375" customWidth="1"/>
    <col min="2" max="2" width="11.28515625" customWidth="1"/>
    <col min="3" max="3" width="12.140625" customWidth="1"/>
    <col min="4" max="4" width="11.5703125" customWidth="1"/>
    <col min="5" max="5" width="32.140625" customWidth="1"/>
    <col min="6" max="6" width="19.140625" customWidth="1"/>
    <col min="7" max="7" width="14.7109375" customWidth="1"/>
    <col min="8" max="9" width="10.42578125" customWidth="1"/>
    <col min="10" max="10" width="29.42578125" customWidth="1"/>
    <col min="11" max="13" width="12.85546875" customWidth="1"/>
    <col min="14" max="16" width="20.7109375" customWidth="1"/>
    <col min="17" max="18" width="14.140625" customWidth="1"/>
    <col min="19" max="19" width="20.7109375" customWidth="1"/>
    <col min="254" max="254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70" t="s">
        <v>178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369"/>
      <c r="R7" s="368" t="str">
        <f>+'A Y  II D3'!X7</f>
        <v>GUANAJUATO</v>
      </c>
      <c r="S7" s="445"/>
    </row>
    <row r="8" spans="2:19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514"/>
      <c r="K8" s="74"/>
      <c r="L8" s="74"/>
      <c r="M8" s="74"/>
      <c r="N8" s="74"/>
      <c r="O8" s="74"/>
      <c r="P8" s="74"/>
      <c r="Q8" s="74"/>
      <c r="R8" s="25" t="str">
        <f>+'A Y  II D3'!X8</f>
        <v>4to. Trimestre 2021</v>
      </c>
      <c r="S8" s="446"/>
    </row>
    <row r="9" spans="2:19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</row>
    <row r="10" spans="2:19" ht="5.0999999999999996" customHeight="1" x14ac:dyDescent="0.25"/>
    <row r="11" spans="2:19" ht="22.5" customHeight="1" x14ac:dyDescent="0.25">
      <c r="B11" s="556" t="s">
        <v>179</v>
      </c>
      <c r="C11" s="556" t="s">
        <v>180</v>
      </c>
      <c r="D11" s="556" t="s">
        <v>181</v>
      </c>
      <c r="E11" s="556" t="s">
        <v>182</v>
      </c>
      <c r="F11" s="555" t="s">
        <v>183</v>
      </c>
      <c r="G11" s="555" t="s">
        <v>61</v>
      </c>
      <c r="H11" s="557" t="s">
        <v>184</v>
      </c>
      <c r="I11" s="557"/>
      <c r="J11" s="557"/>
      <c r="K11" s="555" t="s">
        <v>153</v>
      </c>
      <c r="L11" s="555" t="s">
        <v>185</v>
      </c>
      <c r="M11" s="555" t="s">
        <v>186</v>
      </c>
      <c r="N11" s="555" t="s">
        <v>187</v>
      </c>
      <c r="O11" s="555" t="s">
        <v>188</v>
      </c>
      <c r="P11" s="555" t="s">
        <v>189</v>
      </c>
      <c r="Q11" s="555" t="s">
        <v>190</v>
      </c>
      <c r="R11" s="555" t="s">
        <v>191</v>
      </c>
      <c r="S11" s="555" t="s">
        <v>192</v>
      </c>
    </row>
    <row r="12" spans="2:19" ht="62.25" customHeight="1" x14ac:dyDescent="0.25">
      <c r="B12" s="556"/>
      <c r="C12" s="556"/>
      <c r="D12" s="556"/>
      <c r="E12" s="556"/>
      <c r="F12" s="555"/>
      <c r="G12" s="555"/>
      <c r="H12" s="226" t="s">
        <v>142</v>
      </c>
      <c r="I12" s="226" t="s">
        <v>193</v>
      </c>
      <c r="J12" s="227" t="s">
        <v>194</v>
      </c>
      <c r="K12" s="555"/>
      <c r="L12" s="555"/>
      <c r="M12" s="555"/>
      <c r="N12" s="555"/>
      <c r="O12" s="555"/>
      <c r="P12" s="555"/>
      <c r="Q12" s="555"/>
      <c r="R12" s="555"/>
      <c r="S12" s="555"/>
    </row>
    <row r="13" spans="2:19" ht="5.0999999999999996" customHeight="1" x14ac:dyDescent="0.25"/>
    <row r="14" spans="2:19" ht="31.5" hidden="1" x14ac:dyDescent="0.25">
      <c r="B14" s="228" t="s">
        <v>179</v>
      </c>
      <c r="C14" s="228" t="s">
        <v>180</v>
      </c>
      <c r="D14" s="228" t="s">
        <v>181</v>
      </c>
      <c r="E14" s="228" t="s">
        <v>182</v>
      </c>
      <c r="F14" s="229" t="s">
        <v>183</v>
      </c>
      <c r="G14" s="229" t="s">
        <v>195</v>
      </c>
      <c r="H14" s="226" t="s">
        <v>142</v>
      </c>
      <c r="I14" s="226" t="s">
        <v>193</v>
      </c>
      <c r="J14" s="227" t="s">
        <v>194</v>
      </c>
      <c r="K14" s="229" t="s">
        <v>153</v>
      </c>
      <c r="L14" s="229" t="s">
        <v>185</v>
      </c>
      <c r="M14" s="229" t="s">
        <v>186</v>
      </c>
      <c r="N14" s="229" t="s">
        <v>187</v>
      </c>
      <c r="O14" s="229" t="s">
        <v>188</v>
      </c>
      <c r="P14" s="229" t="s">
        <v>189</v>
      </c>
      <c r="Q14" s="229" t="s">
        <v>190</v>
      </c>
      <c r="R14" s="229" t="s">
        <v>191</v>
      </c>
      <c r="S14" s="229" t="s">
        <v>192</v>
      </c>
    </row>
    <row r="15" spans="2:19" x14ac:dyDescent="0.25">
      <c r="B15" s="435">
        <v>6</v>
      </c>
      <c r="C15" s="435">
        <v>61</v>
      </c>
      <c r="D15" s="435">
        <v>64</v>
      </c>
      <c r="E15" s="435" t="s">
        <v>1319</v>
      </c>
      <c r="F15" s="435" t="s">
        <v>1320</v>
      </c>
      <c r="G15" s="435">
        <v>83101</v>
      </c>
      <c r="H15" s="435">
        <v>1</v>
      </c>
      <c r="I15" s="435" t="s">
        <v>1304</v>
      </c>
      <c r="J15" s="435" t="s">
        <v>1321</v>
      </c>
      <c r="K15" s="435" t="s">
        <v>1322</v>
      </c>
      <c r="L15" s="435">
        <v>29</v>
      </c>
      <c r="M15" s="435">
        <v>2</v>
      </c>
      <c r="N15" s="435" t="s">
        <v>1323</v>
      </c>
      <c r="O15" s="444">
        <v>7304.45</v>
      </c>
      <c r="P15" s="435">
        <v>0</v>
      </c>
      <c r="Q15" s="435">
        <v>4</v>
      </c>
      <c r="R15" s="435">
        <v>0</v>
      </c>
      <c r="S15" s="444">
        <v>29217.8</v>
      </c>
    </row>
    <row r="16" spans="2:19" x14ac:dyDescent="0.25">
      <c r="B16" s="435">
        <v>6</v>
      </c>
      <c r="C16" s="435">
        <v>61</v>
      </c>
      <c r="D16" s="435">
        <v>64</v>
      </c>
      <c r="E16" s="435" t="s">
        <v>1319</v>
      </c>
      <c r="F16" s="435" t="s">
        <v>1320</v>
      </c>
      <c r="G16" s="435">
        <v>83101</v>
      </c>
      <c r="H16" s="435">
        <v>1</v>
      </c>
      <c r="I16" s="435" t="s">
        <v>1303</v>
      </c>
      <c r="J16" s="435" t="s">
        <v>1324</v>
      </c>
      <c r="K16" s="435" t="s">
        <v>1322</v>
      </c>
      <c r="L16" s="435">
        <v>70</v>
      </c>
      <c r="M16" s="435">
        <v>3</v>
      </c>
      <c r="N16" s="435" t="s">
        <v>1323</v>
      </c>
      <c r="O16" s="444">
        <v>7506.15</v>
      </c>
      <c r="P16" s="435">
        <v>0</v>
      </c>
      <c r="Q16" s="435">
        <v>19</v>
      </c>
      <c r="R16" s="435">
        <v>0</v>
      </c>
      <c r="S16" s="444">
        <v>142616.85</v>
      </c>
    </row>
    <row r="17" spans="2:19" x14ac:dyDescent="0.25">
      <c r="B17" s="435">
        <v>6</v>
      </c>
      <c r="C17" s="435">
        <v>61</v>
      </c>
      <c r="D17" s="435">
        <v>64</v>
      </c>
      <c r="E17" s="435" t="s">
        <v>1319</v>
      </c>
      <c r="F17" s="435" t="s">
        <v>1320</v>
      </c>
      <c r="G17" s="435">
        <v>83101</v>
      </c>
      <c r="H17" s="435">
        <v>1</v>
      </c>
      <c r="I17" s="435" t="s">
        <v>349</v>
      </c>
      <c r="J17" s="435" t="s">
        <v>1325</v>
      </c>
      <c r="K17" s="435" t="s">
        <v>1322</v>
      </c>
      <c r="L17" s="435">
        <v>81</v>
      </c>
      <c r="M17" s="435">
        <v>5</v>
      </c>
      <c r="N17" s="435" t="s">
        <v>1323</v>
      </c>
      <c r="O17" s="444">
        <v>7896</v>
      </c>
      <c r="P17" s="435">
        <v>0</v>
      </c>
      <c r="Q17" s="435">
        <v>28</v>
      </c>
      <c r="R17" s="435">
        <v>0</v>
      </c>
      <c r="S17" s="444">
        <v>221088</v>
      </c>
    </row>
    <row r="18" spans="2:19" x14ac:dyDescent="0.25">
      <c r="B18" s="435">
        <v>6</v>
      </c>
      <c r="C18" s="435">
        <v>61</v>
      </c>
      <c r="D18" s="435">
        <v>64</v>
      </c>
      <c r="E18" s="435" t="s">
        <v>1319</v>
      </c>
      <c r="F18" s="435" t="s">
        <v>1320</v>
      </c>
      <c r="G18" s="435">
        <v>83101</v>
      </c>
      <c r="H18" s="435">
        <v>1</v>
      </c>
      <c r="I18" s="435" t="s">
        <v>1302</v>
      </c>
      <c r="J18" s="435" t="s">
        <v>1326</v>
      </c>
      <c r="K18" s="435" t="s">
        <v>1322</v>
      </c>
      <c r="L18" s="435">
        <v>43</v>
      </c>
      <c r="M18" s="435">
        <v>2</v>
      </c>
      <c r="N18" s="435" t="s">
        <v>1323</v>
      </c>
      <c r="O18" s="444">
        <v>7304.45</v>
      </c>
      <c r="P18" s="435">
        <v>0</v>
      </c>
      <c r="Q18" s="435">
        <v>27</v>
      </c>
      <c r="R18" s="435">
        <v>0</v>
      </c>
      <c r="S18" s="444">
        <v>197220.15</v>
      </c>
    </row>
    <row r="19" spans="2:19" x14ac:dyDescent="0.25">
      <c r="B19" s="435">
        <v>6</v>
      </c>
      <c r="C19" s="435">
        <v>61</v>
      </c>
      <c r="D19" s="435">
        <v>64</v>
      </c>
      <c r="E19" s="435" t="s">
        <v>1319</v>
      </c>
      <c r="F19" s="435" t="s">
        <v>1320</v>
      </c>
      <c r="G19" s="435">
        <v>83101</v>
      </c>
      <c r="H19" s="435">
        <v>1</v>
      </c>
      <c r="I19" s="435" t="s">
        <v>1301</v>
      </c>
      <c r="J19" s="435" t="s">
        <v>1327</v>
      </c>
      <c r="K19" s="435" t="s">
        <v>1322</v>
      </c>
      <c r="L19" s="435">
        <v>93</v>
      </c>
      <c r="M19" s="435" t="s">
        <v>1328</v>
      </c>
      <c r="N19" s="435" t="s">
        <v>1323</v>
      </c>
      <c r="O19" s="444">
        <v>5164.5200000000004</v>
      </c>
      <c r="P19" s="435">
        <v>0</v>
      </c>
      <c r="Q19" s="435">
        <v>6</v>
      </c>
      <c r="R19" s="435">
        <v>0</v>
      </c>
      <c r="S19" s="444">
        <v>25822.6</v>
      </c>
    </row>
    <row r="20" spans="2:19" x14ac:dyDescent="0.25">
      <c r="B20" s="435">
        <v>6</v>
      </c>
      <c r="C20" s="435">
        <v>61</v>
      </c>
      <c r="D20" s="435">
        <v>64</v>
      </c>
      <c r="E20" s="435" t="s">
        <v>1319</v>
      </c>
      <c r="F20" s="435" t="s">
        <v>1320</v>
      </c>
      <c r="G20" s="435">
        <v>83101</v>
      </c>
      <c r="H20" s="435">
        <v>1</v>
      </c>
      <c r="I20" s="435" t="s">
        <v>1310</v>
      </c>
      <c r="J20" s="435" t="s">
        <v>1329</v>
      </c>
      <c r="K20" s="435" t="s">
        <v>1322</v>
      </c>
      <c r="L20" s="435">
        <v>97</v>
      </c>
      <c r="M20" s="435" t="s">
        <v>1330</v>
      </c>
      <c r="N20" s="435" t="s">
        <v>1323</v>
      </c>
      <c r="O20" s="444">
        <v>14611.06</v>
      </c>
      <c r="P20" s="435">
        <v>0</v>
      </c>
      <c r="Q20" s="435">
        <v>1</v>
      </c>
      <c r="R20" s="435">
        <v>0</v>
      </c>
      <c r="S20" s="444">
        <v>14611.06</v>
      </c>
    </row>
    <row r="21" spans="2:19" x14ac:dyDescent="0.25">
      <c r="B21" s="435">
        <v>6</v>
      </c>
      <c r="C21" s="435">
        <v>61</v>
      </c>
      <c r="D21" s="435">
        <v>64</v>
      </c>
      <c r="E21" s="435" t="s">
        <v>1319</v>
      </c>
      <c r="F21" s="435" t="s">
        <v>1320</v>
      </c>
      <c r="G21" s="435">
        <v>83101</v>
      </c>
      <c r="H21" s="435">
        <v>1</v>
      </c>
      <c r="I21" s="435" t="s">
        <v>1306</v>
      </c>
      <c r="J21" s="435" t="s">
        <v>1331</v>
      </c>
      <c r="K21" s="435" t="s">
        <v>1322</v>
      </c>
      <c r="L21" s="435">
        <v>1</v>
      </c>
      <c r="M21" s="435">
        <v>9</v>
      </c>
      <c r="N21" s="435" t="s">
        <v>1323</v>
      </c>
      <c r="O21" s="444">
        <v>7895</v>
      </c>
      <c r="P21" s="435">
        <v>0</v>
      </c>
      <c r="Q21" s="435">
        <v>15</v>
      </c>
      <c r="R21" s="435">
        <v>0</v>
      </c>
      <c r="S21" s="444">
        <v>118425</v>
      </c>
    </row>
    <row r="22" spans="2:19" x14ac:dyDescent="0.25">
      <c r="B22" s="435">
        <v>6</v>
      </c>
      <c r="C22" s="435">
        <v>61</v>
      </c>
      <c r="D22" s="435">
        <v>64</v>
      </c>
      <c r="E22" s="435" t="s">
        <v>1319</v>
      </c>
      <c r="F22" s="435" t="s">
        <v>1320</v>
      </c>
      <c r="G22" s="435">
        <v>83101</v>
      </c>
      <c r="H22" s="435">
        <v>1</v>
      </c>
      <c r="I22" s="435" t="s">
        <v>1305</v>
      </c>
      <c r="J22" s="435" t="s">
        <v>1332</v>
      </c>
      <c r="K22" s="435" t="s">
        <v>1322</v>
      </c>
      <c r="L22" s="435">
        <v>88</v>
      </c>
      <c r="M22" s="435">
        <v>8</v>
      </c>
      <c r="N22" s="435" t="s">
        <v>1323</v>
      </c>
      <c r="O22" s="444">
        <v>7890.35</v>
      </c>
      <c r="P22" s="435">
        <v>0</v>
      </c>
      <c r="Q22" s="435">
        <v>10</v>
      </c>
      <c r="R22" s="435">
        <v>0</v>
      </c>
      <c r="S22" s="444">
        <v>78903.5</v>
      </c>
    </row>
    <row r="23" spans="2:19" x14ac:dyDescent="0.25">
      <c r="B23" s="435">
        <v>6</v>
      </c>
      <c r="C23" s="435">
        <v>61</v>
      </c>
      <c r="D23" s="435">
        <v>64</v>
      </c>
      <c r="E23" s="435" t="s">
        <v>1319</v>
      </c>
      <c r="F23" s="435" t="s">
        <v>1320</v>
      </c>
      <c r="G23" s="435">
        <v>83101</v>
      </c>
      <c r="H23" s="435">
        <v>1</v>
      </c>
      <c r="I23" s="435" t="s">
        <v>1309</v>
      </c>
      <c r="J23" s="435" t="s">
        <v>1324</v>
      </c>
      <c r="K23" s="435" t="s">
        <v>1322</v>
      </c>
      <c r="L23" s="435">
        <v>70</v>
      </c>
      <c r="M23" s="435">
        <v>3</v>
      </c>
      <c r="N23" s="435" t="s">
        <v>1323</v>
      </c>
      <c r="O23" s="444">
        <v>7506.15</v>
      </c>
      <c r="P23" s="435">
        <v>0</v>
      </c>
      <c r="Q23" s="435">
        <v>1</v>
      </c>
      <c r="R23" s="435">
        <v>0</v>
      </c>
      <c r="S23" s="444">
        <v>7506.15</v>
      </c>
    </row>
    <row r="24" spans="2:19" x14ac:dyDescent="0.25">
      <c r="B24" s="435">
        <v>6</v>
      </c>
      <c r="C24" s="435">
        <v>61</v>
      </c>
      <c r="D24" s="435">
        <v>64</v>
      </c>
      <c r="E24" s="435" t="s">
        <v>1319</v>
      </c>
      <c r="F24" s="435" t="s">
        <v>1320</v>
      </c>
      <c r="G24" s="435">
        <v>83101</v>
      </c>
      <c r="H24" s="435">
        <v>1</v>
      </c>
      <c r="I24" s="435" t="s">
        <v>1307</v>
      </c>
      <c r="J24" s="435" t="s">
        <v>1333</v>
      </c>
      <c r="K24" s="435" t="s">
        <v>1322</v>
      </c>
      <c r="L24" s="435">
        <v>95</v>
      </c>
      <c r="M24" s="435" t="s">
        <v>1328</v>
      </c>
      <c r="N24" s="435" t="s">
        <v>1323</v>
      </c>
      <c r="O24" s="444">
        <v>5164.5</v>
      </c>
      <c r="P24" s="435">
        <v>0</v>
      </c>
      <c r="Q24" s="435">
        <v>1</v>
      </c>
      <c r="R24" s="435">
        <v>0</v>
      </c>
      <c r="S24" s="444">
        <v>5164.5</v>
      </c>
    </row>
    <row r="25" spans="2:19" x14ac:dyDescent="0.25">
      <c r="B25" s="435">
        <v>6</v>
      </c>
      <c r="C25" s="435">
        <v>61</v>
      </c>
      <c r="D25" s="435">
        <v>64</v>
      </c>
      <c r="E25" s="435" t="s">
        <v>1319</v>
      </c>
      <c r="F25" s="435" t="s">
        <v>1320</v>
      </c>
      <c r="G25" s="435">
        <v>83101</v>
      </c>
      <c r="H25" s="435">
        <v>1</v>
      </c>
      <c r="I25" s="435" t="s">
        <v>1307</v>
      </c>
      <c r="J25" s="435" t="s">
        <v>1334</v>
      </c>
      <c r="K25" s="435" t="s">
        <v>1322</v>
      </c>
      <c r="L25" s="435">
        <v>95</v>
      </c>
      <c r="M25" s="435" t="s">
        <v>1328</v>
      </c>
      <c r="N25" s="435" t="s">
        <v>1323</v>
      </c>
      <c r="O25" s="444">
        <v>4190.8999999999996</v>
      </c>
      <c r="P25" s="435">
        <v>0</v>
      </c>
      <c r="Q25" s="435">
        <v>11</v>
      </c>
      <c r="R25" s="435">
        <v>0</v>
      </c>
      <c r="S25" s="444">
        <v>46099.9</v>
      </c>
    </row>
    <row r="26" spans="2:19" x14ac:dyDescent="0.25">
      <c r="B26" s="435">
        <v>6</v>
      </c>
      <c r="C26" s="435">
        <v>61</v>
      </c>
      <c r="D26" s="435">
        <v>64</v>
      </c>
      <c r="E26" s="435" t="s">
        <v>1319</v>
      </c>
      <c r="F26" s="435" t="s">
        <v>1320</v>
      </c>
      <c r="G26" s="435">
        <v>83101</v>
      </c>
      <c r="H26" s="435">
        <v>1</v>
      </c>
      <c r="I26" s="435" t="s">
        <v>1307</v>
      </c>
      <c r="J26" s="435" t="s">
        <v>1335</v>
      </c>
      <c r="K26" s="435" t="s">
        <v>1322</v>
      </c>
      <c r="L26" s="435">
        <v>95</v>
      </c>
      <c r="M26" s="435" t="s">
        <v>1328</v>
      </c>
      <c r="N26" s="435" t="s">
        <v>1323</v>
      </c>
      <c r="O26" s="444">
        <v>4328.8500000000004</v>
      </c>
      <c r="P26" s="435">
        <v>0</v>
      </c>
      <c r="Q26" s="435">
        <v>2</v>
      </c>
      <c r="R26" s="435">
        <v>0</v>
      </c>
      <c r="S26" s="444">
        <v>12986.55</v>
      </c>
    </row>
    <row r="27" spans="2:19" x14ac:dyDescent="0.25">
      <c r="B27" s="435">
        <v>6</v>
      </c>
      <c r="C27" s="435">
        <v>61</v>
      </c>
      <c r="D27" s="435">
        <v>64</v>
      </c>
      <c r="E27" s="435" t="s">
        <v>1319</v>
      </c>
      <c r="F27" s="435" t="s">
        <v>1320</v>
      </c>
      <c r="G27" s="435">
        <v>83101</v>
      </c>
      <c r="H27" s="435">
        <v>1</v>
      </c>
      <c r="I27" s="435" t="s">
        <v>1300</v>
      </c>
      <c r="J27" s="435" t="s">
        <v>1272</v>
      </c>
      <c r="K27" s="435" t="s">
        <v>1322</v>
      </c>
      <c r="L27" s="435">
        <v>21</v>
      </c>
      <c r="M27" s="435">
        <v>2</v>
      </c>
      <c r="N27" s="435" t="s">
        <v>1323</v>
      </c>
      <c r="O27" s="444">
        <v>7304.45</v>
      </c>
      <c r="P27" s="435">
        <v>0</v>
      </c>
      <c r="Q27" s="435">
        <v>4</v>
      </c>
      <c r="R27" s="435">
        <v>0</v>
      </c>
      <c r="S27" s="444">
        <v>29217.8</v>
      </c>
    </row>
    <row r="28" spans="2:19" x14ac:dyDescent="0.25">
      <c r="B28" s="435">
        <v>6</v>
      </c>
      <c r="C28" s="435">
        <v>61</v>
      </c>
      <c r="D28" s="435">
        <v>64</v>
      </c>
      <c r="E28" s="435" t="s">
        <v>1319</v>
      </c>
      <c r="F28" s="435" t="s">
        <v>1320</v>
      </c>
      <c r="G28" s="435">
        <v>83101</v>
      </c>
      <c r="H28" s="435">
        <v>1</v>
      </c>
      <c r="I28" s="435" t="s">
        <v>350</v>
      </c>
      <c r="J28" s="435" t="s">
        <v>1336</v>
      </c>
      <c r="K28" s="435" t="s">
        <v>1322</v>
      </c>
      <c r="L28" s="435">
        <v>47</v>
      </c>
      <c r="M28" s="435">
        <v>2</v>
      </c>
      <c r="N28" s="435" t="s">
        <v>1323</v>
      </c>
      <c r="O28" s="444">
        <v>7304.45</v>
      </c>
      <c r="P28" s="435">
        <v>0</v>
      </c>
      <c r="Q28" s="435">
        <v>24</v>
      </c>
      <c r="R28" s="435">
        <v>0</v>
      </c>
      <c r="S28" s="444">
        <v>168002.35</v>
      </c>
    </row>
    <row r="29" spans="2:19" x14ac:dyDescent="0.25">
      <c r="B29" s="435">
        <v>6</v>
      </c>
      <c r="C29" s="435">
        <v>61</v>
      </c>
      <c r="D29" s="435">
        <v>64</v>
      </c>
      <c r="E29" s="435" t="s">
        <v>1319</v>
      </c>
      <c r="F29" s="435" t="s">
        <v>1320</v>
      </c>
      <c r="G29" s="435">
        <v>83101</v>
      </c>
      <c r="H29" s="435">
        <v>1</v>
      </c>
      <c r="I29" s="435" t="s">
        <v>351</v>
      </c>
      <c r="J29" s="435" t="s">
        <v>1274</v>
      </c>
      <c r="K29" s="435" t="s">
        <v>1322</v>
      </c>
      <c r="L29" s="435">
        <v>39</v>
      </c>
      <c r="M29" s="435">
        <v>2</v>
      </c>
      <c r="N29" s="435" t="s">
        <v>1323</v>
      </c>
      <c r="O29" s="444">
        <v>7304.45</v>
      </c>
      <c r="P29" s="435">
        <v>0</v>
      </c>
      <c r="Q29" s="435">
        <v>25</v>
      </c>
      <c r="R29" s="435">
        <v>0</v>
      </c>
      <c r="S29" s="444">
        <v>182611.25</v>
      </c>
    </row>
    <row r="30" spans="2:19" x14ac:dyDescent="0.25">
      <c r="B30" s="435">
        <v>6</v>
      </c>
      <c r="C30" s="435">
        <v>61</v>
      </c>
      <c r="D30" s="435">
        <v>64</v>
      </c>
      <c r="E30" s="435" t="s">
        <v>1319</v>
      </c>
      <c r="F30" s="435" t="s">
        <v>1320</v>
      </c>
      <c r="G30" s="435">
        <v>83101</v>
      </c>
      <c r="H30" s="435">
        <v>1</v>
      </c>
      <c r="I30" s="435" t="s">
        <v>348</v>
      </c>
      <c r="J30" s="435" t="s">
        <v>1337</v>
      </c>
      <c r="K30" s="435" t="s">
        <v>1322</v>
      </c>
      <c r="L30" s="435">
        <v>82</v>
      </c>
      <c r="M30" s="435">
        <v>7</v>
      </c>
      <c r="N30" s="435" t="s">
        <v>1323</v>
      </c>
      <c r="O30" s="444">
        <v>7797.7</v>
      </c>
      <c r="P30" s="435">
        <v>0</v>
      </c>
      <c r="Q30" s="435">
        <v>171</v>
      </c>
      <c r="R30" s="435">
        <v>0</v>
      </c>
      <c r="S30" s="444">
        <v>1341204.3999999999</v>
      </c>
    </row>
    <row r="31" spans="2:19" x14ac:dyDescent="0.25">
      <c r="B31" s="435">
        <v>6</v>
      </c>
      <c r="C31" s="435">
        <v>61</v>
      </c>
      <c r="D31" s="435">
        <v>64</v>
      </c>
      <c r="E31" s="435" t="s">
        <v>1319</v>
      </c>
      <c r="F31" s="435" t="s">
        <v>1320</v>
      </c>
      <c r="G31" s="435">
        <v>83101</v>
      </c>
      <c r="H31" s="435">
        <v>1</v>
      </c>
      <c r="I31" s="435" t="s">
        <v>1308</v>
      </c>
      <c r="J31" s="435" t="s">
        <v>1338</v>
      </c>
      <c r="K31" s="435" t="s">
        <v>1322</v>
      </c>
      <c r="L31" s="435">
        <v>86</v>
      </c>
      <c r="M31" s="435">
        <v>7</v>
      </c>
      <c r="N31" s="435" t="s">
        <v>1323</v>
      </c>
      <c r="O31" s="444">
        <v>7797.7</v>
      </c>
      <c r="P31" s="435">
        <v>0</v>
      </c>
      <c r="Q31" s="435">
        <v>6</v>
      </c>
      <c r="R31" s="435">
        <v>0</v>
      </c>
      <c r="S31" s="444">
        <v>46786.2</v>
      </c>
    </row>
    <row r="32" spans="2:19" x14ac:dyDescent="0.25">
      <c r="B32" s="67"/>
      <c r="D32" s="121"/>
      <c r="E32" s="56"/>
      <c r="F32" s="56"/>
      <c r="G32" s="56"/>
      <c r="H32" s="56"/>
      <c r="I32" s="56"/>
      <c r="J32" s="56"/>
      <c r="K32" s="56"/>
      <c r="L32" s="56"/>
      <c r="M32" s="47"/>
      <c r="N32" s="125" t="s">
        <v>196</v>
      </c>
      <c r="O32" s="188">
        <f>SUBTOTAL(109,Tabla15[Monto mensual
por plaza jornada])</f>
        <v>124271.12999999998</v>
      </c>
      <c r="P32" s="230"/>
      <c r="Q32" s="509" t="s">
        <v>197</v>
      </c>
      <c r="R32" s="509"/>
      <c r="S32" s="231">
        <f>SUBTOTAL(109,Tabla15[Monto total autorizado])</f>
        <v>2667484.0600000005</v>
      </c>
    </row>
    <row r="33" spans="2:19" x14ac:dyDescent="0.25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47"/>
      <c r="N33" s="125" t="s">
        <v>318</v>
      </c>
      <c r="O33" s="47">
        <v>0</v>
      </c>
      <c r="P33" s="188"/>
      <c r="Q33" s="47"/>
      <c r="R33" s="51"/>
      <c r="S33" s="52"/>
    </row>
    <row r="34" spans="2:19" x14ac:dyDescent="0.25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232"/>
      <c r="N34" s="232"/>
      <c r="O34" s="232"/>
      <c r="P34" s="232"/>
      <c r="Q34" s="232"/>
      <c r="R34" s="232"/>
      <c r="S34" s="233"/>
    </row>
    <row r="35" spans="2:19" x14ac:dyDescent="0.25">
      <c r="B35" s="62" t="s">
        <v>154</v>
      </c>
      <c r="C35" s="64"/>
      <c r="D35" s="64"/>
      <c r="E35" s="64"/>
      <c r="F35" s="190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2:19" x14ac:dyDescent="0.25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2:19" x14ac:dyDescent="0.25">
      <c r="B37" s="11"/>
      <c r="C37" s="12"/>
      <c r="D37" s="12"/>
      <c r="E37" s="13"/>
    </row>
    <row r="38" spans="2:19" x14ac:dyDescent="0.25">
      <c r="B38" s="485" t="str">
        <f>+'Caratula Resumen'!B46:E46</f>
        <v>C.P. ESMERALDA HERNANDEZ ESCOGIDO</v>
      </c>
      <c r="C38" s="486"/>
      <c r="D38" s="486"/>
      <c r="E38" s="487"/>
    </row>
    <row r="39" spans="2:19" x14ac:dyDescent="0.25">
      <c r="B39" s="500" t="s">
        <v>40</v>
      </c>
      <c r="C39" s="501"/>
      <c r="D39" s="501"/>
      <c r="E39" s="502"/>
    </row>
    <row r="40" spans="2:19" x14ac:dyDescent="0.25">
      <c r="B40" s="14"/>
      <c r="C40" s="342"/>
      <c r="D40" s="342"/>
      <c r="E40" s="16"/>
    </row>
    <row r="41" spans="2:19" x14ac:dyDescent="0.25">
      <c r="B41" s="503" t="str">
        <f>+'Caratula Resumen'!B49:E49</f>
        <v>SUBJEFE DE NOMINA FEDERAL</v>
      </c>
      <c r="C41" s="486"/>
      <c r="D41" s="486"/>
      <c r="E41" s="487"/>
    </row>
    <row r="42" spans="2:19" x14ac:dyDescent="0.25">
      <c r="B42" s="500" t="s">
        <v>41</v>
      </c>
      <c r="C42" s="501"/>
      <c r="D42" s="501"/>
      <c r="E42" s="502"/>
    </row>
    <row r="43" spans="2:19" x14ac:dyDescent="0.25">
      <c r="B43" s="14"/>
      <c r="C43" s="342"/>
      <c r="D43" s="342"/>
      <c r="E43" s="16"/>
    </row>
    <row r="44" spans="2:19" x14ac:dyDescent="0.25">
      <c r="B44" s="485"/>
      <c r="C44" s="486"/>
      <c r="D44" s="486"/>
      <c r="E44" s="487"/>
    </row>
    <row r="45" spans="2:19" x14ac:dyDescent="0.25">
      <c r="B45" s="500" t="s">
        <v>42</v>
      </c>
      <c r="C45" s="501"/>
      <c r="D45" s="501"/>
      <c r="E45" s="502"/>
    </row>
    <row r="46" spans="2:19" x14ac:dyDescent="0.25">
      <c r="B46" s="14"/>
      <c r="C46" s="342"/>
      <c r="D46" s="342"/>
      <c r="E46" s="16"/>
    </row>
    <row r="47" spans="2:19" x14ac:dyDescent="0.25">
      <c r="B47" s="503" t="str">
        <f>+'Caratula Resumen'!B55:E55</f>
        <v>LEÓN, GUANAJUATO. A 11 DE ENERO DE 2022.</v>
      </c>
      <c r="C47" s="504"/>
      <c r="D47" s="504"/>
      <c r="E47" s="505"/>
    </row>
    <row r="48" spans="2:19" x14ac:dyDescent="0.25">
      <c r="B48" s="500" t="s">
        <v>43</v>
      </c>
      <c r="C48" s="501"/>
      <c r="D48" s="501"/>
      <c r="E48" s="502"/>
    </row>
    <row r="49" spans="2:5" x14ac:dyDescent="0.25">
      <c r="B49" s="497"/>
      <c r="C49" s="498"/>
      <c r="D49" s="498"/>
      <c r="E49" s="499"/>
    </row>
  </sheetData>
  <mergeCells count="27">
    <mergeCell ref="K11:K12"/>
    <mergeCell ref="R11:R12"/>
    <mergeCell ref="S11:S12"/>
    <mergeCell ref="B8:J8"/>
    <mergeCell ref="B11:B12"/>
    <mergeCell ref="C11:C12"/>
    <mergeCell ref="D11:D12"/>
    <mergeCell ref="E11:E12"/>
    <mergeCell ref="F11:F12"/>
    <mergeCell ref="G11:G12"/>
    <mergeCell ref="H11:J11"/>
    <mergeCell ref="Q32:R32"/>
    <mergeCell ref="L11:L12"/>
    <mergeCell ref="M11:M12"/>
    <mergeCell ref="N11:N12"/>
    <mergeCell ref="O11:O12"/>
    <mergeCell ref="P11:P12"/>
    <mergeCell ref="Q11:Q12"/>
    <mergeCell ref="B49:E49"/>
    <mergeCell ref="B38:E38"/>
    <mergeCell ref="B39:E39"/>
    <mergeCell ref="B41:E41"/>
    <mergeCell ref="B42:E42"/>
    <mergeCell ref="B44:E44"/>
    <mergeCell ref="B45:E45"/>
    <mergeCell ref="B47:E47"/>
    <mergeCell ref="B48:E48"/>
  </mergeCells>
  <dataValidations count="1">
    <dataValidation allowBlank="1" showInputMessage="1" showErrorMessage="1" sqref="B8 Q8"/>
  </dataValidations>
  <pageMargins left="0.7" right="0.7" top="0.75" bottom="0.75" header="0.3" footer="0.3"/>
  <pageSetup paperSize="9" scale="43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0"/>
  <sheetViews>
    <sheetView showGridLines="0" zoomScaleNormal="100" workbookViewId="0">
      <selection activeCell="A16" sqref="A16"/>
    </sheetView>
  </sheetViews>
  <sheetFormatPr baseColWidth="10" defaultColWidth="11.42578125" defaultRowHeight="15" x14ac:dyDescent="0.25"/>
  <cols>
    <col min="1" max="1" width="2.7109375" customWidth="1"/>
    <col min="2" max="2" width="12.7109375" customWidth="1"/>
    <col min="3" max="3" width="11" customWidth="1"/>
    <col min="4" max="4" width="67.28515625" customWidth="1"/>
    <col min="5" max="5" width="11.7109375" customWidth="1"/>
    <col min="6" max="6" width="9.5703125" customWidth="1"/>
    <col min="7" max="7" width="9.85546875" style="234" customWidth="1"/>
    <col min="8" max="8" width="8.85546875" customWidth="1"/>
    <col min="9" max="9" width="8.570312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4.42578125" customWidth="1"/>
    <col min="16" max="16" width="10.85546875" customWidth="1"/>
    <col min="17" max="17" width="11.28515625" customWidth="1"/>
    <col min="18" max="18" width="17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ht="18.75" x14ac:dyDescent="0.3">
      <c r="B7" s="343" t="s">
        <v>198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369"/>
      <c r="Q7" s="368" t="str">
        <f>+'A Y  II D3'!X7</f>
        <v>GUANAJUATO</v>
      </c>
      <c r="R7" s="445"/>
    </row>
    <row r="8" spans="2:18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514"/>
      <c r="K8" s="74"/>
      <c r="L8" s="74"/>
      <c r="M8" s="74"/>
      <c r="N8" s="74"/>
      <c r="O8" s="74"/>
      <c r="P8" s="74"/>
      <c r="Q8" s="25" t="str">
        <f>+'A Y  II D3'!X8</f>
        <v>4to. Trimestre 2021</v>
      </c>
      <c r="R8" s="446"/>
    </row>
    <row r="9" spans="2:18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</row>
    <row r="10" spans="2:18" ht="5.0999999999999996" customHeight="1" x14ac:dyDescent="0.25">
      <c r="G10"/>
    </row>
    <row r="11" spans="2:18" ht="39.75" customHeight="1" x14ac:dyDescent="0.25">
      <c r="B11" s="558" t="s">
        <v>199</v>
      </c>
      <c r="C11" s="555" t="s">
        <v>200</v>
      </c>
      <c r="D11" s="555" t="s">
        <v>201</v>
      </c>
      <c r="E11" s="555" t="s">
        <v>202</v>
      </c>
      <c r="F11" s="555" t="s">
        <v>203</v>
      </c>
      <c r="G11" s="559" t="s">
        <v>204</v>
      </c>
      <c r="H11" s="555" t="s">
        <v>151</v>
      </c>
      <c r="I11" s="555" t="s">
        <v>152</v>
      </c>
      <c r="J11" s="557" t="s">
        <v>205</v>
      </c>
      <c r="K11" s="557"/>
      <c r="L11" s="557"/>
      <c r="M11" s="557"/>
      <c r="N11" s="557"/>
      <c r="O11" s="557" t="s">
        <v>206</v>
      </c>
      <c r="P11" s="557"/>
      <c r="Q11" s="557"/>
      <c r="R11" s="555" t="s">
        <v>207</v>
      </c>
    </row>
    <row r="12" spans="2:18" ht="82.5" customHeight="1" x14ac:dyDescent="0.25">
      <c r="B12" s="558"/>
      <c r="C12" s="555"/>
      <c r="D12" s="555"/>
      <c r="E12" s="555"/>
      <c r="F12" s="555"/>
      <c r="G12" s="559"/>
      <c r="H12" s="555"/>
      <c r="I12" s="555"/>
      <c r="J12" s="226" t="s">
        <v>208</v>
      </c>
      <c r="K12" s="226" t="s">
        <v>209</v>
      </c>
      <c r="L12" s="226" t="s">
        <v>210</v>
      </c>
      <c r="M12" s="226" t="s">
        <v>211</v>
      </c>
      <c r="N12" s="226" t="s">
        <v>212</v>
      </c>
      <c r="O12" s="226" t="s">
        <v>213</v>
      </c>
      <c r="P12" s="226" t="s">
        <v>214</v>
      </c>
      <c r="Q12" s="226" t="s">
        <v>215</v>
      </c>
      <c r="R12" s="555"/>
    </row>
    <row r="13" spans="2:18" ht="5.0999999999999996" customHeight="1" x14ac:dyDescent="0.25"/>
    <row r="14" spans="2:18" ht="75" hidden="1" x14ac:dyDescent="0.25">
      <c r="B14" s="235" t="s">
        <v>199</v>
      </c>
      <c r="C14" s="229" t="s">
        <v>200</v>
      </c>
      <c r="D14" s="229" t="s">
        <v>201</v>
      </c>
      <c r="E14" s="229" t="s">
        <v>202</v>
      </c>
      <c r="F14" s="229" t="s">
        <v>203</v>
      </c>
      <c r="G14" s="236" t="s">
        <v>204</v>
      </c>
      <c r="H14" s="229" t="s">
        <v>151</v>
      </c>
      <c r="I14" s="229" t="s">
        <v>152</v>
      </c>
      <c r="J14" s="226" t="s">
        <v>208</v>
      </c>
      <c r="K14" s="226" t="s">
        <v>209</v>
      </c>
      <c r="L14" s="226" t="s">
        <v>210</v>
      </c>
      <c r="M14" s="226" t="s">
        <v>211</v>
      </c>
      <c r="N14" s="226" t="s">
        <v>212</v>
      </c>
      <c r="O14" s="226" t="s">
        <v>213</v>
      </c>
      <c r="P14" s="226" t="s">
        <v>214</v>
      </c>
      <c r="Q14" s="226" t="s">
        <v>215</v>
      </c>
      <c r="R14" s="229" t="s">
        <v>207</v>
      </c>
    </row>
    <row r="15" spans="2:18" x14ac:dyDescent="0.25">
      <c r="B15" s="221">
        <v>1</v>
      </c>
      <c r="C15" s="221" t="s">
        <v>1304</v>
      </c>
      <c r="D15" s="221" t="s">
        <v>1321</v>
      </c>
      <c r="E15" s="221" t="s">
        <v>1323</v>
      </c>
      <c r="F15" s="221">
        <v>2</v>
      </c>
      <c r="G15" s="221" t="s">
        <v>1339</v>
      </c>
      <c r="H15" s="221" t="s">
        <v>1304</v>
      </c>
      <c r="I15" s="221">
        <v>2</v>
      </c>
      <c r="J15" s="221">
        <v>202119</v>
      </c>
      <c r="K15" s="221">
        <v>999999</v>
      </c>
      <c r="L15" s="221">
        <v>0</v>
      </c>
      <c r="M15" s="444">
        <v>7304.45</v>
      </c>
      <c r="N15" s="221">
        <v>0</v>
      </c>
      <c r="O15" s="221">
        <v>35</v>
      </c>
      <c r="P15" s="221">
        <v>35</v>
      </c>
      <c r="Q15" s="221">
        <v>0</v>
      </c>
      <c r="R15" s="221">
        <v>20211231</v>
      </c>
    </row>
    <row r="16" spans="2:18" x14ac:dyDescent="0.25">
      <c r="B16" s="221">
        <v>1</v>
      </c>
      <c r="C16" s="221" t="s">
        <v>1303</v>
      </c>
      <c r="D16" s="221" t="s">
        <v>1324</v>
      </c>
      <c r="E16" s="221" t="s">
        <v>1323</v>
      </c>
      <c r="F16" s="221">
        <v>2</v>
      </c>
      <c r="G16" s="221" t="s">
        <v>1339</v>
      </c>
      <c r="H16" s="221" t="s">
        <v>1303</v>
      </c>
      <c r="I16" s="221">
        <v>3</v>
      </c>
      <c r="J16" s="221">
        <v>202119</v>
      </c>
      <c r="K16" s="221">
        <v>999999</v>
      </c>
      <c r="L16" s="221">
        <v>0</v>
      </c>
      <c r="M16" s="444">
        <v>7506.15</v>
      </c>
      <c r="N16" s="221">
        <v>0</v>
      </c>
      <c r="O16" s="221">
        <v>35</v>
      </c>
      <c r="P16" s="221">
        <v>35</v>
      </c>
      <c r="Q16" s="221">
        <v>0</v>
      </c>
      <c r="R16" s="221">
        <v>20211231</v>
      </c>
    </row>
    <row r="17" spans="2:18" x14ac:dyDescent="0.25">
      <c r="B17" s="221">
        <v>1</v>
      </c>
      <c r="C17" s="221" t="s">
        <v>349</v>
      </c>
      <c r="D17" s="221" t="s">
        <v>1325</v>
      </c>
      <c r="E17" s="221" t="s">
        <v>1323</v>
      </c>
      <c r="F17" s="221">
        <v>2</v>
      </c>
      <c r="G17" s="221" t="s">
        <v>1339</v>
      </c>
      <c r="H17" s="221" t="s">
        <v>349</v>
      </c>
      <c r="I17" s="221">
        <v>5</v>
      </c>
      <c r="J17" s="221">
        <v>202119</v>
      </c>
      <c r="K17" s="221">
        <v>999999</v>
      </c>
      <c r="L17" s="221">
        <v>0</v>
      </c>
      <c r="M17" s="444">
        <v>7896</v>
      </c>
      <c r="N17" s="221">
        <v>0</v>
      </c>
      <c r="O17" s="221">
        <v>35</v>
      </c>
      <c r="P17" s="221">
        <v>35</v>
      </c>
      <c r="Q17" s="221">
        <v>0</v>
      </c>
      <c r="R17" s="221">
        <v>20211231</v>
      </c>
    </row>
    <row r="18" spans="2:18" x14ac:dyDescent="0.25">
      <c r="B18" s="221">
        <v>1</v>
      </c>
      <c r="C18" s="221" t="s">
        <v>1302</v>
      </c>
      <c r="D18" s="221" t="s">
        <v>1326</v>
      </c>
      <c r="E18" s="221" t="s">
        <v>1323</v>
      </c>
      <c r="F18" s="221">
        <v>2</v>
      </c>
      <c r="G18" s="221" t="s">
        <v>1339</v>
      </c>
      <c r="H18" s="221" t="s">
        <v>1302</v>
      </c>
      <c r="I18" s="221">
        <v>2</v>
      </c>
      <c r="J18" s="221">
        <v>202119</v>
      </c>
      <c r="K18" s="221">
        <v>999999</v>
      </c>
      <c r="L18" s="221">
        <v>0</v>
      </c>
      <c r="M18" s="444">
        <v>7304.45</v>
      </c>
      <c r="N18" s="221">
        <v>0</v>
      </c>
      <c r="O18" s="221">
        <v>35</v>
      </c>
      <c r="P18" s="221">
        <v>35</v>
      </c>
      <c r="Q18" s="221">
        <v>0</v>
      </c>
      <c r="R18" s="221">
        <v>20211231</v>
      </c>
    </row>
    <row r="19" spans="2:18" x14ac:dyDescent="0.25">
      <c r="B19" s="221">
        <v>1</v>
      </c>
      <c r="C19" s="221" t="s">
        <v>1301</v>
      </c>
      <c r="D19" s="221" t="s">
        <v>1327</v>
      </c>
      <c r="E19" s="221" t="s">
        <v>1323</v>
      </c>
      <c r="F19" s="221">
        <v>2</v>
      </c>
      <c r="G19" s="221" t="s">
        <v>1339</v>
      </c>
      <c r="H19" s="221" t="s">
        <v>1301</v>
      </c>
      <c r="I19" s="221" t="s">
        <v>1328</v>
      </c>
      <c r="J19" s="221">
        <v>202119</v>
      </c>
      <c r="K19" s="221">
        <v>999999</v>
      </c>
      <c r="L19" s="221">
        <v>0</v>
      </c>
      <c r="M19" s="444">
        <v>5164.5</v>
      </c>
      <c r="N19" s="221">
        <v>0</v>
      </c>
      <c r="O19" s="221">
        <v>35</v>
      </c>
      <c r="P19" s="221">
        <v>35</v>
      </c>
      <c r="Q19" s="221">
        <v>0</v>
      </c>
      <c r="R19" s="221">
        <v>20211231</v>
      </c>
    </row>
    <row r="20" spans="2:18" x14ac:dyDescent="0.25">
      <c r="B20" s="221">
        <v>1</v>
      </c>
      <c r="C20" s="221" t="s">
        <v>1310</v>
      </c>
      <c r="D20" s="221" t="s">
        <v>1329</v>
      </c>
      <c r="E20" s="221" t="s">
        <v>1323</v>
      </c>
      <c r="F20" s="221">
        <v>2</v>
      </c>
      <c r="G20" s="221" t="s">
        <v>1339</v>
      </c>
      <c r="H20" s="221" t="s">
        <v>1310</v>
      </c>
      <c r="I20" s="221" t="s">
        <v>1330</v>
      </c>
      <c r="J20" s="221">
        <v>202119</v>
      </c>
      <c r="K20" s="221">
        <v>999999</v>
      </c>
      <c r="L20" s="221">
        <v>0</v>
      </c>
      <c r="M20" s="444">
        <v>14611.06</v>
      </c>
      <c r="N20" s="221">
        <v>0</v>
      </c>
      <c r="O20" s="221">
        <v>35</v>
      </c>
      <c r="P20" s="221">
        <v>35</v>
      </c>
      <c r="Q20" s="221">
        <v>0</v>
      </c>
      <c r="R20" s="221">
        <v>20211231</v>
      </c>
    </row>
    <row r="21" spans="2:18" x14ac:dyDescent="0.25">
      <c r="B21" s="221">
        <v>1</v>
      </c>
      <c r="C21" s="221" t="s">
        <v>1340</v>
      </c>
      <c r="D21" s="221" t="s">
        <v>1331</v>
      </c>
      <c r="E21" s="221" t="s">
        <v>1323</v>
      </c>
      <c r="F21" s="221">
        <v>2</v>
      </c>
      <c r="G21" s="221" t="s">
        <v>1339</v>
      </c>
      <c r="H21" s="221" t="s">
        <v>1306</v>
      </c>
      <c r="I21" s="221">
        <v>9</v>
      </c>
      <c r="J21" s="221">
        <v>202119</v>
      </c>
      <c r="K21" s="221">
        <v>999999</v>
      </c>
      <c r="L21" s="221">
        <v>0</v>
      </c>
      <c r="M21" s="444">
        <v>7895</v>
      </c>
      <c r="N21" s="221">
        <v>0</v>
      </c>
      <c r="O21" s="221">
        <v>35</v>
      </c>
      <c r="P21" s="221">
        <v>35</v>
      </c>
      <c r="Q21" s="221">
        <v>0</v>
      </c>
      <c r="R21" s="221">
        <v>20211231</v>
      </c>
    </row>
    <row r="22" spans="2:18" x14ac:dyDescent="0.25">
      <c r="B22" s="221">
        <v>1</v>
      </c>
      <c r="C22" s="221" t="s">
        <v>1305</v>
      </c>
      <c r="D22" s="221" t="s">
        <v>1332</v>
      </c>
      <c r="E22" s="221" t="s">
        <v>1323</v>
      </c>
      <c r="F22" s="221">
        <v>2</v>
      </c>
      <c r="G22" s="221" t="s">
        <v>1339</v>
      </c>
      <c r="H22" s="221" t="s">
        <v>1305</v>
      </c>
      <c r="I22" s="221">
        <v>8</v>
      </c>
      <c r="J22" s="221">
        <v>202119</v>
      </c>
      <c r="K22" s="221">
        <v>999999</v>
      </c>
      <c r="L22" s="221">
        <v>0</v>
      </c>
      <c r="M22" s="444">
        <v>7890.35</v>
      </c>
      <c r="N22" s="221">
        <v>0</v>
      </c>
      <c r="O22" s="221">
        <v>35</v>
      </c>
      <c r="P22" s="221">
        <v>35</v>
      </c>
      <c r="Q22" s="221">
        <v>0</v>
      </c>
      <c r="R22" s="221">
        <v>20211231</v>
      </c>
    </row>
    <row r="23" spans="2:18" x14ac:dyDescent="0.25">
      <c r="B23" s="221">
        <v>1</v>
      </c>
      <c r="C23" s="221" t="s">
        <v>1309</v>
      </c>
      <c r="D23" s="221" t="s">
        <v>1324</v>
      </c>
      <c r="E23" s="221" t="s">
        <v>1323</v>
      </c>
      <c r="F23" s="221">
        <v>2</v>
      </c>
      <c r="G23" s="221" t="s">
        <v>1339</v>
      </c>
      <c r="H23" s="221" t="s">
        <v>1309</v>
      </c>
      <c r="I23" s="221">
        <v>3</v>
      </c>
      <c r="J23" s="221">
        <v>202119</v>
      </c>
      <c r="K23" s="221">
        <v>999999</v>
      </c>
      <c r="L23" s="221">
        <v>0</v>
      </c>
      <c r="M23" s="444">
        <v>7506.15</v>
      </c>
      <c r="N23" s="221">
        <v>0</v>
      </c>
      <c r="O23" s="221">
        <v>35</v>
      </c>
      <c r="P23" s="221">
        <v>35</v>
      </c>
      <c r="Q23" s="221">
        <v>0</v>
      </c>
      <c r="R23" s="221">
        <v>20211231</v>
      </c>
    </row>
    <row r="24" spans="2:18" x14ac:dyDescent="0.25">
      <c r="B24" s="221">
        <v>1</v>
      </c>
      <c r="C24" s="221" t="s">
        <v>1307</v>
      </c>
      <c r="D24" s="221" t="s">
        <v>1333</v>
      </c>
      <c r="E24" s="221" t="s">
        <v>1323</v>
      </c>
      <c r="F24" s="221">
        <v>2</v>
      </c>
      <c r="G24" s="221" t="s">
        <v>1339</v>
      </c>
      <c r="H24" s="221" t="s">
        <v>1307</v>
      </c>
      <c r="I24" s="221" t="s">
        <v>1328</v>
      </c>
      <c r="J24" s="221">
        <v>202119</v>
      </c>
      <c r="K24" s="221">
        <v>999999</v>
      </c>
      <c r="L24" s="221">
        <v>0</v>
      </c>
      <c r="M24" s="444">
        <v>5164.5</v>
      </c>
      <c r="N24" s="221">
        <v>0</v>
      </c>
      <c r="O24" s="221">
        <v>35</v>
      </c>
      <c r="P24" s="221">
        <v>35</v>
      </c>
      <c r="Q24" s="221">
        <v>0</v>
      </c>
      <c r="R24" s="221">
        <v>20211231</v>
      </c>
    </row>
    <row r="25" spans="2:18" x14ac:dyDescent="0.25">
      <c r="B25" s="221">
        <v>1</v>
      </c>
      <c r="C25" s="221" t="s">
        <v>1307</v>
      </c>
      <c r="D25" s="221" t="s">
        <v>1334</v>
      </c>
      <c r="E25" s="221" t="s">
        <v>1323</v>
      </c>
      <c r="F25" s="221">
        <v>2</v>
      </c>
      <c r="G25" s="221" t="s">
        <v>1339</v>
      </c>
      <c r="H25" s="221" t="s">
        <v>1307</v>
      </c>
      <c r="I25" s="221" t="s">
        <v>1328</v>
      </c>
      <c r="J25" s="221">
        <v>202119</v>
      </c>
      <c r="K25" s="221">
        <v>999999</v>
      </c>
      <c r="L25" s="221">
        <v>0</v>
      </c>
      <c r="M25" s="444">
        <v>4190.8999999999996</v>
      </c>
      <c r="N25" s="221">
        <v>0</v>
      </c>
      <c r="O25" s="221">
        <v>35</v>
      </c>
      <c r="P25" s="221">
        <v>35</v>
      </c>
      <c r="Q25" s="221">
        <v>0</v>
      </c>
      <c r="R25" s="221">
        <v>20211231</v>
      </c>
    </row>
    <row r="26" spans="2:18" x14ac:dyDescent="0.25">
      <c r="B26" s="221">
        <v>1</v>
      </c>
      <c r="C26" s="221" t="s">
        <v>1307</v>
      </c>
      <c r="D26" s="221" t="s">
        <v>1335</v>
      </c>
      <c r="E26" s="221" t="s">
        <v>1323</v>
      </c>
      <c r="F26" s="221">
        <v>2</v>
      </c>
      <c r="G26" s="221" t="s">
        <v>1339</v>
      </c>
      <c r="H26" s="221" t="s">
        <v>1307</v>
      </c>
      <c r="I26" s="221" t="s">
        <v>1328</v>
      </c>
      <c r="J26" s="221">
        <v>202119</v>
      </c>
      <c r="K26" s="221">
        <v>999999</v>
      </c>
      <c r="L26" s="221">
        <v>0</v>
      </c>
      <c r="M26" s="444">
        <v>4328.8500000000004</v>
      </c>
      <c r="N26" s="221">
        <v>0</v>
      </c>
      <c r="O26" s="221">
        <v>35</v>
      </c>
      <c r="P26" s="221">
        <v>35</v>
      </c>
      <c r="Q26" s="221">
        <v>0</v>
      </c>
      <c r="R26" s="221">
        <v>20211231</v>
      </c>
    </row>
    <row r="27" spans="2:18" x14ac:dyDescent="0.25">
      <c r="B27" s="221">
        <v>1</v>
      </c>
      <c r="C27" s="221" t="s">
        <v>1300</v>
      </c>
      <c r="D27" s="221" t="s">
        <v>1272</v>
      </c>
      <c r="E27" s="221" t="s">
        <v>1323</v>
      </c>
      <c r="F27" s="221">
        <v>2</v>
      </c>
      <c r="G27" s="221" t="s">
        <v>1339</v>
      </c>
      <c r="H27" s="221" t="s">
        <v>1300</v>
      </c>
      <c r="I27" s="221">
        <v>2</v>
      </c>
      <c r="J27" s="221">
        <v>202119</v>
      </c>
      <c r="K27" s="221">
        <v>999999</v>
      </c>
      <c r="L27" s="221">
        <v>0</v>
      </c>
      <c r="M27" s="444">
        <v>7304.45</v>
      </c>
      <c r="N27" s="221">
        <v>0</v>
      </c>
      <c r="O27" s="221">
        <v>35</v>
      </c>
      <c r="P27" s="221">
        <v>35</v>
      </c>
      <c r="Q27" s="221">
        <v>0</v>
      </c>
      <c r="R27" s="221">
        <v>20211231</v>
      </c>
    </row>
    <row r="28" spans="2:18" x14ac:dyDescent="0.25">
      <c r="B28" s="221">
        <v>1</v>
      </c>
      <c r="C28" s="221" t="s">
        <v>350</v>
      </c>
      <c r="D28" s="221" t="s">
        <v>1336</v>
      </c>
      <c r="E28" s="221" t="s">
        <v>1323</v>
      </c>
      <c r="F28" s="221">
        <v>2</v>
      </c>
      <c r="G28" s="221" t="s">
        <v>1339</v>
      </c>
      <c r="H28" s="221" t="s">
        <v>350</v>
      </c>
      <c r="I28" s="221">
        <v>2</v>
      </c>
      <c r="J28" s="221">
        <v>202119</v>
      </c>
      <c r="K28" s="221">
        <v>999999</v>
      </c>
      <c r="L28" s="221">
        <v>0</v>
      </c>
      <c r="M28" s="444">
        <v>7304.45</v>
      </c>
      <c r="N28" s="221">
        <v>0</v>
      </c>
      <c r="O28" s="221">
        <v>35</v>
      </c>
      <c r="P28" s="221">
        <v>35</v>
      </c>
      <c r="Q28" s="221">
        <v>0</v>
      </c>
      <c r="R28" s="221">
        <v>20211231</v>
      </c>
    </row>
    <row r="29" spans="2:18" x14ac:dyDescent="0.25">
      <c r="B29" s="221">
        <v>1</v>
      </c>
      <c r="C29" s="221" t="s">
        <v>351</v>
      </c>
      <c r="D29" s="221" t="s">
        <v>1274</v>
      </c>
      <c r="E29" s="221" t="s">
        <v>1323</v>
      </c>
      <c r="F29" s="221">
        <v>2</v>
      </c>
      <c r="G29" s="221" t="s">
        <v>1339</v>
      </c>
      <c r="H29" s="221" t="s">
        <v>351</v>
      </c>
      <c r="I29" s="221">
        <v>2</v>
      </c>
      <c r="J29" s="221">
        <v>202119</v>
      </c>
      <c r="K29" s="221">
        <v>999999</v>
      </c>
      <c r="L29" s="221">
        <v>0</v>
      </c>
      <c r="M29" s="444">
        <v>7304.45</v>
      </c>
      <c r="N29" s="221">
        <v>0</v>
      </c>
      <c r="O29" s="221">
        <v>35</v>
      </c>
      <c r="P29" s="221">
        <v>35</v>
      </c>
      <c r="Q29" s="221">
        <v>0</v>
      </c>
      <c r="R29" s="221">
        <v>20211231</v>
      </c>
    </row>
    <row r="30" spans="2:18" x14ac:dyDescent="0.25">
      <c r="B30" s="221">
        <v>1</v>
      </c>
      <c r="C30" s="221" t="s">
        <v>348</v>
      </c>
      <c r="D30" s="221" t="s">
        <v>1337</v>
      </c>
      <c r="E30" s="221" t="s">
        <v>1323</v>
      </c>
      <c r="F30" s="221">
        <v>2</v>
      </c>
      <c r="G30" s="221" t="s">
        <v>1339</v>
      </c>
      <c r="H30" s="221" t="s">
        <v>348</v>
      </c>
      <c r="I30" s="221">
        <v>7</v>
      </c>
      <c r="J30" s="221">
        <v>202119</v>
      </c>
      <c r="K30" s="221">
        <v>999999</v>
      </c>
      <c r="L30" s="221">
        <v>0</v>
      </c>
      <c r="M30" s="444">
        <v>7797.7</v>
      </c>
      <c r="N30" s="221">
        <v>0</v>
      </c>
      <c r="O30" s="221">
        <v>35</v>
      </c>
      <c r="P30" s="221">
        <v>35</v>
      </c>
      <c r="Q30" s="221">
        <v>0</v>
      </c>
      <c r="R30" s="221">
        <v>20211231</v>
      </c>
    </row>
    <row r="31" spans="2:18" x14ac:dyDescent="0.25">
      <c r="B31" s="221">
        <v>1</v>
      </c>
      <c r="C31" s="221" t="s">
        <v>1308</v>
      </c>
      <c r="D31" s="221" t="s">
        <v>1338</v>
      </c>
      <c r="E31" s="221" t="s">
        <v>1323</v>
      </c>
      <c r="F31" s="221">
        <v>2</v>
      </c>
      <c r="G31" s="221" t="s">
        <v>1339</v>
      </c>
      <c r="H31" s="221" t="s">
        <v>1308</v>
      </c>
      <c r="I31" s="221">
        <v>7</v>
      </c>
      <c r="J31" s="221">
        <v>202119</v>
      </c>
      <c r="K31" s="221">
        <v>999999</v>
      </c>
      <c r="L31" s="221">
        <v>0</v>
      </c>
      <c r="M31" s="444">
        <v>7797.7</v>
      </c>
      <c r="N31" s="221">
        <v>0</v>
      </c>
      <c r="O31" s="221">
        <v>35</v>
      </c>
      <c r="P31" s="221">
        <v>35</v>
      </c>
      <c r="Q31" s="221">
        <v>0</v>
      </c>
      <c r="R31" s="221">
        <v>20211231</v>
      </c>
    </row>
    <row r="32" spans="2:18" x14ac:dyDescent="0.25">
      <c r="B32" s="237"/>
      <c r="C32" s="238"/>
      <c r="D32" s="239"/>
      <c r="E32" s="238"/>
      <c r="F32" s="238"/>
      <c r="G32" s="238"/>
      <c r="H32" s="238"/>
      <c r="I32" s="238"/>
      <c r="K32" s="240" t="s">
        <v>216</v>
      </c>
      <c r="L32" s="241">
        <v>0</v>
      </c>
      <c r="M32" s="242"/>
      <c r="N32" s="242"/>
      <c r="O32" s="238"/>
      <c r="P32" s="238"/>
      <c r="Q32" s="238"/>
      <c r="R32" s="243"/>
    </row>
    <row r="33" spans="2:18" x14ac:dyDescent="0.25">
      <c r="B33" s="244"/>
      <c r="C33" s="245"/>
      <c r="D33" s="246"/>
      <c r="E33" s="245"/>
      <c r="F33" s="245"/>
      <c r="G33" s="245"/>
      <c r="H33" s="245"/>
      <c r="I33" s="245"/>
      <c r="L33" s="247" t="s">
        <v>217</v>
      </c>
      <c r="M33" s="241">
        <f>SUM(M15:M32)</f>
        <v>124271.10999999999</v>
      </c>
      <c r="N33" s="248"/>
      <c r="O33" s="245"/>
      <c r="P33" s="245"/>
      <c r="Q33" s="245"/>
      <c r="R33" s="249"/>
    </row>
    <row r="34" spans="2:18" x14ac:dyDescent="0.25">
      <c r="B34" s="244"/>
      <c r="C34" s="245"/>
      <c r="D34" s="246"/>
      <c r="E34" s="245"/>
      <c r="F34" s="245"/>
      <c r="G34" s="245"/>
      <c r="H34" s="245"/>
      <c r="I34" s="245"/>
      <c r="M34" s="247" t="s">
        <v>218</v>
      </c>
      <c r="N34" s="241">
        <v>0</v>
      </c>
      <c r="O34" s="245"/>
      <c r="P34" s="245"/>
      <c r="Q34" s="245"/>
      <c r="R34" s="249"/>
    </row>
    <row r="35" spans="2:18" x14ac:dyDescent="0.25">
      <c r="B35" s="250"/>
      <c r="C35" s="251"/>
      <c r="D35" s="252"/>
      <c r="E35" s="251"/>
      <c r="F35" s="251"/>
      <c r="G35" s="251"/>
      <c r="H35" s="251"/>
      <c r="I35" s="251"/>
      <c r="J35" s="251"/>
      <c r="K35" s="251"/>
      <c r="L35" s="253"/>
      <c r="M35" s="253"/>
      <c r="N35" s="253"/>
      <c r="O35" s="251"/>
      <c r="P35" s="251"/>
      <c r="Q35" s="251"/>
      <c r="R35" s="254"/>
    </row>
    <row r="36" spans="2:18" x14ac:dyDescent="0.25">
      <c r="B36" s="62" t="s">
        <v>154</v>
      </c>
      <c r="C36" s="64"/>
      <c r="D36" s="64"/>
      <c r="E36" s="190"/>
      <c r="F36" s="64"/>
      <c r="G36" s="255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2:18" x14ac:dyDescent="0.25">
      <c r="B37" s="64"/>
      <c r="C37" s="64"/>
      <c r="D37" s="64"/>
      <c r="E37" s="64"/>
      <c r="F37" s="64"/>
      <c r="G37" s="255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2:18" x14ac:dyDescent="0.25">
      <c r="B38" s="11"/>
      <c r="C38" s="12"/>
      <c r="D38" s="13"/>
    </row>
    <row r="39" spans="2:18" x14ac:dyDescent="0.25">
      <c r="B39" s="485" t="str">
        <f>+'Caratula Resumen'!B46:E46</f>
        <v>C.P. ESMERALDA HERNANDEZ ESCOGIDO</v>
      </c>
      <c r="C39" s="486"/>
      <c r="D39" s="487"/>
    </row>
    <row r="40" spans="2:18" x14ac:dyDescent="0.25">
      <c r="B40" s="500" t="s">
        <v>40</v>
      </c>
      <c r="C40" s="501"/>
      <c r="D40" s="502"/>
    </row>
    <row r="41" spans="2:18" x14ac:dyDescent="0.25">
      <c r="B41" s="14"/>
      <c r="C41" s="342"/>
      <c r="D41" s="16"/>
    </row>
    <row r="42" spans="2:18" x14ac:dyDescent="0.25">
      <c r="B42" s="485" t="str">
        <f>+'Caratula Resumen'!B49:E49</f>
        <v>SUBJEFE DE NOMINA FEDERAL</v>
      </c>
      <c r="C42" s="486"/>
      <c r="D42" s="487"/>
    </row>
    <row r="43" spans="2:18" x14ac:dyDescent="0.25">
      <c r="B43" s="500" t="s">
        <v>41</v>
      </c>
      <c r="C43" s="501"/>
      <c r="D43" s="502"/>
    </row>
    <row r="44" spans="2:18" x14ac:dyDescent="0.25">
      <c r="B44" s="14"/>
      <c r="C44" s="342"/>
      <c r="D44" s="16"/>
    </row>
    <row r="45" spans="2:18" x14ac:dyDescent="0.25">
      <c r="B45" s="485"/>
      <c r="C45" s="486"/>
      <c r="D45" s="487"/>
    </row>
    <row r="46" spans="2:18" x14ac:dyDescent="0.25">
      <c r="B46" s="500" t="s">
        <v>42</v>
      </c>
      <c r="C46" s="501"/>
      <c r="D46" s="502"/>
    </row>
    <row r="47" spans="2:18" x14ac:dyDescent="0.25">
      <c r="B47" s="14"/>
      <c r="C47" s="342"/>
      <c r="D47" s="16"/>
    </row>
    <row r="48" spans="2:18" x14ac:dyDescent="0.25">
      <c r="B48" s="503" t="str">
        <f>+'Caratula Resumen'!B55:E55</f>
        <v>LEÓN, GUANAJUATO. A 11 DE ENERO DE 2022.</v>
      </c>
      <c r="C48" s="504"/>
      <c r="D48" s="505"/>
    </row>
    <row r="49" spans="2:4" x14ac:dyDescent="0.25">
      <c r="B49" s="500" t="s">
        <v>43</v>
      </c>
      <c r="C49" s="501"/>
      <c r="D49" s="502"/>
    </row>
    <row r="50" spans="2:4" x14ac:dyDescent="0.25">
      <c r="B50" s="345"/>
      <c r="C50" s="346"/>
      <c r="D50" s="347"/>
    </row>
  </sheetData>
  <mergeCells count="20">
    <mergeCell ref="J11:N11"/>
    <mergeCell ref="O11:Q11"/>
    <mergeCell ref="R11:R12"/>
    <mergeCell ref="B8:J8"/>
    <mergeCell ref="B11:B12"/>
    <mergeCell ref="C11:C12"/>
    <mergeCell ref="D11:D12"/>
    <mergeCell ref="E11:E12"/>
    <mergeCell ref="F11:F12"/>
    <mergeCell ref="G11:G12"/>
    <mergeCell ref="H11:H12"/>
    <mergeCell ref="I11:I12"/>
    <mergeCell ref="B46:D46"/>
    <mergeCell ref="B48:D48"/>
    <mergeCell ref="B49:D49"/>
    <mergeCell ref="B39:D39"/>
    <mergeCell ref="B40:D40"/>
    <mergeCell ref="B42:D42"/>
    <mergeCell ref="B43:D43"/>
    <mergeCell ref="B45:D45"/>
  </mergeCells>
  <dataValidations disablePrompts="1" count="1">
    <dataValidation allowBlank="1" showInputMessage="1" showErrorMessage="1" sqref="B8"/>
  </dataValidations>
  <pageMargins left="0.7" right="0.7" top="0.75" bottom="0.75" header="0.3" footer="0.3"/>
  <pageSetup paperSize="9" scale="50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4"/>
  <sheetViews>
    <sheetView showGridLines="0" zoomScaleNormal="100" workbookViewId="0">
      <selection activeCell="A15" sqref="A15"/>
    </sheetView>
  </sheetViews>
  <sheetFormatPr baseColWidth="10" defaultColWidth="13.5703125" defaultRowHeight="15" x14ac:dyDescent="0.25"/>
  <cols>
    <col min="1" max="1" width="2.85546875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9" width="14.28515625" customWidth="1"/>
    <col min="10" max="10" width="13.7109375" customWidth="1"/>
    <col min="11" max="11" width="17.42578125" customWidth="1"/>
    <col min="12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1" ht="15" customHeight="1" x14ac:dyDescent="0.25"/>
    <row r="2" spans="2:11" ht="15" customHeight="1" x14ac:dyDescent="0.25"/>
    <row r="3" spans="2:11" ht="15" customHeight="1" x14ac:dyDescent="0.25"/>
    <row r="4" spans="2:11" ht="15" customHeight="1" x14ac:dyDescent="0.25"/>
    <row r="5" spans="2:11" ht="15" customHeight="1" x14ac:dyDescent="0.25"/>
    <row r="6" spans="2:11" ht="18.75" x14ac:dyDescent="0.3">
      <c r="B6" s="70" t="s">
        <v>219</v>
      </c>
      <c r="C6" s="71"/>
      <c r="D6" s="71"/>
      <c r="E6" s="71"/>
      <c r="F6" s="71"/>
      <c r="G6" s="71"/>
      <c r="H6" s="71"/>
      <c r="I6" s="369"/>
      <c r="J6" s="368" t="str">
        <f>+'A Y  II D3'!X7</f>
        <v>GUANAJUATO</v>
      </c>
      <c r="K6" s="445"/>
    </row>
    <row r="7" spans="2:11" ht="18.75" x14ac:dyDescent="0.3">
      <c r="B7" s="447" t="str">
        <f>+'A Y  II D3'!B8</f>
        <v>Fondo de Aportaciones para la Educación Tecnológica y de Adultos/Instituto Nacional para la Educación de los Adultos (FAETA/INEA)</v>
      </c>
      <c r="C7" s="23"/>
      <c r="D7" s="23"/>
      <c r="E7" s="23"/>
      <c r="F7" s="23"/>
      <c r="G7" s="23"/>
      <c r="H7" s="23"/>
      <c r="I7" s="23"/>
      <c r="J7" s="25" t="str">
        <f>+'A Y  II D3'!X8</f>
        <v>4to. Trimestre 2021</v>
      </c>
      <c r="K7" s="446"/>
    </row>
    <row r="8" spans="2:11" x14ac:dyDescent="0.25">
      <c r="B8" s="76"/>
      <c r="C8" s="77"/>
      <c r="D8" s="77"/>
      <c r="E8" s="77"/>
      <c r="F8" s="77"/>
      <c r="G8" s="77"/>
      <c r="H8" s="77"/>
      <c r="I8" s="77"/>
      <c r="J8" s="77"/>
      <c r="K8" s="78"/>
    </row>
    <row r="9" spans="2:11" ht="5.0999999999999996" customHeight="1" x14ac:dyDescent="0.25"/>
    <row r="10" spans="2:11" ht="68.25" customHeight="1" x14ac:dyDescent="0.25">
      <c r="B10" s="226" t="s">
        <v>199</v>
      </c>
      <c r="C10" s="226" t="s">
        <v>220</v>
      </c>
      <c r="D10" s="226" t="s">
        <v>221</v>
      </c>
      <c r="E10" s="226" t="s">
        <v>222</v>
      </c>
      <c r="F10" s="226" t="s">
        <v>223</v>
      </c>
      <c r="G10" s="226" t="s">
        <v>204</v>
      </c>
      <c r="H10" s="226" t="s">
        <v>224</v>
      </c>
      <c r="I10" s="226" t="s">
        <v>225</v>
      </c>
      <c r="J10" s="226" t="s">
        <v>226</v>
      </c>
      <c r="K10" s="226" t="s">
        <v>227</v>
      </c>
    </row>
    <row r="11" spans="2:11" ht="5.0999999999999996" customHeight="1" x14ac:dyDescent="0.25"/>
    <row r="12" spans="2:11" ht="75" hidden="1" x14ac:dyDescent="0.25">
      <c r="B12" s="226" t="s">
        <v>199</v>
      </c>
      <c r="C12" s="226" t="s">
        <v>220</v>
      </c>
      <c r="D12" s="226" t="s">
        <v>221</v>
      </c>
      <c r="E12" s="226" t="s">
        <v>222</v>
      </c>
      <c r="F12" s="226" t="s">
        <v>223</v>
      </c>
      <c r="G12" s="226" t="s">
        <v>204</v>
      </c>
      <c r="H12" s="226" t="s">
        <v>224</v>
      </c>
      <c r="I12" s="226" t="s">
        <v>225</v>
      </c>
      <c r="J12" s="226" t="s">
        <v>226</v>
      </c>
      <c r="K12" s="226" t="s">
        <v>227</v>
      </c>
    </row>
    <row r="13" spans="2:11" s="256" customFormat="1" x14ac:dyDescent="0.25">
      <c r="B13" s="256">
        <v>2</v>
      </c>
      <c r="C13" s="256" t="s">
        <v>1323</v>
      </c>
      <c r="D13" s="256" t="s">
        <v>1341</v>
      </c>
      <c r="E13" s="256">
        <v>100</v>
      </c>
      <c r="F13" s="256" t="s">
        <v>1342</v>
      </c>
      <c r="G13" s="256" t="s">
        <v>1339</v>
      </c>
      <c r="H13" s="472" t="s">
        <v>1343</v>
      </c>
      <c r="I13" s="256">
        <v>83101</v>
      </c>
      <c r="J13" s="256">
        <v>20170101</v>
      </c>
      <c r="K13" s="256">
        <v>20211223</v>
      </c>
    </row>
    <row r="14" spans="2:11" s="256" customFormat="1" x14ac:dyDescent="0.25">
      <c r="B14" s="256">
        <v>2</v>
      </c>
      <c r="C14" s="256" t="s">
        <v>1323</v>
      </c>
      <c r="D14" s="256" t="s">
        <v>1341</v>
      </c>
      <c r="E14" s="256">
        <v>100</v>
      </c>
      <c r="F14" s="256" t="s">
        <v>1342</v>
      </c>
      <c r="G14" s="256" t="s">
        <v>1344</v>
      </c>
      <c r="H14" s="472" t="s">
        <v>1756</v>
      </c>
      <c r="I14" s="256">
        <v>83101</v>
      </c>
      <c r="J14" s="256">
        <v>20170101</v>
      </c>
      <c r="K14" s="256">
        <v>20211223</v>
      </c>
    </row>
    <row r="15" spans="2:11" s="256" customFormat="1" x14ac:dyDescent="0.25">
      <c r="B15" s="256">
        <v>2</v>
      </c>
      <c r="C15" s="256" t="s">
        <v>1323</v>
      </c>
      <c r="D15" s="256" t="s">
        <v>1341</v>
      </c>
      <c r="E15" s="256">
        <v>100</v>
      </c>
      <c r="F15" s="256" t="s">
        <v>1342</v>
      </c>
      <c r="G15" s="256" t="s">
        <v>1345</v>
      </c>
      <c r="H15" s="472" t="s">
        <v>1346</v>
      </c>
      <c r="I15" s="256">
        <v>83101</v>
      </c>
      <c r="J15" s="256">
        <v>20170101</v>
      </c>
      <c r="K15" s="256">
        <v>20211223</v>
      </c>
    </row>
    <row r="16" spans="2:11" s="256" customFormat="1" x14ac:dyDescent="0.25">
      <c r="B16" s="256">
        <v>2</v>
      </c>
      <c r="C16" s="256" t="s">
        <v>1323</v>
      </c>
      <c r="D16" s="256" t="s">
        <v>1341</v>
      </c>
      <c r="E16" s="256">
        <v>100</v>
      </c>
      <c r="F16" s="256" t="s">
        <v>1342</v>
      </c>
      <c r="G16" s="256" t="s">
        <v>1347</v>
      </c>
      <c r="H16" s="472" t="s">
        <v>1348</v>
      </c>
      <c r="I16" s="256">
        <v>83101</v>
      </c>
      <c r="J16" s="256">
        <v>20170101</v>
      </c>
      <c r="K16" s="256">
        <v>20211223</v>
      </c>
    </row>
    <row r="17" spans="2:11" s="256" customFormat="1" x14ac:dyDescent="0.25">
      <c r="B17" s="256">
        <v>2</v>
      </c>
      <c r="C17" s="256" t="s">
        <v>1323</v>
      </c>
      <c r="D17" s="256" t="s">
        <v>1341</v>
      </c>
      <c r="E17" s="256">
        <v>100</v>
      </c>
      <c r="F17" s="256" t="s">
        <v>1342</v>
      </c>
      <c r="G17" s="256" t="s">
        <v>1349</v>
      </c>
      <c r="H17" s="472" t="s">
        <v>1757</v>
      </c>
      <c r="I17" s="256">
        <v>83101</v>
      </c>
      <c r="J17" s="256">
        <v>20170101</v>
      </c>
      <c r="K17" s="256">
        <v>20211223</v>
      </c>
    </row>
    <row r="18" spans="2:11" s="256" customFormat="1" x14ac:dyDescent="0.25">
      <c r="B18" s="256">
        <v>2</v>
      </c>
      <c r="C18" s="256" t="s">
        <v>1323</v>
      </c>
      <c r="D18" s="256" t="s">
        <v>1341</v>
      </c>
      <c r="E18" s="256">
        <v>100</v>
      </c>
      <c r="F18" s="256" t="s">
        <v>1342</v>
      </c>
      <c r="G18" s="256" t="s">
        <v>1758</v>
      </c>
      <c r="H18" s="472" t="s">
        <v>1759</v>
      </c>
      <c r="I18" s="256">
        <v>83101</v>
      </c>
      <c r="J18" s="256">
        <v>20170101</v>
      </c>
      <c r="K18" s="256">
        <v>20211223</v>
      </c>
    </row>
    <row r="19" spans="2:11" s="256" customFormat="1" x14ac:dyDescent="0.25">
      <c r="B19" s="256">
        <v>2</v>
      </c>
      <c r="C19" s="256" t="s">
        <v>1323</v>
      </c>
      <c r="D19" s="256" t="s">
        <v>1341</v>
      </c>
      <c r="E19" s="256">
        <v>100</v>
      </c>
      <c r="F19" s="256" t="s">
        <v>1342</v>
      </c>
      <c r="G19" s="256" t="s">
        <v>1350</v>
      </c>
      <c r="H19" s="472" t="s">
        <v>1760</v>
      </c>
      <c r="I19" s="256">
        <v>83101</v>
      </c>
      <c r="J19" s="256">
        <v>20170101</v>
      </c>
      <c r="K19" s="256">
        <v>20211223</v>
      </c>
    </row>
    <row r="20" spans="2:11" s="256" customFormat="1" x14ac:dyDescent="0.25">
      <c r="B20" s="256">
        <v>2</v>
      </c>
      <c r="C20" s="256" t="s">
        <v>1323</v>
      </c>
      <c r="D20" s="256" t="s">
        <v>1341</v>
      </c>
      <c r="E20" s="256">
        <v>100</v>
      </c>
      <c r="F20" s="256" t="s">
        <v>1342</v>
      </c>
      <c r="G20" s="256" t="s">
        <v>1351</v>
      </c>
      <c r="H20" s="472" t="s">
        <v>1355</v>
      </c>
      <c r="I20" s="256">
        <v>83101</v>
      </c>
      <c r="J20" s="256">
        <v>20170101</v>
      </c>
      <c r="K20" s="256">
        <v>20211223</v>
      </c>
    </row>
    <row r="21" spans="2:11" s="256" customFormat="1" x14ac:dyDescent="0.25">
      <c r="B21" s="256">
        <v>2</v>
      </c>
      <c r="C21" s="256" t="s">
        <v>1323</v>
      </c>
      <c r="D21" s="256" t="s">
        <v>1341</v>
      </c>
      <c r="E21" s="256">
        <v>100</v>
      </c>
      <c r="F21" s="256" t="s">
        <v>1342</v>
      </c>
      <c r="G21" s="256" t="s">
        <v>1353</v>
      </c>
      <c r="H21" s="472" t="s">
        <v>1352</v>
      </c>
      <c r="I21" s="256">
        <v>83101</v>
      </c>
      <c r="J21" s="256">
        <v>20170101</v>
      </c>
      <c r="K21" s="256">
        <v>20211223</v>
      </c>
    </row>
    <row r="22" spans="2:11" s="256" customFormat="1" x14ac:dyDescent="0.25">
      <c r="B22" s="256">
        <v>2</v>
      </c>
      <c r="C22" s="256" t="s">
        <v>1323</v>
      </c>
      <c r="D22" s="256" t="s">
        <v>1341</v>
      </c>
      <c r="E22" s="256">
        <v>100</v>
      </c>
      <c r="F22" s="256" t="s">
        <v>1342</v>
      </c>
      <c r="G22" s="256" t="s">
        <v>1354</v>
      </c>
      <c r="H22" s="472" t="s">
        <v>1355</v>
      </c>
      <c r="I22" s="256">
        <v>83101</v>
      </c>
      <c r="J22" s="256">
        <v>20170101</v>
      </c>
      <c r="K22" s="256">
        <v>20211223</v>
      </c>
    </row>
    <row r="23" spans="2:11" s="256" customFormat="1" x14ac:dyDescent="0.25">
      <c r="B23" s="256">
        <v>2</v>
      </c>
      <c r="C23" s="256" t="s">
        <v>1323</v>
      </c>
      <c r="D23" s="256" t="s">
        <v>1341</v>
      </c>
      <c r="E23" s="256">
        <v>100</v>
      </c>
      <c r="F23" s="256" t="s">
        <v>1342</v>
      </c>
      <c r="G23" s="256" t="s">
        <v>1356</v>
      </c>
      <c r="H23" s="472" t="s">
        <v>1352</v>
      </c>
      <c r="I23" s="256">
        <v>83101</v>
      </c>
      <c r="J23" s="256">
        <v>20170101</v>
      </c>
      <c r="K23" s="256">
        <v>20211223</v>
      </c>
    </row>
    <row r="24" spans="2:11" s="256" customFormat="1" x14ac:dyDescent="0.25">
      <c r="B24" s="256">
        <v>2</v>
      </c>
      <c r="C24" s="256" t="s">
        <v>1323</v>
      </c>
      <c r="D24" s="256" t="s">
        <v>1341</v>
      </c>
      <c r="E24" s="256">
        <v>100</v>
      </c>
      <c r="F24" s="256" t="s">
        <v>1342</v>
      </c>
      <c r="G24" s="256" t="s">
        <v>1357</v>
      </c>
      <c r="H24" s="472" t="s">
        <v>1761</v>
      </c>
      <c r="I24" s="256">
        <v>83101</v>
      </c>
      <c r="J24" s="256">
        <v>20170101</v>
      </c>
      <c r="K24" s="256">
        <v>20211223</v>
      </c>
    </row>
    <row r="25" spans="2:11" s="256" customFormat="1" x14ac:dyDescent="0.25">
      <c r="B25" s="256">
        <v>2</v>
      </c>
      <c r="C25" s="256" t="s">
        <v>1323</v>
      </c>
      <c r="D25" s="256" t="s">
        <v>1341</v>
      </c>
      <c r="E25" s="256">
        <v>100</v>
      </c>
      <c r="F25" s="256" t="s">
        <v>1342</v>
      </c>
      <c r="G25" s="256" t="s">
        <v>1358</v>
      </c>
      <c r="H25" s="472" t="s">
        <v>1359</v>
      </c>
      <c r="I25" s="256">
        <v>83101</v>
      </c>
      <c r="J25" s="256">
        <v>20170101</v>
      </c>
      <c r="K25" s="256">
        <v>20211223</v>
      </c>
    </row>
    <row r="26" spans="2:11" s="256" customFormat="1" x14ac:dyDescent="0.25">
      <c r="B26" s="256">
        <v>2</v>
      </c>
      <c r="C26" s="256" t="s">
        <v>1323</v>
      </c>
      <c r="D26" s="256" t="s">
        <v>1341</v>
      </c>
      <c r="E26" s="256">
        <v>100</v>
      </c>
      <c r="F26" s="256" t="s">
        <v>1342</v>
      </c>
      <c r="G26" s="256" t="s">
        <v>1360</v>
      </c>
      <c r="H26" s="472" t="s">
        <v>1361</v>
      </c>
      <c r="I26" s="256">
        <v>83101</v>
      </c>
      <c r="J26" s="256">
        <v>20170101</v>
      </c>
      <c r="K26" s="256">
        <v>20211223</v>
      </c>
    </row>
    <row r="27" spans="2:11" s="256" customFormat="1" x14ac:dyDescent="0.25">
      <c r="B27" s="256">
        <v>2</v>
      </c>
      <c r="C27" s="256" t="s">
        <v>1323</v>
      </c>
      <c r="D27" s="256" t="s">
        <v>1341</v>
      </c>
      <c r="E27" s="256">
        <v>100</v>
      </c>
      <c r="F27" s="256" t="s">
        <v>1342</v>
      </c>
      <c r="G27" s="256" t="s">
        <v>1362</v>
      </c>
      <c r="H27" s="472" t="s">
        <v>1363</v>
      </c>
      <c r="I27" s="256">
        <v>83101</v>
      </c>
      <c r="J27" s="256">
        <v>20170101</v>
      </c>
      <c r="K27" s="256">
        <v>20211223</v>
      </c>
    </row>
    <row r="28" spans="2:11" s="256" customFormat="1" x14ac:dyDescent="0.25">
      <c r="B28" s="256">
        <v>2</v>
      </c>
      <c r="C28" s="256" t="s">
        <v>1323</v>
      </c>
      <c r="D28" s="256" t="s">
        <v>1341</v>
      </c>
      <c r="E28" s="256">
        <v>100</v>
      </c>
      <c r="F28" s="256" t="s">
        <v>1342</v>
      </c>
      <c r="G28" s="256" t="s">
        <v>1364</v>
      </c>
      <c r="H28" s="472" t="s">
        <v>1365</v>
      </c>
      <c r="I28" s="256">
        <v>83101</v>
      </c>
      <c r="J28" s="256">
        <v>20170101</v>
      </c>
      <c r="K28" s="256">
        <v>20211223</v>
      </c>
    </row>
    <row r="29" spans="2:11" s="256" customFormat="1" x14ac:dyDescent="0.25">
      <c r="B29" s="256">
        <v>2</v>
      </c>
      <c r="C29" s="256" t="s">
        <v>1323</v>
      </c>
      <c r="D29" s="256" t="s">
        <v>1341</v>
      </c>
      <c r="E29" s="256">
        <v>100</v>
      </c>
      <c r="F29" s="256" t="s">
        <v>1342</v>
      </c>
      <c r="G29" s="256" t="s">
        <v>1366</v>
      </c>
      <c r="H29" s="472" t="s">
        <v>1367</v>
      </c>
      <c r="I29" s="256">
        <v>83101</v>
      </c>
      <c r="J29" s="256">
        <v>20170101</v>
      </c>
      <c r="K29" s="256">
        <v>20211223</v>
      </c>
    </row>
    <row r="30" spans="2:11" s="256" customFormat="1" x14ac:dyDescent="0.25">
      <c r="B30" s="256">
        <v>2</v>
      </c>
      <c r="C30" s="256" t="s">
        <v>1323</v>
      </c>
      <c r="D30" s="256" t="s">
        <v>1341</v>
      </c>
      <c r="E30" s="256">
        <v>100</v>
      </c>
      <c r="F30" s="256" t="s">
        <v>1342</v>
      </c>
      <c r="G30" s="256" t="s">
        <v>1368</v>
      </c>
      <c r="H30" s="472" t="s">
        <v>1369</v>
      </c>
      <c r="I30" s="256">
        <v>83101</v>
      </c>
      <c r="J30" s="256">
        <v>20170101</v>
      </c>
      <c r="K30" s="256">
        <v>20211223</v>
      </c>
    </row>
    <row r="31" spans="2:11" s="256" customFormat="1" x14ac:dyDescent="0.25">
      <c r="B31" s="256">
        <v>2</v>
      </c>
      <c r="C31" s="256" t="s">
        <v>1323</v>
      </c>
      <c r="D31" s="256" t="s">
        <v>1341</v>
      </c>
      <c r="E31" s="256">
        <v>100</v>
      </c>
      <c r="F31" s="256" t="s">
        <v>1342</v>
      </c>
      <c r="G31" s="256" t="s">
        <v>1370</v>
      </c>
      <c r="H31" s="472" t="s">
        <v>1371</v>
      </c>
      <c r="I31" s="256">
        <v>83101</v>
      </c>
      <c r="J31" s="256">
        <v>20170101</v>
      </c>
      <c r="K31" s="256">
        <v>20211223</v>
      </c>
    </row>
    <row r="32" spans="2:11" s="256" customFormat="1" x14ac:dyDescent="0.25">
      <c r="B32" s="256">
        <v>2</v>
      </c>
      <c r="C32" s="256" t="s">
        <v>1323</v>
      </c>
      <c r="D32" s="256" t="s">
        <v>1341</v>
      </c>
      <c r="E32" s="256">
        <v>100</v>
      </c>
      <c r="F32" s="256" t="s">
        <v>1342</v>
      </c>
      <c r="G32" s="256" t="s">
        <v>1372</v>
      </c>
      <c r="H32" s="472" t="s">
        <v>1373</v>
      </c>
      <c r="I32" s="256">
        <v>83101</v>
      </c>
      <c r="J32" s="256">
        <v>20170101</v>
      </c>
      <c r="K32" s="256">
        <v>20211223</v>
      </c>
    </row>
    <row r="33" spans="2:11" s="256" customFormat="1" x14ac:dyDescent="0.25">
      <c r="B33" s="256">
        <v>2</v>
      </c>
      <c r="C33" s="256" t="s">
        <v>1323</v>
      </c>
      <c r="D33" s="256" t="s">
        <v>1341</v>
      </c>
      <c r="E33" s="256">
        <v>100</v>
      </c>
      <c r="F33" s="256" t="s">
        <v>1342</v>
      </c>
      <c r="G33" s="256" t="s">
        <v>1374</v>
      </c>
      <c r="H33" s="472" t="s">
        <v>1375</v>
      </c>
      <c r="I33" s="256">
        <v>83101</v>
      </c>
      <c r="J33" s="256">
        <v>20170101</v>
      </c>
      <c r="K33" s="256">
        <v>20211223</v>
      </c>
    </row>
    <row r="34" spans="2:11" s="256" customFormat="1" x14ac:dyDescent="0.25">
      <c r="B34" s="256">
        <v>2</v>
      </c>
      <c r="C34" s="256" t="s">
        <v>1323</v>
      </c>
      <c r="D34" s="256" t="s">
        <v>1341</v>
      </c>
      <c r="E34" s="256">
        <v>100</v>
      </c>
      <c r="F34" s="256" t="s">
        <v>1342</v>
      </c>
      <c r="G34" s="256" t="s">
        <v>1376</v>
      </c>
      <c r="H34" s="472" t="s">
        <v>1377</v>
      </c>
      <c r="I34" s="256">
        <v>83101</v>
      </c>
      <c r="J34" s="256">
        <v>20170101</v>
      </c>
      <c r="K34" s="256">
        <v>20211223</v>
      </c>
    </row>
    <row r="35" spans="2:11" s="256" customFormat="1" x14ac:dyDescent="0.25">
      <c r="B35" s="256">
        <v>2</v>
      </c>
      <c r="C35" s="256" t="s">
        <v>1323</v>
      </c>
      <c r="D35" s="256" t="s">
        <v>1341</v>
      </c>
      <c r="E35" s="256">
        <v>100</v>
      </c>
      <c r="F35" s="256" t="s">
        <v>1342</v>
      </c>
      <c r="G35" s="256" t="s">
        <v>1378</v>
      </c>
      <c r="H35" s="472" t="s">
        <v>1379</v>
      </c>
      <c r="I35" s="256">
        <v>83101</v>
      </c>
      <c r="J35" s="256">
        <v>20170101</v>
      </c>
      <c r="K35" s="256">
        <v>20211223</v>
      </c>
    </row>
    <row r="36" spans="2:11" s="256" customFormat="1" x14ac:dyDescent="0.25">
      <c r="B36" s="256">
        <v>2</v>
      </c>
      <c r="C36" s="256" t="s">
        <v>1323</v>
      </c>
      <c r="D36" s="256" t="s">
        <v>1341</v>
      </c>
      <c r="E36" s="256">
        <v>100</v>
      </c>
      <c r="F36" s="256" t="s">
        <v>1342</v>
      </c>
      <c r="G36" s="256" t="s">
        <v>1380</v>
      </c>
      <c r="H36" s="472" t="s">
        <v>1381</v>
      </c>
      <c r="I36" s="256">
        <v>83101</v>
      </c>
      <c r="J36" s="256">
        <v>20170101</v>
      </c>
      <c r="K36" s="256">
        <v>20211223</v>
      </c>
    </row>
    <row r="37" spans="2:11" s="256" customFormat="1" x14ac:dyDescent="0.25">
      <c r="B37" s="256">
        <v>2</v>
      </c>
      <c r="C37" s="256" t="s">
        <v>1323</v>
      </c>
      <c r="D37" s="256" t="s">
        <v>1341</v>
      </c>
      <c r="E37" s="256">
        <v>100</v>
      </c>
      <c r="F37" s="256" t="s">
        <v>1342</v>
      </c>
      <c r="G37" s="256" t="s">
        <v>1382</v>
      </c>
      <c r="H37" s="472" t="s">
        <v>1383</v>
      </c>
      <c r="I37" s="256">
        <v>83101</v>
      </c>
      <c r="J37" s="256">
        <v>20170101</v>
      </c>
      <c r="K37" s="256">
        <v>20211223</v>
      </c>
    </row>
    <row r="38" spans="2:11" s="256" customFormat="1" x14ac:dyDescent="0.25">
      <c r="B38" s="256">
        <v>2</v>
      </c>
      <c r="C38" s="256" t="s">
        <v>1323</v>
      </c>
      <c r="D38" s="256" t="s">
        <v>1341</v>
      </c>
      <c r="E38" s="256">
        <v>100</v>
      </c>
      <c r="F38" s="256" t="s">
        <v>1342</v>
      </c>
      <c r="G38" s="256" t="s">
        <v>1384</v>
      </c>
      <c r="H38" s="472" t="s">
        <v>1385</v>
      </c>
      <c r="I38" s="256">
        <v>83101</v>
      </c>
      <c r="J38" s="256">
        <v>20170101</v>
      </c>
      <c r="K38" s="256">
        <v>20211223</v>
      </c>
    </row>
    <row r="39" spans="2:11" s="256" customFormat="1" x14ac:dyDescent="0.25">
      <c r="B39" s="256">
        <v>2</v>
      </c>
      <c r="C39" s="256" t="s">
        <v>1323</v>
      </c>
      <c r="D39" s="256" t="s">
        <v>1341</v>
      </c>
      <c r="E39" s="256">
        <v>100</v>
      </c>
      <c r="F39" s="256" t="s">
        <v>1342</v>
      </c>
      <c r="G39" s="256" t="s">
        <v>1386</v>
      </c>
      <c r="H39" s="472" t="s">
        <v>1387</v>
      </c>
      <c r="I39" s="256">
        <v>83101</v>
      </c>
      <c r="J39" s="256">
        <v>20170101</v>
      </c>
      <c r="K39" s="256">
        <v>20211223</v>
      </c>
    </row>
    <row r="40" spans="2:11" s="256" customFormat="1" x14ac:dyDescent="0.25">
      <c r="B40" s="256">
        <v>2</v>
      </c>
      <c r="C40" s="256" t="s">
        <v>1323</v>
      </c>
      <c r="D40" s="256" t="s">
        <v>1341</v>
      </c>
      <c r="E40" s="256">
        <v>100</v>
      </c>
      <c r="F40" s="256" t="s">
        <v>1342</v>
      </c>
      <c r="G40" s="256" t="s">
        <v>1388</v>
      </c>
      <c r="H40" s="472" t="s">
        <v>1389</v>
      </c>
      <c r="I40" s="256">
        <v>83101</v>
      </c>
      <c r="J40" s="256">
        <v>20170101</v>
      </c>
      <c r="K40" s="256">
        <v>20211223</v>
      </c>
    </row>
    <row r="41" spans="2:11" s="256" customFormat="1" x14ac:dyDescent="0.25">
      <c r="B41" s="256">
        <v>2</v>
      </c>
      <c r="C41" s="256" t="s">
        <v>1323</v>
      </c>
      <c r="D41" s="256" t="s">
        <v>1341</v>
      </c>
      <c r="E41" s="256">
        <v>100</v>
      </c>
      <c r="F41" s="256" t="s">
        <v>1342</v>
      </c>
      <c r="G41" s="256" t="s">
        <v>1390</v>
      </c>
      <c r="H41" s="472" t="s">
        <v>1391</v>
      </c>
      <c r="I41" s="256">
        <v>83101</v>
      </c>
      <c r="J41" s="256">
        <v>20170101</v>
      </c>
      <c r="K41" s="256">
        <v>20211223</v>
      </c>
    </row>
    <row r="42" spans="2:11" s="256" customFormat="1" x14ac:dyDescent="0.25">
      <c r="B42" s="256">
        <v>2</v>
      </c>
      <c r="C42" s="256" t="s">
        <v>1323</v>
      </c>
      <c r="D42" s="256" t="s">
        <v>1341</v>
      </c>
      <c r="E42" s="256">
        <v>100</v>
      </c>
      <c r="F42" s="256" t="s">
        <v>1342</v>
      </c>
      <c r="G42" s="256" t="s">
        <v>1392</v>
      </c>
      <c r="H42" s="472" t="s">
        <v>1393</v>
      </c>
      <c r="I42" s="256">
        <v>83101</v>
      </c>
      <c r="J42" s="256">
        <v>20170101</v>
      </c>
      <c r="K42" s="256">
        <v>20211223</v>
      </c>
    </row>
    <row r="43" spans="2:11" s="256" customFormat="1" x14ac:dyDescent="0.25">
      <c r="B43" s="256">
        <v>2</v>
      </c>
      <c r="C43" s="256" t="s">
        <v>1323</v>
      </c>
      <c r="D43" s="256" t="s">
        <v>1341</v>
      </c>
      <c r="E43" s="256">
        <v>100</v>
      </c>
      <c r="F43" s="256" t="s">
        <v>1342</v>
      </c>
      <c r="G43" s="256" t="s">
        <v>1394</v>
      </c>
      <c r="H43" s="472" t="s">
        <v>1395</v>
      </c>
      <c r="I43" s="256">
        <v>83101</v>
      </c>
      <c r="J43" s="256">
        <v>20170101</v>
      </c>
      <c r="K43" s="256">
        <v>20211223</v>
      </c>
    </row>
    <row r="44" spans="2:11" s="256" customFormat="1" x14ac:dyDescent="0.25">
      <c r="B44" s="256">
        <v>2</v>
      </c>
      <c r="C44" s="256" t="s">
        <v>1323</v>
      </c>
      <c r="D44" s="256" t="s">
        <v>1341</v>
      </c>
      <c r="E44" s="256">
        <v>100</v>
      </c>
      <c r="F44" s="256" t="s">
        <v>1342</v>
      </c>
      <c r="G44" s="256" t="s">
        <v>1615</v>
      </c>
      <c r="H44" s="472" t="s">
        <v>1762</v>
      </c>
      <c r="I44" s="256">
        <v>83101</v>
      </c>
      <c r="J44" s="256">
        <v>20170101</v>
      </c>
      <c r="K44" s="256">
        <v>20211223</v>
      </c>
    </row>
    <row r="45" spans="2:11" s="256" customFormat="1" x14ac:dyDescent="0.25">
      <c r="B45" s="256">
        <v>2</v>
      </c>
      <c r="C45" s="256" t="s">
        <v>1323</v>
      </c>
      <c r="D45" s="256" t="s">
        <v>1341</v>
      </c>
      <c r="E45" s="256">
        <v>100</v>
      </c>
      <c r="F45" s="256" t="s">
        <v>1342</v>
      </c>
      <c r="G45" s="256" t="s">
        <v>1616</v>
      </c>
      <c r="H45" s="472" t="s">
        <v>1763</v>
      </c>
      <c r="I45" s="256">
        <v>83101</v>
      </c>
      <c r="J45" s="256">
        <v>20170101</v>
      </c>
      <c r="K45" s="256">
        <v>20211223</v>
      </c>
    </row>
    <row r="46" spans="2:11" s="256" customFormat="1" x14ac:dyDescent="0.25">
      <c r="B46" s="256">
        <v>2</v>
      </c>
      <c r="C46" s="256" t="s">
        <v>1323</v>
      </c>
      <c r="D46" s="256" t="s">
        <v>1341</v>
      </c>
      <c r="E46" s="256">
        <v>100</v>
      </c>
      <c r="F46" s="256" t="s">
        <v>1342</v>
      </c>
      <c r="G46" s="256" t="s">
        <v>1617</v>
      </c>
      <c r="H46" s="472" t="s">
        <v>1764</v>
      </c>
      <c r="I46" s="256">
        <v>83101</v>
      </c>
      <c r="J46" s="256">
        <v>20170101</v>
      </c>
      <c r="K46" s="256">
        <v>20211223</v>
      </c>
    </row>
    <row r="47" spans="2:11" s="256" customFormat="1" x14ac:dyDescent="0.25">
      <c r="B47" s="256">
        <v>2</v>
      </c>
      <c r="C47" s="256" t="s">
        <v>1323</v>
      </c>
      <c r="D47" s="256" t="s">
        <v>1341</v>
      </c>
      <c r="E47" s="256">
        <v>100</v>
      </c>
      <c r="F47" s="256" t="s">
        <v>1342</v>
      </c>
      <c r="G47" s="256" t="s">
        <v>1618</v>
      </c>
      <c r="H47" s="472" t="s">
        <v>1765</v>
      </c>
      <c r="I47" s="256">
        <v>83101</v>
      </c>
      <c r="J47" s="256">
        <v>20170101</v>
      </c>
      <c r="K47" s="256">
        <v>20211223</v>
      </c>
    </row>
    <row r="48" spans="2:11" s="256" customFormat="1" x14ac:dyDescent="0.25">
      <c r="B48" s="256">
        <v>2</v>
      </c>
      <c r="C48" s="256" t="s">
        <v>1323</v>
      </c>
      <c r="D48" s="256" t="s">
        <v>1341</v>
      </c>
      <c r="E48" s="256">
        <v>100</v>
      </c>
      <c r="F48" s="256" t="s">
        <v>1342</v>
      </c>
      <c r="G48" s="256" t="s">
        <v>1766</v>
      </c>
      <c r="H48" s="472" t="s">
        <v>1767</v>
      </c>
      <c r="I48" s="256">
        <v>83101</v>
      </c>
      <c r="J48" s="256">
        <v>20170101</v>
      </c>
      <c r="K48" s="256">
        <v>20211223</v>
      </c>
    </row>
    <row r="49" spans="2:11" s="256" customFormat="1" x14ac:dyDescent="0.25">
      <c r="B49" s="256">
        <v>2</v>
      </c>
      <c r="C49" s="256" t="s">
        <v>1323</v>
      </c>
      <c r="D49" s="256" t="s">
        <v>1341</v>
      </c>
      <c r="E49" s="256">
        <v>100</v>
      </c>
      <c r="F49" s="256" t="s">
        <v>1342</v>
      </c>
      <c r="G49" s="256" t="s">
        <v>1768</v>
      </c>
      <c r="H49" s="472" t="s">
        <v>1769</v>
      </c>
      <c r="I49" s="256">
        <v>83101</v>
      </c>
      <c r="J49" s="256">
        <v>20170101</v>
      </c>
      <c r="K49" s="256">
        <v>20211223</v>
      </c>
    </row>
    <row r="50" spans="2:11" s="256" customFormat="1" x14ac:dyDescent="0.25">
      <c r="B50" s="256">
        <v>2</v>
      </c>
      <c r="C50" s="256" t="s">
        <v>1323</v>
      </c>
      <c r="D50" s="256" t="s">
        <v>1341</v>
      </c>
      <c r="E50" s="256">
        <v>100</v>
      </c>
      <c r="F50" s="256" t="s">
        <v>1342</v>
      </c>
      <c r="G50" s="256" t="s">
        <v>1396</v>
      </c>
      <c r="H50" s="472" t="s">
        <v>1397</v>
      </c>
      <c r="I50" s="256">
        <v>83101</v>
      </c>
      <c r="J50" s="256">
        <v>20170101</v>
      </c>
      <c r="K50" s="256">
        <v>20211223</v>
      </c>
    </row>
    <row r="51" spans="2:11" s="256" customFormat="1" x14ac:dyDescent="0.25">
      <c r="B51" s="256">
        <v>2</v>
      </c>
      <c r="C51" s="256" t="s">
        <v>1323</v>
      </c>
      <c r="D51" s="256" t="s">
        <v>1341</v>
      </c>
      <c r="E51" s="256">
        <v>100</v>
      </c>
      <c r="F51" s="256" t="s">
        <v>1342</v>
      </c>
      <c r="G51" s="256" t="s">
        <v>1398</v>
      </c>
      <c r="H51" s="472" t="s">
        <v>1770</v>
      </c>
      <c r="I51" s="256">
        <v>83101</v>
      </c>
      <c r="J51" s="256">
        <v>20170101</v>
      </c>
      <c r="K51" s="256">
        <v>20211223</v>
      </c>
    </row>
    <row r="52" spans="2:11" s="256" customFormat="1" x14ac:dyDescent="0.25">
      <c r="B52" s="256">
        <v>2</v>
      </c>
      <c r="C52" s="256" t="s">
        <v>1323</v>
      </c>
      <c r="D52" s="256" t="s">
        <v>1341</v>
      </c>
      <c r="E52" s="256">
        <v>100</v>
      </c>
      <c r="F52" s="256" t="s">
        <v>1342</v>
      </c>
      <c r="G52" s="256" t="s">
        <v>1399</v>
      </c>
      <c r="H52" s="472" t="s">
        <v>1400</v>
      </c>
      <c r="I52" s="256">
        <v>83101</v>
      </c>
      <c r="J52" s="256">
        <v>20170101</v>
      </c>
      <c r="K52" s="256">
        <v>20211223</v>
      </c>
    </row>
    <row r="53" spans="2:11" s="256" customFormat="1" x14ac:dyDescent="0.25">
      <c r="B53" s="256">
        <v>2</v>
      </c>
      <c r="C53" s="256" t="s">
        <v>1323</v>
      </c>
      <c r="D53" s="256" t="s">
        <v>1341</v>
      </c>
      <c r="E53" s="256">
        <v>100</v>
      </c>
      <c r="F53" s="256" t="s">
        <v>1342</v>
      </c>
      <c r="G53" s="256" t="s">
        <v>1401</v>
      </c>
      <c r="H53" s="472" t="s">
        <v>1402</v>
      </c>
      <c r="I53" s="256">
        <v>83101</v>
      </c>
      <c r="J53" s="256">
        <v>20170101</v>
      </c>
      <c r="K53" s="256">
        <v>20211223</v>
      </c>
    </row>
    <row r="54" spans="2:11" s="256" customFormat="1" x14ac:dyDescent="0.25">
      <c r="B54" s="256">
        <v>2</v>
      </c>
      <c r="C54" s="256" t="s">
        <v>1323</v>
      </c>
      <c r="D54" s="256" t="s">
        <v>1341</v>
      </c>
      <c r="E54" s="256">
        <v>100</v>
      </c>
      <c r="F54" s="256" t="s">
        <v>1342</v>
      </c>
      <c r="G54" s="256" t="s">
        <v>1403</v>
      </c>
      <c r="H54" s="472" t="s">
        <v>1404</v>
      </c>
      <c r="I54" s="256">
        <v>83101</v>
      </c>
      <c r="J54" s="256">
        <v>20170101</v>
      </c>
      <c r="K54" s="256">
        <v>20211223</v>
      </c>
    </row>
    <row r="55" spans="2:11" s="256" customFormat="1" x14ac:dyDescent="0.25">
      <c r="B55" s="256">
        <v>2</v>
      </c>
      <c r="C55" s="256" t="s">
        <v>1323</v>
      </c>
      <c r="D55" s="256" t="s">
        <v>1341</v>
      </c>
      <c r="E55" s="256">
        <v>100</v>
      </c>
      <c r="F55" s="256" t="s">
        <v>1342</v>
      </c>
      <c r="G55" s="256" t="s">
        <v>1405</v>
      </c>
      <c r="H55" s="472" t="s">
        <v>1771</v>
      </c>
      <c r="I55" s="256">
        <v>83101</v>
      </c>
      <c r="J55" s="256">
        <v>20170101</v>
      </c>
      <c r="K55" s="256">
        <v>20211223</v>
      </c>
    </row>
    <row r="56" spans="2:11" s="256" customFormat="1" x14ac:dyDescent="0.25">
      <c r="B56" s="256">
        <v>2</v>
      </c>
      <c r="C56" s="256" t="s">
        <v>1323</v>
      </c>
      <c r="D56" s="256" t="s">
        <v>1341</v>
      </c>
      <c r="E56" s="256">
        <v>100</v>
      </c>
      <c r="F56" s="256" t="s">
        <v>1342</v>
      </c>
      <c r="G56" s="256" t="s">
        <v>1772</v>
      </c>
      <c r="H56" s="472" t="s">
        <v>1773</v>
      </c>
      <c r="I56" s="256">
        <v>83101</v>
      </c>
      <c r="J56" s="256">
        <v>20170101</v>
      </c>
      <c r="K56" s="256">
        <v>20211223</v>
      </c>
    </row>
    <row r="57" spans="2:11" s="256" customFormat="1" x14ac:dyDescent="0.25">
      <c r="B57" s="256">
        <v>2</v>
      </c>
      <c r="C57" s="256" t="s">
        <v>1323</v>
      </c>
      <c r="D57" s="256" t="s">
        <v>1341</v>
      </c>
      <c r="E57" s="256">
        <v>100</v>
      </c>
      <c r="F57" s="256" t="s">
        <v>1342</v>
      </c>
      <c r="G57" s="256" t="s">
        <v>1406</v>
      </c>
      <c r="H57" s="472" t="s">
        <v>1407</v>
      </c>
      <c r="I57" s="256">
        <v>83101</v>
      </c>
      <c r="J57" s="256">
        <v>20170101</v>
      </c>
      <c r="K57" s="256">
        <v>20211223</v>
      </c>
    </row>
    <row r="58" spans="2:11" s="256" customFormat="1" x14ac:dyDescent="0.25">
      <c r="B58" s="256">
        <v>2</v>
      </c>
      <c r="C58" s="256" t="s">
        <v>1323</v>
      </c>
      <c r="D58" s="256" t="s">
        <v>1341</v>
      </c>
      <c r="E58" s="256">
        <v>100</v>
      </c>
      <c r="F58" s="256" t="s">
        <v>1342</v>
      </c>
      <c r="G58" s="256" t="s">
        <v>1408</v>
      </c>
      <c r="H58" s="472" t="s">
        <v>1774</v>
      </c>
      <c r="I58" s="256">
        <v>83101</v>
      </c>
      <c r="J58" s="256">
        <v>20170101</v>
      </c>
      <c r="K58" s="256">
        <v>20211223</v>
      </c>
    </row>
    <row r="59" spans="2:11" s="256" customFormat="1" x14ac:dyDescent="0.25">
      <c r="B59" s="256">
        <v>2</v>
      </c>
      <c r="C59" s="256" t="s">
        <v>1323</v>
      </c>
      <c r="D59" s="256" t="s">
        <v>1341</v>
      </c>
      <c r="E59" s="256">
        <v>100</v>
      </c>
      <c r="F59" s="256" t="s">
        <v>1342</v>
      </c>
      <c r="G59" s="256" t="s">
        <v>1409</v>
      </c>
      <c r="H59" s="472" t="s">
        <v>1775</v>
      </c>
      <c r="I59" s="256">
        <v>83101</v>
      </c>
      <c r="J59" s="256">
        <v>20170101</v>
      </c>
      <c r="K59" s="256">
        <v>20211223</v>
      </c>
    </row>
    <row r="60" spans="2:11" s="256" customFormat="1" x14ac:dyDescent="0.25">
      <c r="B60" s="256">
        <v>2</v>
      </c>
      <c r="C60" s="256" t="s">
        <v>1323</v>
      </c>
      <c r="D60" s="256" t="s">
        <v>1341</v>
      </c>
      <c r="E60" s="256">
        <v>100</v>
      </c>
      <c r="F60" s="256" t="s">
        <v>1342</v>
      </c>
      <c r="G60" s="256" t="s">
        <v>1410</v>
      </c>
      <c r="H60" s="472" t="s">
        <v>1776</v>
      </c>
      <c r="I60" s="256">
        <v>83101</v>
      </c>
      <c r="J60" s="256">
        <v>20170101</v>
      </c>
      <c r="K60" s="256">
        <v>20211223</v>
      </c>
    </row>
    <row r="61" spans="2:11" s="256" customFormat="1" x14ac:dyDescent="0.25">
      <c r="B61" s="256">
        <v>2</v>
      </c>
      <c r="C61" s="256" t="s">
        <v>1323</v>
      </c>
      <c r="D61" s="256" t="s">
        <v>1341</v>
      </c>
      <c r="E61" s="256">
        <v>100</v>
      </c>
      <c r="F61" s="256" t="s">
        <v>1342</v>
      </c>
      <c r="G61" s="256" t="s">
        <v>1411</v>
      </c>
      <c r="H61" s="472" t="s">
        <v>1777</v>
      </c>
      <c r="I61" s="256">
        <v>83101</v>
      </c>
      <c r="J61" s="256">
        <v>20170101</v>
      </c>
      <c r="K61" s="256">
        <v>20211223</v>
      </c>
    </row>
    <row r="62" spans="2:11" s="256" customFormat="1" x14ac:dyDescent="0.25">
      <c r="B62" s="256">
        <v>2</v>
      </c>
      <c r="C62" s="256" t="s">
        <v>1323</v>
      </c>
      <c r="D62" s="256" t="s">
        <v>1341</v>
      </c>
      <c r="E62" s="256">
        <v>100</v>
      </c>
      <c r="F62" s="256" t="s">
        <v>1342</v>
      </c>
      <c r="G62" s="256" t="s">
        <v>1412</v>
      </c>
      <c r="H62" s="472" t="s">
        <v>1778</v>
      </c>
      <c r="I62" s="256">
        <v>83101</v>
      </c>
      <c r="J62" s="256">
        <v>20170101</v>
      </c>
      <c r="K62" s="256">
        <v>20211223</v>
      </c>
    </row>
    <row r="63" spans="2:11" s="256" customFormat="1" x14ac:dyDescent="0.25">
      <c r="B63" s="256">
        <v>2</v>
      </c>
      <c r="C63" s="256" t="s">
        <v>1323</v>
      </c>
      <c r="D63" s="256" t="s">
        <v>1341</v>
      </c>
      <c r="E63" s="256">
        <v>100</v>
      </c>
      <c r="F63" s="256" t="s">
        <v>1342</v>
      </c>
      <c r="G63" s="256" t="s">
        <v>1413</v>
      </c>
      <c r="H63" s="472" t="s">
        <v>1779</v>
      </c>
      <c r="I63" s="256">
        <v>83101</v>
      </c>
      <c r="J63" s="256">
        <v>20170101</v>
      </c>
      <c r="K63" s="256">
        <v>20211223</v>
      </c>
    </row>
    <row r="64" spans="2:11" s="256" customFormat="1" x14ac:dyDescent="0.25">
      <c r="B64" s="256">
        <v>2</v>
      </c>
      <c r="C64" s="256" t="s">
        <v>1323</v>
      </c>
      <c r="D64" s="256" t="s">
        <v>1341</v>
      </c>
      <c r="E64" s="256">
        <v>100</v>
      </c>
      <c r="F64" s="256" t="s">
        <v>1342</v>
      </c>
      <c r="G64" s="256" t="s">
        <v>1414</v>
      </c>
      <c r="H64" s="472" t="s">
        <v>1780</v>
      </c>
      <c r="I64" s="256">
        <v>83101</v>
      </c>
      <c r="J64" s="256">
        <v>20170101</v>
      </c>
      <c r="K64" s="256">
        <v>20211223</v>
      </c>
    </row>
    <row r="65" spans="2:11" s="256" customFormat="1" x14ac:dyDescent="0.25">
      <c r="B65" s="256">
        <v>2</v>
      </c>
      <c r="C65" s="256" t="s">
        <v>1323</v>
      </c>
      <c r="D65" s="256" t="s">
        <v>1341</v>
      </c>
      <c r="E65" s="256">
        <v>100</v>
      </c>
      <c r="F65" s="256" t="s">
        <v>1342</v>
      </c>
      <c r="G65" s="256" t="s">
        <v>1415</v>
      </c>
      <c r="H65" s="472" t="s">
        <v>1416</v>
      </c>
      <c r="I65" s="256">
        <v>83101</v>
      </c>
      <c r="J65" s="256">
        <v>20170101</v>
      </c>
      <c r="K65" s="256">
        <v>20211223</v>
      </c>
    </row>
    <row r="66" spans="2:11" s="256" customFormat="1" x14ac:dyDescent="0.25">
      <c r="B66" s="256">
        <v>2</v>
      </c>
      <c r="C66" s="256" t="s">
        <v>1323</v>
      </c>
      <c r="D66" s="256" t="s">
        <v>1341</v>
      </c>
      <c r="E66" s="256">
        <v>100</v>
      </c>
      <c r="F66" s="256" t="s">
        <v>1342</v>
      </c>
      <c r="G66" s="256" t="s">
        <v>1417</v>
      </c>
      <c r="H66" s="472" t="s">
        <v>1418</v>
      </c>
      <c r="I66" s="256">
        <v>83101</v>
      </c>
      <c r="J66" s="256">
        <v>20170101</v>
      </c>
      <c r="K66" s="256">
        <v>20211223</v>
      </c>
    </row>
    <row r="67" spans="2:11" s="256" customFormat="1" x14ac:dyDescent="0.25">
      <c r="B67" s="256">
        <v>2</v>
      </c>
      <c r="C67" s="256" t="s">
        <v>1323</v>
      </c>
      <c r="D67" s="256" t="s">
        <v>1341</v>
      </c>
      <c r="E67" s="256">
        <v>100</v>
      </c>
      <c r="F67" s="256" t="s">
        <v>1342</v>
      </c>
      <c r="G67" s="256" t="s">
        <v>1419</v>
      </c>
      <c r="H67" s="472" t="s">
        <v>1420</v>
      </c>
      <c r="I67" s="256">
        <v>83101</v>
      </c>
      <c r="J67" s="256">
        <v>20170101</v>
      </c>
      <c r="K67" s="256">
        <v>20211223</v>
      </c>
    </row>
    <row r="68" spans="2:11" s="256" customFormat="1" x14ac:dyDescent="0.25">
      <c r="B68" s="256">
        <v>2</v>
      </c>
      <c r="C68" s="256" t="s">
        <v>1323</v>
      </c>
      <c r="D68" s="256" t="s">
        <v>1341</v>
      </c>
      <c r="E68" s="256">
        <v>100</v>
      </c>
      <c r="F68" s="256" t="s">
        <v>1342</v>
      </c>
      <c r="G68" s="256" t="s">
        <v>1421</v>
      </c>
      <c r="H68" s="472" t="s">
        <v>1422</v>
      </c>
      <c r="I68" s="256">
        <v>83101</v>
      </c>
      <c r="J68" s="256">
        <v>20170101</v>
      </c>
      <c r="K68" s="256">
        <v>20211223</v>
      </c>
    </row>
    <row r="69" spans="2:11" s="256" customFormat="1" x14ac:dyDescent="0.25">
      <c r="B69" s="256">
        <v>2</v>
      </c>
      <c r="C69" s="256" t="s">
        <v>1323</v>
      </c>
      <c r="D69" s="256" t="s">
        <v>1341</v>
      </c>
      <c r="E69" s="256">
        <v>100</v>
      </c>
      <c r="F69" s="256" t="s">
        <v>1342</v>
      </c>
      <c r="G69" s="256" t="s">
        <v>1423</v>
      </c>
      <c r="H69" s="472" t="s">
        <v>1424</v>
      </c>
      <c r="I69" s="256">
        <v>83101</v>
      </c>
      <c r="J69" s="256">
        <v>20170101</v>
      </c>
      <c r="K69" s="256">
        <v>20211223</v>
      </c>
    </row>
    <row r="70" spans="2:11" s="256" customFormat="1" x14ac:dyDescent="0.25">
      <c r="B70" s="256">
        <v>2</v>
      </c>
      <c r="C70" s="256" t="s">
        <v>1323</v>
      </c>
      <c r="D70" s="256" t="s">
        <v>1341</v>
      </c>
      <c r="E70" s="256">
        <v>100</v>
      </c>
      <c r="F70" s="256" t="s">
        <v>1342</v>
      </c>
      <c r="G70" s="256" t="s">
        <v>1425</v>
      </c>
      <c r="H70" s="472" t="s">
        <v>1426</v>
      </c>
      <c r="I70" s="256">
        <v>83101</v>
      </c>
      <c r="J70" s="256">
        <v>20170101</v>
      </c>
      <c r="K70" s="256">
        <v>20211223</v>
      </c>
    </row>
    <row r="71" spans="2:11" s="256" customFormat="1" x14ac:dyDescent="0.25">
      <c r="B71" s="256">
        <v>2</v>
      </c>
      <c r="C71" s="256" t="s">
        <v>1323</v>
      </c>
      <c r="D71" s="256" t="s">
        <v>1341</v>
      </c>
      <c r="E71" s="256">
        <v>100</v>
      </c>
      <c r="F71" s="256" t="s">
        <v>1342</v>
      </c>
      <c r="G71" s="256" t="s">
        <v>1427</v>
      </c>
      <c r="H71" s="472" t="s">
        <v>1428</v>
      </c>
      <c r="I71" s="256">
        <v>83101</v>
      </c>
      <c r="J71" s="256">
        <v>20170101</v>
      </c>
      <c r="K71" s="256">
        <v>20211223</v>
      </c>
    </row>
    <row r="72" spans="2:11" s="256" customFormat="1" x14ac:dyDescent="0.25">
      <c r="B72" s="256">
        <v>2</v>
      </c>
      <c r="C72" s="256" t="s">
        <v>1323</v>
      </c>
      <c r="D72" s="256" t="s">
        <v>1341</v>
      </c>
      <c r="E72" s="256">
        <v>100</v>
      </c>
      <c r="F72" s="256" t="s">
        <v>1342</v>
      </c>
      <c r="G72" s="256" t="s">
        <v>1429</v>
      </c>
      <c r="H72" s="472" t="s">
        <v>1430</v>
      </c>
      <c r="I72" s="256">
        <v>83101</v>
      </c>
      <c r="J72" s="256">
        <v>20170101</v>
      </c>
      <c r="K72" s="256">
        <v>20211223</v>
      </c>
    </row>
    <row r="73" spans="2:11" s="256" customFormat="1" x14ac:dyDescent="0.25">
      <c r="B73" s="256">
        <v>2</v>
      </c>
      <c r="C73" s="256" t="s">
        <v>1323</v>
      </c>
      <c r="D73" s="256" t="s">
        <v>1341</v>
      </c>
      <c r="E73" s="256">
        <v>100</v>
      </c>
      <c r="F73" s="256" t="s">
        <v>1342</v>
      </c>
      <c r="G73" s="256" t="s">
        <v>1431</v>
      </c>
      <c r="H73" s="472" t="s">
        <v>1432</v>
      </c>
      <c r="I73" s="256">
        <v>83101</v>
      </c>
      <c r="J73" s="256">
        <v>20170101</v>
      </c>
      <c r="K73" s="256">
        <v>20211223</v>
      </c>
    </row>
    <row r="74" spans="2:11" s="256" customFormat="1" x14ac:dyDescent="0.25">
      <c r="B74" s="256">
        <v>2</v>
      </c>
      <c r="C74" s="256" t="s">
        <v>1323</v>
      </c>
      <c r="D74" s="256" t="s">
        <v>1341</v>
      </c>
      <c r="E74" s="256">
        <v>100</v>
      </c>
      <c r="F74" s="256" t="s">
        <v>1342</v>
      </c>
      <c r="G74" s="256" t="s">
        <v>1433</v>
      </c>
      <c r="H74" s="472" t="s">
        <v>1434</v>
      </c>
      <c r="I74" s="256">
        <v>83101</v>
      </c>
      <c r="J74" s="256">
        <v>20170101</v>
      </c>
      <c r="K74" s="256">
        <v>20211223</v>
      </c>
    </row>
    <row r="75" spans="2:11" s="256" customFormat="1" x14ac:dyDescent="0.25">
      <c r="B75" s="256">
        <v>2</v>
      </c>
      <c r="C75" s="256" t="s">
        <v>1323</v>
      </c>
      <c r="D75" s="256" t="s">
        <v>1341</v>
      </c>
      <c r="E75" s="256">
        <v>100</v>
      </c>
      <c r="F75" s="256" t="s">
        <v>1342</v>
      </c>
      <c r="G75" s="256" t="s">
        <v>1435</v>
      </c>
      <c r="H75" s="472" t="s">
        <v>1436</v>
      </c>
      <c r="I75" s="256">
        <v>83101</v>
      </c>
      <c r="J75" s="256">
        <v>20170101</v>
      </c>
      <c r="K75" s="256">
        <v>20211223</v>
      </c>
    </row>
    <row r="76" spans="2:11" s="256" customFormat="1" x14ac:dyDescent="0.25">
      <c r="B76" s="256">
        <v>2</v>
      </c>
      <c r="C76" s="256" t="s">
        <v>1323</v>
      </c>
      <c r="D76" s="256" t="s">
        <v>1341</v>
      </c>
      <c r="E76" s="256">
        <v>100</v>
      </c>
      <c r="F76" s="256" t="s">
        <v>1342</v>
      </c>
      <c r="G76" s="256" t="s">
        <v>1437</v>
      </c>
      <c r="H76" s="472" t="s">
        <v>1438</v>
      </c>
      <c r="I76" s="256">
        <v>83101</v>
      </c>
      <c r="J76" s="256">
        <v>20170101</v>
      </c>
      <c r="K76" s="256">
        <v>20211223</v>
      </c>
    </row>
    <row r="77" spans="2:11" s="256" customFormat="1" x14ac:dyDescent="0.25">
      <c r="B77" s="256">
        <v>2</v>
      </c>
      <c r="C77" s="256" t="s">
        <v>1323</v>
      </c>
      <c r="D77" s="256" t="s">
        <v>1341</v>
      </c>
      <c r="E77" s="256">
        <v>100</v>
      </c>
      <c r="F77" s="256" t="s">
        <v>1342</v>
      </c>
      <c r="G77" s="256" t="s">
        <v>1439</v>
      </c>
      <c r="H77" s="472" t="s">
        <v>1440</v>
      </c>
      <c r="I77" s="256">
        <v>83101</v>
      </c>
      <c r="J77" s="256">
        <v>20170101</v>
      </c>
      <c r="K77" s="256">
        <v>20211223</v>
      </c>
    </row>
    <row r="78" spans="2:11" s="256" customFormat="1" x14ac:dyDescent="0.25">
      <c r="B78" s="256">
        <v>2</v>
      </c>
      <c r="C78" s="256" t="s">
        <v>1323</v>
      </c>
      <c r="D78" s="256" t="s">
        <v>1341</v>
      </c>
      <c r="E78" s="256">
        <v>100</v>
      </c>
      <c r="F78" s="256" t="s">
        <v>1342</v>
      </c>
      <c r="G78" s="256" t="s">
        <v>1441</v>
      </c>
      <c r="H78" s="472" t="s">
        <v>1442</v>
      </c>
      <c r="I78" s="256">
        <v>83101</v>
      </c>
      <c r="J78" s="256">
        <v>20170101</v>
      </c>
      <c r="K78" s="256">
        <v>20211223</v>
      </c>
    </row>
    <row r="79" spans="2:11" s="256" customFormat="1" x14ac:dyDescent="0.25">
      <c r="B79" s="256">
        <v>2</v>
      </c>
      <c r="C79" s="256" t="s">
        <v>1323</v>
      </c>
      <c r="D79" s="256" t="s">
        <v>1341</v>
      </c>
      <c r="E79" s="256">
        <v>100</v>
      </c>
      <c r="F79" s="256" t="s">
        <v>1342</v>
      </c>
      <c r="G79" s="256" t="s">
        <v>1443</v>
      </c>
      <c r="H79" s="472" t="s">
        <v>1444</v>
      </c>
      <c r="I79" s="256">
        <v>83101</v>
      </c>
      <c r="J79" s="256">
        <v>20170101</v>
      </c>
      <c r="K79" s="256">
        <v>20211223</v>
      </c>
    </row>
    <row r="80" spans="2:11" s="256" customFormat="1" x14ac:dyDescent="0.25">
      <c r="B80" s="256">
        <v>2</v>
      </c>
      <c r="C80" s="256" t="s">
        <v>1323</v>
      </c>
      <c r="D80" s="256" t="s">
        <v>1341</v>
      </c>
      <c r="E80" s="256">
        <v>100</v>
      </c>
      <c r="F80" s="256" t="s">
        <v>1342</v>
      </c>
      <c r="G80" s="256" t="s">
        <v>1445</v>
      </c>
      <c r="H80" s="472" t="s">
        <v>1446</v>
      </c>
      <c r="I80" s="256">
        <v>83101</v>
      </c>
      <c r="J80" s="256">
        <v>20170101</v>
      </c>
      <c r="K80" s="256">
        <v>20211223</v>
      </c>
    </row>
    <row r="81" spans="2:11" s="256" customFormat="1" x14ac:dyDescent="0.25">
      <c r="B81" s="256">
        <v>2</v>
      </c>
      <c r="C81" s="256" t="s">
        <v>1323</v>
      </c>
      <c r="D81" s="256" t="s">
        <v>1341</v>
      </c>
      <c r="E81" s="256">
        <v>100</v>
      </c>
      <c r="F81" s="256" t="s">
        <v>1342</v>
      </c>
      <c r="G81" s="256" t="s">
        <v>1447</v>
      </c>
      <c r="H81" s="472" t="s">
        <v>1448</v>
      </c>
      <c r="I81" s="256">
        <v>83101</v>
      </c>
      <c r="J81" s="256">
        <v>20170101</v>
      </c>
      <c r="K81" s="256">
        <v>20211223</v>
      </c>
    </row>
    <row r="82" spans="2:11" s="256" customFormat="1" x14ac:dyDescent="0.25">
      <c r="B82" s="256">
        <v>2</v>
      </c>
      <c r="C82" s="256" t="s">
        <v>1323</v>
      </c>
      <c r="D82" s="256" t="s">
        <v>1341</v>
      </c>
      <c r="E82" s="256">
        <v>100</v>
      </c>
      <c r="F82" s="256" t="s">
        <v>1342</v>
      </c>
      <c r="G82" s="256" t="s">
        <v>1449</v>
      </c>
      <c r="H82" s="472" t="s">
        <v>1450</v>
      </c>
      <c r="I82" s="256">
        <v>83101</v>
      </c>
      <c r="J82" s="256">
        <v>20170101</v>
      </c>
      <c r="K82" s="256">
        <v>20211223</v>
      </c>
    </row>
    <row r="83" spans="2:11" s="256" customFormat="1" x14ac:dyDescent="0.25">
      <c r="B83" s="256">
        <v>2</v>
      </c>
      <c r="C83" s="256" t="s">
        <v>1323</v>
      </c>
      <c r="D83" s="256" t="s">
        <v>1341</v>
      </c>
      <c r="E83" s="256">
        <v>100</v>
      </c>
      <c r="F83" s="256" t="s">
        <v>1342</v>
      </c>
      <c r="G83" s="256" t="s">
        <v>1451</v>
      </c>
      <c r="H83" s="472" t="s">
        <v>1452</v>
      </c>
      <c r="I83" s="256">
        <v>83101</v>
      </c>
      <c r="J83" s="256">
        <v>20170101</v>
      </c>
      <c r="K83" s="256">
        <v>20211223</v>
      </c>
    </row>
    <row r="84" spans="2:11" s="256" customFormat="1" x14ac:dyDescent="0.25">
      <c r="B84" s="256">
        <v>2</v>
      </c>
      <c r="C84" s="256" t="s">
        <v>1323</v>
      </c>
      <c r="D84" s="256" t="s">
        <v>1341</v>
      </c>
      <c r="E84" s="256">
        <v>100</v>
      </c>
      <c r="F84" s="256" t="s">
        <v>1342</v>
      </c>
      <c r="G84" s="256" t="s">
        <v>1453</v>
      </c>
      <c r="H84" s="472" t="s">
        <v>1454</v>
      </c>
      <c r="I84" s="256">
        <v>83101</v>
      </c>
      <c r="J84" s="256">
        <v>20170101</v>
      </c>
      <c r="K84" s="256">
        <v>20211223</v>
      </c>
    </row>
    <row r="85" spans="2:11" s="256" customFormat="1" x14ac:dyDescent="0.25">
      <c r="B85" s="256">
        <v>2</v>
      </c>
      <c r="C85" s="256" t="s">
        <v>1323</v>
      </c>
      <c r="D85" s="256" t="s">
        <v>1341</v>
      </c>
      <c r="E85" s="256">
        <v>100</v>
      </c>
      <c r="F85" s="256" t="s">
        <v>1342</v>
      </c>
      <c r="G85" s="256" t="s">
        <v>1455</v>
      </c>
      <c r="H85" s="472" t="s">
        <v>1456</v>
      </c>
      <c r="I85" s="256">
        <v>83101</v>
      </c>
      <c r="J85" s="256">
        <v>20170101</v>
      </c>
      <c r="K85" s="256">
        <v>20211223</v>
      </c>
    </row>
    <row r="86" spans="2:11" s="256" customFormat="1" x14ac:dyDescent="0.25">
      <c r="B86" s="256">
        <v>2</v>
      </c>
      <c r="C86" s="256" t="s">
        <v>1323</v>
      </c>
      <c r="D86" s="256" t="s">
        <v>1341</v>
      </c>
      <c r="E86" s="256">
        <v>100</v>
      </c>
      <c r="F86" s="256" t="s">
        <v>1342</v>
      </c>
      <c r="G86" s="256" t="s">
        <v>1457</v>
      </c>
      <c r="H86" s="472" t="s">
        <v>1781</v>
      </c>
      <c r="I86" s="256">
        <v>83101</v>
      </c>
      <c r="J86" s="256">
        <v>20170101</v>
      </c>
      <c r="K86" s="256">
        <v>20211223</v>
      </c>
    </row>
    <row r="87" spans="2:11" s="256" customFormat="1" x14ac:dyDescent="0.25">
      <c r="B87" s="256">
        <v>2</v>
      </c>
      <c r="C87" s="256" t="s">
        <v>1323</v>
      </c>
      <c r="D87" s="256" t="s">
        <v>1341</v>
      </c>
      <c r="E87" s="256">
        <v>100</v>
      </c>
      <c r="F87" s="256" t="s">
        <v>1342</v>
      </c>
      <c r="G87" s="256" t="s">
        <v>1458</v>
      </c>
      <c r="H87" s="472" t="s">
        <v>1782</v>
      </c>
      <c r="I87" s="256">
        <v>83101</v>
      </c>
      <c r="J87" s="256">
        <v>20170101</v>
      </c>
      <c r="K87" s="256">
        <v>20211223</v>
      </c>
    </row>
    <row r="88" spans="2:11" s="256" customFormat="1" x14ac:dyDescent="0.25">
      <c r="B88" s="256">
        <v>2</v>
      </c>
      <c r="C88" s="256" t="s">
        <v>1323</v>
      </c>
      <c r="D88" s="256" t="s">
        <v>1341</v>
      </c>
      <c r="E88" s="256">
        <v>100</v>
      </c>
      <c r="F88" s="256" t="s">
        <v>1342</v>
      </c>
      <c r="G88" s="256" t="s">
        <v>1459</v>
      </c>
      <c r="H88" s="472" t="s">
        <v>1783</v>
      </c>
      <c r="I88" s="256">
        <v>83101</v>
      </c>
      <c r="J88" s="256">
        <v>20170101</v>
      </c>
      <c r="K88" s="256">
        <v>20211223</v>
      </c>
    </row>
    <row r="89" spans="2:11" s="256" customFormat="1" x14ac:dyDescent="0.25">
      <c r="B89" s="256">
        <v>2</v>
      </c>
      <c r="C89" s="256" t="s">
        <v>1323</v>
      </c>
      <c r="D89" s="256" t="s">
        <v>1341</v>
      </c>
      <c r="E89" s="256">
        <v>100</v>
      </c>
      <c r="F89" s="256" t="s">
        <v>1342</v>
      </c>
      <c r="G89" s="256" t="s">
        <v>1460</v>
      </c>
      <c r="H89" s="472" t="s">
        <v>1784</v>
      </c>
      <c r="I89" s="256">
        <v>83101</v>
      </c>
      <c r="J89" s="256">
        <v>20170101</v>
      </c>
      <c r="K89" s="256">
        <v>20211223</v>
      </c>
    </row>
    <row r="90" spans="2:11" s="256" customFormat="1" x14ac:dyDescent="0.25">
      <c r="B90" s="256">
        <v>2</v>
      </c>
      <c r="C90" s="256" t="s">
        <v>1323</v>
      </c>
      <c r="D90" s="256" t="s">
        <v>1341</v>
      </c>
      <c r="E90" s="256">
        <v>100</v>
      </c>
      <c r="F90" s="256" t="s">
        <v>1342</v>
      </c>
      <c r="G90" s="256" t="s">
        <v>1461</v>
      </c>
      <c r="H90" s="472" t="s">
        <v>1785</v>
      </c>
      <c r="I90" s="256">
        <v>83101</v>
      </c>
      <c r="J90" s="256">
        <v>20170101</v>
      </c>
      <c r="K90" s="256">
        <v>20211223</v>
      </c>
    </row>
    <row r="91" spans="2:11" s="256" customFormat="1" x14ac:dyDescent="0.25">
      <c r="B91" s="256">
        <v>2</v>
      </c>
      <c r="C91" s="256" t="s">
        <v>1323</v>
      </c>
      <c r="D91" s="256" t="s">
        <v>1341</v>
      </c>
      <c r="E91" s="256">
        <v>100</v>
      </c>
      <c r="F91" s="256" t="s">
        <v>1342</v>
      </c>
      <c r="G91" s="256" t="s">
        <v>1462</v>
      </c>
      <c r="H91" s="472" t="s">
        <v>1463</v>
      </c>
      <c r="I91" s="256">
        <v>83101</v>
      </c>
      <c r="J91" s="256">
        <v>20170101</v>
      </c>
      <c r="K91" s="256">
        <v>20211223</v>
      </c>
    </row>
    <row r="92" spans="2:11" s="256" customFormat="1" x14ac:dyDescent="0.25">
      <c r="B92" s="256">
        <v>2</v>
      </c>
      <c r="C92" s="256" t="s">
        <v>1323</v>
      </c>
      <c r="D92" s="256" t="s">
        <v>1341</v>
      </c>
      <c r="E92" s="256">
        <v>100</v>
      </c>
      <c r="F92" s="256" t="s">
        <v>1342</v>
      </c>
      <c r="G92" s="256" t="s">
        <v>1464</v>
      </c>
      <c r="H92" s="472" t="s">
        <v>1465</v>
      </c>
      <c r="I92" s="256">
        <v>83101</v>
      </c>
      <c r="J92" s="256">
        <v>20170101</v>
      </c>
      <c r="K92" s="256">
        <v>20211223</v>
      </c>
    </row>
    <row r="93" spans="2:11" s="256" customFormat="1" x14ac:dyDescent="0.25">
      <c r="B93" s="256">
        <v>2</v>
      </c>
      <c r="C93" s="256" t="s">
        <v>1323</v>
      </c>
      <c r="D93" s="256" t="s">
        <v>1341</v>
      </c>
      <c r="E93" s="256">
        <v>100</v>
      </c>
      <c r="F93" s="256" t="s">
        <v>1342</v>
      </c>
      <c r="G93" s="256" t="s">
        <v>1466</v>
      </c>
      <c r="H93" s="472" t="s">
        <v>1467</v>
      </c>
      <c r="I93" s="256">
        <v>83101</v>
      </c>
      <c r="J93" s="256">
        <v>20170101</v>
      </c>
      <c r="K93" s="256">
        <v>20211223</v>
      </c>
    </row>
    <row r="94" spans="2:11" s="256" customFormat="1" x14ac:dyDescent="0.25">
      <c r="B94" s="256">
        <v>2</v>
      </c>
      <c r="C94" s="256" t="s">
        <v>1323</v>
      </c>
      <c r="D94" s="256" t="s">
        <v>1341</v>
      </c>
      <c r="E94" s="256">
        <v>100</v>
      </c>
      <c r="F94" s="256" t="s">
        <v>1342</v>
      </c>
      <c r="G94" s="256" t="s">
        <v>1468</v>
      </c>
      <c r="H94" s="472" t="s">
        <v>1786</v>
      </c>
      <c r="I94" s="256">
        <v>83101</v>
      </c>
      <c r="J94" s="256">
        <v>20170101</v>
      </c>
      <c r="K94" s="256">
        <v>20211223</v>
      </c>
    </row>
    <row r="95" spans="2:11" s="256" customFormat="1" x14ac:dyDescent="0.25">
      <c r="B95" s="256">
        <v>2</v>
      </c>
      <c r="C95" s="256" t="s">
        <v>1323</v>
      </c>
      <c r="D95" s="256" t="s">
        <v>1341</v>
      </c>
      <c r="E95" s="256">
        <v>100</v>
      </c>
      <c r="F95" s="256" t="s">
        <v>1342</v>
      </c>
      <c r="G95" s="256" t="s">
        <v>1469</v>
      </c>
      <c r="H95" s="472" t="s">
        <v>1787</v>
      </c>
      <c r="I95" s="256">
        <v>83101</v>
      </c>
      <c r="J95" s="256">
        <v>20170101</v>
      </c>
      <c r="K95" s="256">
        <v>20211223</v>
      </c>
    </row>
    <row r="96" spans="2:11" s="256" customFormat="1" x14ac:dyDescent="0.25">
      <c r="B96" s="256">
        <v>2</v>
      </c>
      <c r="C96" s="256" t="s">
        <v>1323</v>
      </c>
      <c r="D96" s="256" t="s">
        <v>1341</v>
      </c>
      <c r="E96" s="256">
        <v>100</v>
      </c>
      <c r="F96" s="256" t="s">
        <v>1342</v>
      </c>
      <c r="G96" s="256" t="s">
        <v>1470</v>
      </c>
      <c r="H96" s="472" t="s">
        <v>1471</v>
      </c>
      <c r="I96" s="256">
        <v>83101</v>
      </c>
      <c r="J96" s="256">
        <v>20170101</v>
      </c>
      <c r="K96" s="256">
        <v>20211223</v>
      </c>
    </row>
    <row r="97" spans="2:11" s="256" customFormat="1" x14ac:dyDescent="0.25">
      <c r="B97" s="256">
        <v>2</v>
      </c>
      <c r="C97" s="256" t="s">
        <v>1323</v>
      </c>
      <c r="D97" s="256" t="s">
        <v>1341</v>
      </c>
      <c r="E97" s="256">
        <v>100</v>
      </c>
      <c r="F97" s="256" t="s">
        <v>1342</v>
      </c>
      <c r="G97" s="256" t="s">
        <v>1472</v>
      </c>
      <c r="H97" s="472" t="s">
        <v>1473</v>
      </c>
      <c r="I97" s="256">
        <v>83101</v>
      </c>
      <c r="J97" s="256">
        <v>20170101</v>
      </c>
      <c r="K97" s="256">
        <v>20211223</v>
      </c>
    </row>
    <row r="98" spans="2:11" s="256" customFormat="1" x14ac:dyDescent="0.25">
      <c r="B98" s="256">
        <v>2</v>
      </c>
      <c r="C98" s="256" t="s">
        <v>1323</v>
      </c>
      <c r="D98" s="256" t="s">
        <v>1341</v>
      </c>
      <c r="E98" s="256">
        <v>100</v>
      </c>
      <c r="F98" s="256" t="s">
        <v>1342</v>
      </c>
      <c r="G98" s="256" t="s">
        <v>1474</v>
      </c>
      <c r="H98" s="472" t="s">
        <v>1475</v>
      </c>
      <c r="I98" s="256">
        <v>83101</v>
      </c>
      <c r="J98" s="256">
        <v>20170101</v>
      </c>
      <c r="K98" s="256">
        <v>20211223</v>
      </c>
    </row>
    <row r="99" spans="2:11" s="256" customFormat="1" x14ac:dyDescent="0.25">
      <c r="B99" s="256">
        <v>2</v>
      </c>
      <c r="C99" s="256" t="s">
        <v>1323</v>
      </c>
      <c r="D99" s="256" t="s">
        <v>1341</v>
      </c>
      <c r="E99" s="256">
        <v>100</v>
      </c>
      <c r="F99" s="256" t="s">
        <v>1342</v>
      </c>
      <c r="G99" s="256" t="s">
        <v>1476</v>
      </c>
      <c r="H99" s="472" t="s">
        <v>1788</v>
      </c>
      <c r="I99" s="256">
        <v>83101</v>
      </c>
      <c r="J99" s="256">
        <v>20170101</v>
      </c>
      <c r="K99" s="256">
        <v>20211223</v>
      </c>
    </row>
    <row r="100" spans="2:11" s="256" customFormat="1" x14ac:dyDescent="0.25">
      <c r="B100" s="256">
        <v>2</v>
      </c>
      <c r="C100" s="256" t="s">
        <v>1323</v>
      </c>
      <c r="D100" s="256" t="s">
        <v>1341</v>
      </c>
      <c r="E100" s="256">
        <v>100</v>
      </c>
      <c r="F100" s="256" t="s">
        <v>1342</v>
      </c>
      <c r="G100" s="256" t="s">
        <v>1477</v>
      </c>
      <c r="H100" s="472" t="s">
        <v>1788</v>
      </c>
      <c r="I100" s="256">
        <v>83101</v>
      </c>
      <c r="J100" s="256">
        <v>20170101</v>
      </c>
      <c r="K100" s="256">
        <v>20211223</v>
      </c>
    </row>
    <row r="101" spans="2:11" s="256" customFormat="1" x14ac:dyDescent="0.25">
      <c r="B101" s="256">
        <v>2</v>
      </c>
      <c r="C101" s="256" t="s">
        <v>1323</v>
      </c>
      <c r="D101" s="256" t="s">
        <v>1341</v>
      </c>
      <c r="E101" s="256">
        <v>100</v>
      </c>
      <c r="F101" s="256" t="s">
        <v>1342</v>
      </c>
      <c r="G101" s="256" t="s">
        <v>1478</v>
      </c>
      <c r="H101" s="472" t="s">
        <v>1479</v>
      </c>
      <c r="I101" s="256">
        <v>83101</v>
      </c>
      <c r="J101" s="256">
        <v>20170101</v>
      </c>
      <c r="K101" s="256">
        <v>20211223</v>
      </c>
    </row>
    <row r="102" spans="2:11" s="256" customFormat="1" x14ac:dyDescent="0.25">
      <c r="B102" s="256">
        <v>2</v>
      </c>
      <c r="C102" s="256" t="s">
        <v>1323</v>
      </c>
      <c r="D102" s="256" t="s">
        <v>1341</v>
      </c>
      <c r="E102" s="256">
        <v>100</v>
      </c>
      <c r="F102" s="256" t="s">
        <v>1342</v>
      </c>
      <c r="G102" s="256" t="s">
        <v>1480</v>
      </c>
      <c r="H102" s="472" t="s">
        <v>1481</v>
      </c>
      <c r="I102" s="256">
        <v>83101</v>
      </c>
      <c r="J102" s="256">
        <v>20170101</v>
      </c>
      <c r="K102" s="256">
        <v>20211223</v>
      </c>
    </row>
    <row r="103" spans="2:11" s="256" customFormat="1" x14ac:dyDescent="0.25">
      <c r="B103" s="256">
        <v>2</v>
      </c>
      <c r="C103" s="256" t="s">
        <v>1323</v>
      </c>
      <c r="D103" s="256" t="s">
        <v>1341</v>
      </c>
      <c r="E103" s="256">
        <v>100</v>
      </c>
      <c r="F103" s="256" t="s">
        <v>1342</v>
      </c>
      <c r="G103" s="256" t="s">
        <v>1482</v>
      </c>
      <c r="H103" s="472" t="s">
        <v>1483</v>
      </c>
      <c r="I103" s="256">
        <v>83101</v>
      </c>
      <c r="J103" s="256">
        <v>20170101</v>
      </c>
      <c r="K103" s="256">
        <v>20211223</v>
      </c>
    </row>
    <row r="104" spans="2:11" s="256" customFormat="1" x14ac:dyDescent="0.25">
      <c r="B104" s="256">
        <v>2</v>
      </c>
      <c r="C104" s="256" t="s">
        <v>1323</v>
      </c>
      <c r="D104" s="256" t="s">
        <v>1341</v>
      </c>
      <c r="E104" s="256">
        <v>100</v>
      </c>
      <c r="F104" s="256" t="s">
        <v>1342</v>
      </c>
      <c r="G104" s="256" t="s">
        <v>1484</v>
      </c>
      <c r="H104" s="472" t="s">
        <v>1485</v>
      </c>
      <c r="I104" s="256">
        <v>83101</v>
      </c>
      <c r="J104" s="256">
        <v>20170101</v>
      </c>
      <c r="K104" s="256">
        <v>20211223</v>
      </c>
    </row>
    <row r="105" spans="2:11" s="256" customFormat="1" x14ac:dyDescent="0.25">
      <c r="B105" s="256">
        <v>2</v>
      </c>
      <c r="C105" s="256" t="s">
        <v>1323</v>
      </c>
      <c r="D105" s="256" t="s">
        <v>1341</v>
      </c>
      <c r="E105" s="256">
        <v>100</v>
      </c>
      <c r="F105" s="256" t="s">
        <v>1342</v>
      </c>
      <c r="G105" s="256" t="s">
        <v>1486</v>
      </c>
      <c r="H105" s="472" t="s">
        <v>1487</v>
      </c>
      <c r="I105" s="256">
        <v>83101</v>
      </c>
      <c r="J105" s="256">
        <v>20170101</v>
      </c>
      <c r="K105" s="256">
        <v>20211223</v>
      </c>
    </row>
    <row r="106" spans="2:11" s="256" customFormat="1" x14ac:dyDescent="0.25">
      <c r="B106" s="256">
        <v>2</v>
      </c>
      <c r="C106" s="256" t="s">
        <v>1323</v>
      </c>
      <c r="D106" s="256" t="s">
        <v>1341</v>
      </c>
      <c r="E106" s="256">
        <v>100</v>
      </c>
      <c r="F106" s="256" t="s">
        <v>1342</v>
      </c>
      <c r="G106" s="256" t="s">
        <v>1488</v>
      </c>
      <c r="H106" s="472" t="s">
        <v>1489</v>
      </c>
      <c r="I106" s="256">
        <v>83101</v>
      </c>
      <c r="J106" s="256">
        <v>20170101</v>
      </c>
      <c r="K106" s="256">
        <v>20211223</v>
      </c>
    </row>
    <row r="107" spans="2:11" s="256" customFormat="1" x14ac:dyDescent="0.25">
      <c r="B107" s="256">
        <v>2</v>
      </c>
      <c r="C107" s="256" t="s">
        <v>1323</v>
      </c>
      <c r="D107" s="256" t="s">
        <v>1341</v>
      </c>
      <c r="E107" s="256">
        <v>100</v>
      </c>
      <c r="F107" s="256" t="s">
        <v>1342</v>
      </c>
      <c r="G107" s="256" t="s">
        <v>1490</v>
      </c>
      <c r="H107" s="472" t="s">
        <v>1491</v>
      </c>
      <c r="I107" s="256">
        <v>83101</v>
      </c>
      <c r="J107" s="256">
        <v>20170101</v>
      </c>
      <c r="K107" s="256">
        <v>20211223</v>
      </c>
    </row>
    <row r="108" spans="2:11" s="256" customFormat="1" x14ac:dyDescent="0.25">
      <c r="B108" s="256">
        <v>2</v>
      </c>
      <c r="C108" s="256" t="s">
        <v>1323</v>
      </c>
      <c r="D108" s="256" t="s">
        <v>1341</v>
      </c>
      <c r="E108" s="256">
        <v>100</v>
      </c>
      <c r="F108" s="256" t="s">
        <v>1342</v>
      </c>
      <c r="G108" s="256" t="s">
        <v>1492</v>
      </c>
      <c r="H108" s="472" t="s">
        <v>1493</v>
      </c>
      <c r="I108" s="256">
        <v>83101</v>
      </c>
      <c r="J108" s="256">
        <v>20170101</v>
      </c>
      <c r="K108" s="256">
        <v>20211223</v>
      </c>
    </row>
    <row r="109" spans="2:11" s="256" customFormat="1" x14ac:dyDescent="0.25">
      <c r="B109" s="256">
        <v>2</v>
      </c>
      <c r="C109" s="256" t="s">
        <v>1323</v>
      </c>
      <c r="D109" s="256" t="s">
        <v>1341</v>
      </c>
      <c r="E109" s="256">
        <v>100</v>
      </c>
      <c r="F109" s="256" t="s">
        <v>1342</v>
      </c>
      <c r="G109" s="256" t="s">
        <v>1494</v>
      </c>
      <c r="H109" s="472" t="s">
        <v>1495</v>
      </c>
      <c r="I109" s="256">
        <v>83101</v>
      </c>
      <c r="J109" s="256">
        <v>20170101</v>
      </c>
      <c r="K109" s="256">
        <v>20211223</v>
      </c>
    </row>
    <row r="110" spans="2:11" s="256" customFormat="1" x14ac:dyDescent="0.25">
      <c r="B110" s="256">
        <v>2</v>
      </c>
      <c r="C110" s="256" t="s">
        <v>1323</v>
      </c>
      <c r="D110" s="256" t="s">
        <v>1341</v>
      </c>
      <c r="E110" s="256">
        <v>100</v>
      </c>
      <c r="F110" s="256" t="s">
        <v>1342</v>
      </c>
      <c r="G110" s="256" t="s">
        <v>1496</v>
      </c>
      <c r="H110" s="472" t="s">
        <v>1497</v>
      </c>
      <c r="I110" s="256">
        <v>83101</v>
      </c>
      <c r="J110" s="256">
        <v>20170101</v>
      </c>
      <c r="K110" s="256">
        <v>20211223</v>
      </c>
    </row>
    <row r="111" spans="2:11" s="256" customFormat="1" x14ac:dyDescent="0.25">
      <c r="B111" s="256">
        <v>2</v>
      </c>
      <c r="C111" s="256" t="s">
        <v>1323</v>
      </c>
      <c r="D111" s="256" t="s">
        <v>1341</v>
      </c>
      <c r="E111" s="256">
        <v>100</v>
      </c>
      <c r="F111" s="256" t="s">
        <v>1342</v>
      </c>
      <c r="G111" s="256" t="s">
        <v>1498</v>
      </c>
      <c r="H111" s="472" t="s">
        <v>1663</v>
      </c>
      <c r="I111" s="256">
        <v>83101</v>
      </c>
      <c r="J111" s="256">
        <v>20170101</v>
      </c>
      <c r="K111" s="256">
        <v>20211223</v>
      </c>
    </row>
    <row r="112" spans="2:11" s="256" customFormat="1" x14ac:dyDescent="0.25">
      <c r="B112" s="256">
        <v>2</v>
      </c>
      <c r="C112" s="256" t="s">
        <v>1323</v>
      </c>
      <c r="D112" s="256" t="s">
        <v>1341</v>
      </c>
      <c r="E112" s="256">
        <v>100</v>
      </c>
      <c r="F112" s="256" t="s">
        <v>1342</v>
      </c>
      <c r="G112" s="256" t="s">
        <v>1499</v>
      </c>
      <c r="H112" s="472" t="s">
        <v>1500</v>
      </c>
      <c r="I112" s="256">
        <v>83101</v>
      </c>
      <c r="J112" s="256">
        <v>20170101</v>
      </c>
      <c r="K112" s="256">
        <v>20211223</v>
      </c>
    </row>
    <row r="113" spans="2:11" s="256" customFormat="1" x14ac:dyDescent="0.25">
      <c r="B113" s="256">
        <v>2</v>
      </c>
      <c r="C113" s="256" t="s">
        <v>1323</v>
      </c>
      <c r="D113" s="256" t="s">
        <v>1341</v>
      </c>
      <c r="E113" s="256">
        <v>100</v>
      </c>
      <c r="F113" s="256" t="s">
        <v>1342</v>
      </c>
      <c r="G113" s="256" t="s">
        <v>1501</v>
      </c>
      <c r="H113" s="472" t="s">
        <v>1664</v>
      </c>
      <c r="I113" s="256">
        <v>83101</v>
      </c>
      <c r="J113" s="256">
        <v>20170101</v>
      </c>
      <c r="K113" s="256">
        <v>20211223</v>
      </c>
    </row>
    <row r="114" spans="2:11" s="256" customFormat="1" x14ac:dyDescent="0.25">
      <c r="B114" s="256">
        <v>2</v>
      </c>
      <c r="C114" s="256" t="s">
        <v>1323</v>
      </c>
      <c r="D114" s="256" t="s">
        <v>1341</v>
      </c>
      <c r="E114" s="256">
        <v>100</v>
      </c>
      <c r="F114" s="256" t="s">
        <v>1342</v>
      </c>
      <c r="G114" s="256" t="s">
        <v>1502</v>
      </c>
      <c r="H114" s="472" t="s">
        <v>1503</v>
      </c>
      <c r="I114" s="256">
        <v>83101</v>
      </c>
      <c r="J114" s="256">
        <v>20170101</v>
      </c>
      <c r="K114" s="256">
        <v>20211223</v>
      </c>
    </row>
    <row r="115" spans="2:11" s="256" customFormat="1" x14ac:dyDescent="0.25">
      <c r="B115" s="256">
        <v>2</v>
      </c>
      <c r="C115" s="256" t="s">
        <v>1323</v>
      </c>
      <c r="D115" s="256" t="s">
        <v>1341</v>
      </c>
      <c r="E115" s="256">
        <v>100</v>
      </c>
      <c r="F115" s="256" t="s">
        <v>1342</v>
      </c>
      <c r="G115" s="256" t="s">
        <v>1504</v>
      </c>
      <c r="H115" s="472" t="s">
        <v>1505</v>
      </c>
      <c r="I115" s="256">
        <v>83101</v>
      </c>
      <c r="J115" s="256">
        <v>20170101</v>
      </c>
      <c r="K115" s="256">
        <v>20211223</v>
      </c>
    </row>
    <row r="116" spans="2:11" s="256" customFormat="1" x14ac:dyDescent="0.25">
      <c r="B116" s="256">
        <v>2</v>
      </c>
      <c r="C116" s="256" t="s">
        <v>1323</v>
      </c>
      <c r="D116" s="256" t="s">
        <v>1341</v>
      </c>
      <c r="E116" s="256">
        <v>100</v>
      </c>
      <c r="F116" s="256" t="s">
        <v>1342</v>
      </c>
      <c r="G116" s="256" t="s">
        <v>1506</v>
      </c>
      <c r="H116" s="472" t="s">
        <v>1507</v>
      </c>
      <c r="I116" s="256">
        <v>83101</v>
      </c>
      <c r="J116" s="256">
        <v>20170101</v>
      </c>
      <c r="K116" s="256">
        <v>20211223</v>
      </c>
    </row>
    <row r="117" spans="2:11" s="256" customFormat="1" x14ac:dyDescent="0.25">
      <c r="B117" s="256">
        <v>2</v>
      </c>
      <c r="C117" s="256" t="s">
        <v>1323</v>
      </c>
      <c r="D117" s="256" t="s">
        <v>1341</v>
      </c>
      <c r="E117" s="256">
        <v>100</v>
      </c>
      <c r="F117" s="256" t="s">
        <v>1342</v>
      </c>
      <c r="G117" s="256" t="s">
        <v>1508</v>
      </c>
      <c r="H117" s="472" t="s">
        <v>1509</v>
      </c>
      <c r="I117" s="256">
        <v>83101</v>
      </c>
      <c r="J117" s="256">
        <v>20170101</v>
      </c>
      <c r="K117" s="256">
        <v>20211223</v>
      </c>
    </row>
    <row r="118" spans="2:11" s="256" customFormat="1" x14ac:dyDescent="0.25">
      <c r="B118" s="256">
        <v>2</v>
      </c>
      <c r="C118" s="256" t="s">
        <v>1323</v>
      </c>
      <c r="D118" s="256" t="s">
        <v>1341</v>
      </c>
      <c r="E118" s="256">
        <v>100</v>
      </c>
      <c r="F118" s="256" t="s">
        <v>1342</v>
      </c>
      <c r="G118" s="256" t="s">
        <v>1510</v>
      </c>
      <c r="H118" s="472" t="s">
        <v>1789</v>
      </c>
      <c r="I118" s="256">
        <v>83101</v>
      </c>
      <c r="J118" s="256">
        <v>20170101</v>
      </c>
      <c r="K118" s="256">
        <v>20211223</v>
      </c>
    </row>
    <row r="119" spans="2:11" s="256" customFormat="1" x14ac:dyDescent="0.25">
      <c r="B119" s="256">
        <v>2</v>
      </c>
      <c r="C119" s="256" t="s">
        <v>1323</v>
      </c>
      <c r="D119" s="256" t="s">
        <v>1341</v>
      </c>
      <c r="E119" s="256">
        <v>100</v>
      </c>
      <c r="F119" s="256" t="s">
        <v>1342</v>
      </c>
      <c r="G119" s="256" t="s">
        <v>1511</v>
      </c>
      <c r="H119" s="472" t="s">
        <v>1790</v>
      </c>
      <c r="I119" s="256">
        <v>83101</v>
      </c>
      <c r="J119" s="256">
        <v>20170101</v>
      </c>
      <c r="K119" s="256">
        <v>20211223</v>
      </c>
    </row>
    <row r="120" spans="2:11" s="256" customFormat="1" x14ac:dyDescent="0.25">
      <c r="B120" s="256">
        <v>2</v>
      </c>
      <c r="C120" s="256" t="s">
        <v>1323</v>
      </c>
      <c r="D120" s="256" t="s">
        <v>1341</v>
      </c>
      <c r="E120" s="256">
        <v>100</v>
      </c>
      <c r="F120" s="256" t="s">
        <v>1342</v>
      </c>
      <c r="G120" s="256" t="s">
        <v>1512</v>
      </c>
      <c r="H120" s="472" t="s">
        <v>1513</v>
      </c>
      <c r="I120" s="256">
        <v>83101</v>
      </c>
      <c r="J120" s="256">
        <v>20170101</v>
      </c>
      <c r="K120" s="256">
        <v>20211223</v>
      </c>
    </row>
    <row r="121" spans="2:11" s="256" customFormat="1" x14ac:dyDescent="0.25">
      <c r="B121" s="256">
        <v>2</v>
      </c>
      <c r="C121" s="256" t="s">
        <v>1323</v>
      </c>
      <c r="D121" s="256" t="s">
        <v>1341</v>
      </c>
      <c r="E121" s="256">
        <v>100</v>
      </c>
      <c r="F121" s="256" t="s">
        <v>1342</v>
      </c>
      <c r="G121" s="256" t="s">
        <v>1514</v>
      </c>
      <c r="H121" s="472" t="s">
        <v>1515</v>
      </c>
      <c r="I121" s="256">
        <v>83101</v>
      </c>
      <c r="J121" s="256">
        <v>20170101</v>
      </c>
      <c r="K121" s="256">
        <v>20211223</v>
      </c>
    </row>
    <row r="122" spans="2:11" s="256" customFormat="1" x14ac:dyDescent="0.25">
      <c r="B122" s="256">
        <v>2</v>
      </c>
      <c r="C122" s="256" t="s">
        <v>1323</v>
      </c>
      <c r="D122" s="256" t="s">
        <v>1341</v>
      </c>
      <c r="E122" s="256">
        <v>100</v>
      </c>
      <c r="F122" s="256" t="s">
        <v>1342</v>
      </c>
      <c r="G122" s="256" t="s">
        <v>1579</v>
      </c>
      <c r="H122" s="472" t="s">
        <v>1665</v>
      </c>
      <c r="I122" s="256">
        <v>83101</v>
      </c>
      <c r="J122" s="256">
        <v>20170101</v>
      </c>
      <c r="K122" s="256">
        <v>20211223</v>
      </c>
    </row>
    <row r="123" spans="2:11" s="256" customFormat="1" x14ac:dyDescent="0.25">
      <c r="B123" s="256">
        <v>2</v>
      </c>
      <c r="C123" s="256" t="s">
        <v>1323</v>
      </c>
      <c r="D123" s="256" t="s">
        <v>1341</v>
      </c>
      <c r="E123" s="256">
        <v>100</v>
      </c>
      <c r="F123" s="256" t="s">
        <v>1342</v>
      </c>
      <c r="G123" s="256" t="s">
        <v>1516</v>
      </c>
      <c r="H123" s="472" t="s">
        <v>1517</v>
      </c>
      <c r="I123" s="256">
        <v>83101</v>
      </c>
      <c r="J123" s="256">
        <v>20170101</v>
      </c>
      <c r="K123" s="256">
        <v>20211223</v>
      </c>
    </row>
    <row r="124" spans="2:11" s="256" customFormat="1" x14ac:dyDescent="0.25">
      <c r="B124" s="256">
        <v>2</v>
      </c>
      <c r="C124" s="256" t="s">
        <v>1323</v>
      </c>
      <c r="D124" s="256" t="s">
        <v>1341</v>
      </c>
      <c r="E124" s="256">
        <v>100</v>
      </c>
      <c r="F124" s="256" t="s">
        <v>1342</v>
      </c>
      <c r="G124" s="256" t="s">
        <v>1518</v>
      </c>
      <c r="H124" s="472" t="s">
        <v>1791</v>
      </c>
      <c r="I124" s="256">
        <v>83101</v>
      </c>
      <c r="J124" s="256">
        <v>20170101</v>
      </c>
      <c r="K124" s="256">
        <v>20211223</v>
      </c>
    </row>
    <row r="125" spans="2:11" s="256" customFormat="1" x14ac:dyDescent="0.25">
      <c r="B125" s="256">
        <v>2</v>
      </c>
      <c r="C125" s="256" t="s">
        <v>1323</v>
      </c>
      <c r="D125" s="256" t="s">
        <v>1341</v>
      </c>
      <c r="E125" s="256">
        <v>100</v>
      </c>
      <c r="F125" s="256" t="s">
        <v>1342</v>
      </c>
      <c r="G125" s="256" t="s">
        <v>1519</v>
      </c>
      <c r="H125" s="472" t="s">
        <v>1792</v>
      </c>
      <c r="I125" s="256">
        <v>83101</v>
      </c>
      <c r="J125" s="256">
        <v>20170101</v>
      </c>
      <c r="K125" s="256">
        <v>20211223</v>
      </c>
    </row>
    <row r="126" spans="2:11" s="256" customFormat="1" x14ac:dyDescent="0.25">
      <c r="B126" s="256">
        <v>2</v>
      </c>
      <c r="C126" s="256" t="s">
        <v>1323</v>
      </c>
      <c r="D126" s="256" t="s">
        <v>1341</v>
      </c>
      <c r="E126" s="256">
        <v>100</v>
      </c>
      <c r="F126" s="256" t="s">
        <v>1342</v>
      </c>
      <c r="G126" s="256" t="s">
        <v>1520</v>
      </c>
      <c r="H126" s="472" t="s">
        <v>1793</v>
      </c>
      <c r="I126" s="256">
        <v>83101</v>
      </c>
      <c r="J126" s="256">
        <v>20170101</v>
      </c>
      <c r="K126" s="256">
        <v>20211223</v>
      </c>
    </row>
    <row r="127" spans="2:11" s="256" customFormat="1" x14ac:dyDescent="0.25">
      <c r="B127" s="256">
        <v>2</v>
      </c>
      <c r="C127" s="256" t="s">
        <v>1323</v>
      </c>
      <c r="D127" s="256" t="s">
        <v>1341</v>
      </c>
      <c r="E127" s="256">
        <v>100</v>
      </c>
      <c r="F127" s="256" t="s">
        <v>1342</v>
      </c>
      <c r="G127" s="256" t="s">
        <v>1521</v>
      </c>
      <c r="H127" s="472" t="s">
        <v>1794</v>
      </c>
      <c r="I127" s="256">
        <v>83101</v>
      </c>
      <c r="J127" s="256">
        <v>20170101</v>
      </c>
      <c r="K127" s="256">
        <v>20211223</v>
      </c>
    </row>
    <row r="128" spans="2:11" s="256" customFormat="1" x14ac:dyDescent="0.25">
      <c r="B128" s="256">
        <v>2</v>
      </c>
      <c r="C128" s="256" t="s">
        <v>1323</v>
      </c>
      <c r="D128" s="256" t="s">
        <v>1341</v>
      </c>
      <c r="E128" s="256">
        <v>100</v>
      </c>
      <c r="F128" s="256" t="s">
        <v>1342</v>
      </c>
      <c r="G128" s="256" t="s">
        <v>1522</v>
      </c>
      <c r="H128" s="472" t="s">
        <v>1795</v>
      </c>
      <c r="I128" s="256">
        <v>83101</v>
      </c>
      <c r="J128" s="256">
        <v>20170101</v>
      </c>
      <c r="K128" s="256">
        <v>20211223</v>
      </c>
    </row>
    <row r="129" spans="2:11" s="256" customFormat="1" x14ac:dyDescent="0.25">
      <c r="B129" s="256">
        <v>2</v>
      </c>
      <c r="C129" s="256" t="s">
        <v>1323</v>
      </c>
      <c r="D129" s="256" t="s">
        <v>1341</v>
      </c>
      <c r="E129" s="256">
        <v>100</v>
      </c>
      <c r="F129" s="256" t="s">
        <v>1342</v>
      </c>
      <c r="G129" s="256" t="s">
        <v>1523</v>
      </c>
      <c r="H129" s="472" t="s">
        <v>1796</v>
      </c>
      <c r="I129" s="256">
        <v>83101</v>
      </c>
      <c r="J129" s="256">
        <v>20170101</v>
      </c>
      <c r="K129" s="256">
        <v>20211223</v>
      </c>
    </row>
    <row r="130" spans="2:11" s="256" customFormat="1" x14ac:dyDescent="0.25">
      <c r="B130" s="256">
        <v>2</v>
      </c>
      <c r="C130" s="256" t="s">
        <v>1323</v>
      </c>
      <c r="D130" s="256" t="s">
        <v>1341</v>
      </c>
      <c r="E130" s="256">
        <v>100</v>
      </c>
      <c r="F130" s="256" t="s">
        <v>1342</v>
      </c>
      <c r="G130" s="256" t="s">
        <v>1524</v>
      </c>
      <c r="H130" s="472" t="s">
        <v>1525</v>
      </c>
      <c r="I130" s="256">
        <v>83101</v>
      </c>
      <c r="J130" s="256">
        <v>20170101</v>
      </c>
      <c r="K130" s="256">
        <v>20211223</v>
      </c>
    </row>
    <row r="131" spans="2:11" s="256" customFormat="1" x14ac:dyDescent="0.25">
      <c r="B131" s="256">
        <v>2</v>
      </c>
      <c r="C131" s="256" t="s">
        <v>1323</v>
      </c>
      <c r="D131" s="256" t="s">
        <v>1341</v>
      </c>
      <c r="E131" s="256">
        <v>100</v>
      </c>
      <c r="F131" s="256" t="s">
        <v>1342</v>
      </c>
      <c r="G131" s="256" t="s">
        <v>1526</v>
      </c>
      <c r="H131" s="472" t="s">
        <v>1797</v>
      </c>
      <c r="I131" s="256">
        <v>83101</v>
      </c>
      <c r="J131" s="256">
        <v>20170101</v>
      </c>
      <c r="K131" s="256">
        <v>20211223</v>
      </c>
    </row>
    <row r="132" spans="2:11" s="256" customFormat="1" x14ac:dyDescent="0.25">
      <c r="B132" s="256">
        <v>2</v>
      </c>
      <c r="C132" s="256" t="s">
        <v>1323</v>
      </c>
      <c r="D132" s="256" t="s">
        <v>1341</v>
      </c>
      <c r="E132" s="256">
        <v>100</v>
      </c>
      <c r="F132" s="256" t="s">
        <v>1342</v>
      </c>
      <c r="G132" s="256" t="s">
        <v>1527</v>
      </c>
      <c r="H132" s="472" t="s">
        <v>1528</v>
      </c>
      <c r="I132" s="256">
        <v>83101</v>
      </c>
      <c r="J132" s="256">
        <v>20170101</v>
      </c>
      <c r="K132" s="256">
        <v>20211223</v>
      </c>
    </row>
    <row r="133" spans="2:11" s="256" customFormat="1" x14ac:dyDescent="0.25">
      <c r="B133" s="256">
        <v>2</v>
      </c>
      <c r="C133" s="256" t="s">
        <v>1323</v>
      </c>
      <c r="D133" s="256" t="s">
        <v>1341</v>
      </c>
      <c r="E133" s="256">
        <v>100</v>
      </c>
      <c r="F133" s="256" t="s">
        <v>1342</v>
      </c>
      <c r="G133" s="256" t="s">
        <v>1529</v>
      </c>
      <c r="H133" s="472" t="s">
        <v>1798</v>
      </c>
      <c r="I133" s="256">
        <v>83101</v>
      </c>
      <c r="J133" s="256">
        <v>20170101</v>
      </c>
      <c r="K133" s="256">
        <v>20211223</v>
      </c>
    </row>
    <row r="134" spans="2:11" s="256" customFormat="1" x14ac:dyDescent="0.25">
      <c r="B134" s="256">
        <v>2</v>
      </c>
      <c r="C134" s="256" t="s">
        <v>1323</v>
      </c>
      <c r="D134" s="256" t="s">
        <v>1341</v>
      </c>
      <c r="E134" s="256">
        <v>100</v>
      </c>
      <c r="F134" s="256" t="s">
        <v>1342</v>
      </c>
      <c r="G134" s="256" t="s">
        <v>1530</v>
      </c>
      <c r="H134" s="472" t="s">
        <v>1799</v>
      </c>
      <c r="I134" s="256">
        <v>83101</v>
      </c>
      <c r="J134" s="256">
        <v>20170101</v>
      </c>
      <c r="K134" s="256">
        <v>20211223</v>
      </c>
    </row>
    <row r="135" spans="2:11" s="256" customFormat="1" x14ac:dyDescent="0.25">
      <c r="B135" s="256">
        <v>2</v>
      </c>
      <c r="C135" s="256" t="s">
        <v>1323</v>
      </c>
      <c r="D135" s="256" t="s">
        <v>1341</v>
      </c>
      <c r="E135" s="256">
        <v>100</v>
      </c>
      <c r="F135" s="256" t="s">
        <v>1342</v>
      </c>
      <c r="G135" s="256" t="s">
        <v>1531</v>
      </c>
      <c r="H135" s="472" t="s">
        <v>1532</v>
      </c>
      <c r="I135" s="256">
        <v>83101</v>
      </c>
      <c r="J135" s="256">
        <v>20170101</v>
      </c>
      <c r="K135" s="256">
        <v>20211223</v>
      </c>
    </row>
    <row r="136" spans="2:11" s="256" customFormat="1" x14ac:dyDescent="0.25">
      <c r="B136" s="256">
        <v>2</v>
      </c>
      <c r="C136" s="256" t="s">
        <v>1323</v>
      </c>
      <c r="D136" s="256" t="s">
        <v>1341</v>
      </c>
      <c r="E136" s="256">
        <v>100</v>
      </c>
      <c r="F136" s="256" t="s">
        <v>1342</v>
      </c>
      <c r="G136" s="256" t="s">
        <v>1533</v>
      </c>
      <c r="H136" s="472" t="s">
        <v>1666</v>
      </c>
      <c r="I136" s="256">
        <v>83101</v>
      </c>
      <c r="J136" s="256">
        <v>20170101</v>
      </c>
      <c r="K136" s="256">
        <v>20211223</v>
      </c>
    </row>
    <row r="137" spans="2:11" s="256" customFormat="1" x14ac:dyDescent="0.25">
      <c r="B137" s="256">
        <v>2</v>
      </c>
      <c r="C137" s="256" t="s">
        <v>1323</v>
      </c>
      <c r="D137" s="256" t="s">
        <v>1341</v>
      </c>
      <c r="E137" s="256">
        <v>100</v>
      </c>
      <c r="F137" s="256" t="s">
        <v>1342</v>
      </c>
      <c r="G137" s="256" t="s">
        <v>1534</v>
      </c>
      <c r="H137" s="472" t="s">
        <v>1667</v>
      </c>
      <c r="I137" s="256">
        <v>83101</v>
      </c>
      <c r="J137" s="256">
        <v>20170101</v>
      </c>
      <c r="K137" s="256">
        <v>20211223</v>
      </c>
    </row>
    <row r="138" spans="2:11" s="256" customFormat="1" x14ac:dyDescent="0.25">
      <c r="B138" s="256">
        <v>2</v>
      </c>
      <c r="C138" s="256" t="s">
        <v>1323</v>
      </c>
      <c r="D138" s="256" t="s">
        <v>1341</v>
      </c>
      <c r="E138" s="256">
        <v>100</v>
      </c>
      <c r="F138" s="256" t="s">
        <v>1342</v>
      </c>
      <c r="G138" s="256" t="s">
        <v>1535</v>
      </c>
      <c r="H138" s="472" t="s">
        <v>1536</v>
      </c>
      <c r="I138" s="256">
        <v>83101</v>
      </c>
      <c r="J138" s="256">
        <v>20170101</v>
      </c>
      <c r="K138" s="256">
        <v>20211223</v>
      </c>
    </row>
    <row r="139" spans="2:11" s="256" customFormat="1" x14ac:dyDescent="0.25">
      <c r="B139" s="256">
        <v>2</v>
      </c>
      <c r="C139" s="256" t="s">
        <v>1323</v>
      </c>
      <c r="D139" s="256" t="s">
        <v>1341</v>
      </c>
      <c r="E139" s="256">
        <v>100</v>
      </c>
      <c r="F139" s="256" t="s">
        <v>1342</v>
      </c>
      <c r="G139" s="256" t="s">
        <v>1537</v>
      </c>
      <c r="H139" s="472" t="s">
        <v>1538</v>
      </c>
      <c r="I139" s="256">
        <v>83101</v>
      </c>
      <c r="J139" s="256">
        <v>20170101</v>
      </c>
      <c r="K139" s="256">
        <v>20211223</v>
      </c>
    </row>
    <row r="140" spans="2:11" s="256" customFormat="1" x14ac:dyDescent="0.25">
      <c r="B140" s="256">
        <v>2</v>
      </c>
      <c r="C140" s="256" t="s">
        <v>1323</v>
      </c>
      <c r="D140" s="256" t="s">
        <v>1341</v>
      </c>
      <c r="E140" s="256">
        <v>100</v>
      </c>
      <c r="F140" s="256" t="s">
        <v>1342</v>
      </c>
      <c r="G140" s="256" t="s">
        <v>1619</v>
      </c>
      <c r="H140" s="472" t="s">
        <v>1620</v>
      </c>
      <c r="I140" s="256">
        <v>83101</v>
      </c>
      <c r="J140" s="256">
        <v>20170101</v>
      </c>
      <c r="K140" s="256">
        <v>20211223</v>
      </c>
    </row>
    <row r="141" spans="2:11" s="256" customFormat="1" x14ac:dyDescent="0.25">
      <c r="B141" s="256">
        <v>2</v>
      </c>
      <c r="C141" s="256" t="s">
        <v>1323</v>
      </c>
      <c r="D141" s="256" t="s">
        <v>1341</v>
      </c>
      <c r="E141" s="256">
        <v>100</v>
      </c>
      <c r="F141" s="256" t="s">
        <v>1342</v>
      </c>
      <c r="G141" s="256" t="s">
        <v>1539</v>
      </c>
      <c r="H141" s="472" t="s">
        <v>1540</v>
      </c>
      <c r="I141" s="256">
        <v>83101</v>
      </c>
      <c r="J141" s="256">
        <v>20170101</v>
      </c>
      <c r="K141" s="256">
        <v>20211223</v>
      </c>
    </row>
    <row r="142" spans="2:11" s="256" customFormat="1" x14ac:dyDescent="0.25">
      <c r="B142" s="256">
        <v>2</v>
      </c>
      <c r="C142" s="256" t="s">
        <v>1323</v>
      </c>
      <c r="D142" s="256" t="s">
        <v>1341</v>
      </c>
      <c r="E142" s="256">
        <v>100</v>
      </c>
      <c r="F142" s="256" t="s">
        <v>1342</v>
      </c>
      <c r="G142" s="256" t="s">
        <v>1541</v>
      </c>
      <c r="H142" s="472" t="s">
        <v>1542</v>
      </c>
      <c r="I142" s="256">
        <v>83101</v>
      </c>
      <c r="J142" s="256">
        <v>20170101</v>
      </c>
      <c r="K142" s="256">
        <v>20211223</v>
      </c>
    </row>
    <row r="143" spans="2:11" s="256" customFormat="1" x14ac:dyDescent="0.25">
      <c r="B143" s="256">
        <v>2</v>
      </c>
      <c r="C143" s="256" t="s">
        <v>1323</v>
      </c>
      <c r="D143" s="256" t="s">
        <v>1341</v>
      </c>
      <c r="E143" s="256">
        <v>100</v>
      </c>
      <c r="F143" s="256" t="s">
        <v>1342</v>
      </c>
      <c r="G143" s="256" t="s">
        <v>1543</v>
      </c>
      <c r="H143" s="472" t="s">
        <v>1800</v>
      </c>
      <c r="I143" s="256">
        <v>83101</v>
      </c>
      <c r="J143" s="256">
        <v>20190101</v>
      </c>
      <c r="K143" s="256">
        <v>20211223</v>
      </c>
    </row>
    <row r="144" spans="2:11" s="256" customFormat="1" x14ac:dyDescent="0.25">
      <c r="B144" s="256">
        <v>2</v>
      </c>
      <c r="C144" s="256" t="s">
        <v>1323</v>
      </c>
      <c r="D144" s="256" t="s">
        <v>1341</v>
      </c>
      <c r="E144" s="256">
        <v>100</v>
      </c>
      <c r="F144" s="256" t="s">
        <v>1342</v>
      </c>
      <c r="G144" s="256" t="s">
        <v>1544</v>
      </c>
      <c r="H144" s="472" t="s">
        <v>1801</v>
      </c>
      <c r="I144" s="256">
        <v>83101</v>
      </c>
      <c r="J144" s="256">
        <v>20190101</v>
      </c>
      <c r="K144" s="256">
        <v>20211223</v>
      </c>
    </row>
    <row r="145" spans="2:11" s="256" customFormat="1" x14ac:dyDescent="0.25">
      <c r="B145" s="256">
        <v>2</v>
      </c>
      <c r="C145" s="256" t="s">
        <v>1323</v>
      </c>
      <c r="D145" s="256" t="s">
        <v>1341</v>
      </c>
      <c r="E145" s="256">
        <v>100</v>
      </c>
      <c r="F145" s="256" t="s">
        <v>1342</v>
      </c>
      <c r="G145" s="256" t="s">
        <v>1545</v>
      </c>
      <c r="H145" s="472" t="s">
        <v>1802</v>
      </c>
      <c r="I145" s="256">
        <v>83101</v>
      </c>
      <c r="J145" s="256">
        <v>20170101</v>
      </c>
      <c r="K145" s="256">
        <v>20211223</v>
      </c>
    </row>
    <row r="146" spans="2:11" s="256" customFormat="1" x14ac:dyDescent="0.25">
      <c r="B146" s="256">
        <v>2</v>
      </c>
      <c r="C146" s="256" t="s">
        <v>1323</v>
      </c>
      <c r="D146" s="256" t="s">
        <v>1341</v>
      </c>
      <c r="E146" s="256">
        <v>100</v>
      </c>
      <c r="F146" s="256" t="s">
        <v>1342</v>
      </c>
      <c r="G146" s="256" t="s">
        <v>1546</v>
      </c>
      <c r="H146" s="472" t="s">
        <v>1803</v>
      </c>
      <c r="I146" s="256">
        <v>83101</v>
      </c>
      <c r="J146" s="256">
        <v>20170101</v>
      </c>
      <c r="K146" s="256">
        <v>20211223</v>
      </c>
    </row>
    <row r="147" spans="2:11" s="256" customFormat="1" x14ac:dyDescent="0.25">
      <c r="B147" s="256">
        <v>2</v>
      </c>
      <c r="C147" s="256" t="s">
        <v>1323</v>
      </c>
      <c r="D147" s="256" t="s">
        <v>1341</v>
      </c>
      <c r="E147" s="256">
        <v>100</v>
      </c>
      <c r="F147" s="256" t="s">
        <v>1342</v>
      </c>
      <c r="G147" s="256" t="s">
        <v>1547</v>
      </c>
      <c r="H147" s="472" t="s">
        <v>1548</v>
      </c>
      <c r="I147" s="256">
        <v>83101</v>
      </c>
      <c r="J147" s="256">
        <v>20170101</v>
      </c>
      <c r="K147" s="256">
        <v>20211223</v>
      </c>
    </row>
    <row r="148" spans="2:11" s="256" customFormat="1" x14ac:dyDescent="0.25">
      <c r="B148" s="256">
        <v>2</v>
      </c>
      <c r="C148" s="256" t="s">
        <v>1323</v>
      </c>
      <c r="D148" s="256" t="s">
        <v>1341</v>
      </c>
      <c r="E148" s="256">
        <v>100</v>
      </c>
      <c r="F148" s="256" t="s">
        <v>1342</v>
      </c>
      <c r="G148" s="256" t="s">
        <v>1549</v>
      </c>
      <c r="H148" s="472" t="s">
        <v>1550</v>
      </c>
      <c r="I148" s="256">
        <v>83101</v>
      </c>
      <c r="J148" s="256">
        <v>20170101</v>
      </c>
      <c r="K148" s="256">
        <v>20211223</v>
      </c>
    </row>
    <row r="149" spans="2:11" s="256" customFormat="1" x14ac:dyDescent="0.25">
      <c r="B149" s="256">
        <v>2</v>
      </c>
      <c r="C149" s="256" t="s">
        <v>1323</v>
      </c>
      <c r="D149" s="256" t="s">
        <v>1341</v>
      </c>
      <c r="E149" s="256">
        <v>100</v>
      </c>
      <c r="F149" s="256" t="s">
        <v>1342</v>
      </c>
      <c r="G149" s="256" t="s">
        <v>1551</v>
      </c>
      <c r="H149" s="472" t="s">
        <v>1552</v>
      </c>
      <c r="I149" s="256">
        <v>83101</v>
      </c>
      <c r="J149" s="256">
        <v>20170101</v>
      </c>
      <c r="K149" s="256">
        <v>20211223</v>
      </c>
    </row>
    <row r="150" spans="2:11" s="256" customFormat="1" x14ac:dyDescent="0.25">
      <c r="B150" s="256">
        <v>2</v>
      </c>
      <c r="C150" s="256" t="s">
        <v>1323</v>
      </c>
      <c r="D150" s="256" t="s">
        <v>1341</v>
      </c>
      <c r="E150" s="256">
        <v>100</v>
      </c>
      <c r="F150" s="256" t="s">
        <v>1342</v>
      </c>
      <c r="G150" s="256" t="s">
        <v>1553</v>
      </c>
      <c r="H150" s="472" t="s">
        <v>1554</v>
      </c>
      <c r="I150" s="256">
        <v>83101</v>
      </c>
      <c r="J150" s="256">
        <v>20170101</v>
      </c>
      <c r="K150" s="256">
        <v>20211223</v>
      </c>
    </row>
    <row r="151" spans="2:11" s="256" customFormat="1" x14ac:dyDescent="0.25">
      <c r="B151" s="256">
        <v>2</v>
      </c>
      <c r="C151" s="256" t="s">
        <v>1323</v>
      </c>
      <c r="D151" s="256" t="s">
        <v>1341</v>
      </c>
      <c r="E151" s="256">
        <v>100</v>
      </c>
      <c r="F151" s="256" t="s">
        <v>1342</v>
      </c>
      <c r="G151" s="256" t="s">
        <v>1555</v>
      </c>
      <c r="H151" s="472" t="s">
        <v>1556</v>
      </c>
      <c r="I151" s="256">
        <v>83101</v>
      </c>
      <c r="J151" s="256">
        <v>20170101</v>
      </c>
      <c r="K151" s="256">
        <v>20211223</v>
      </c>
    </row>
    <row r="152" spans="2:11" s="256" customFormat="1" x14ac:dyDescent="0.25">
      <c r="B152" s="256">
        <v>2</v>
      </c>
      <c r="C152" s="256" t="s">
        <v>1323</v>
      </c>
      <c r="D152" s="256" t="s">
        <v>1341</v>
      </c>
      <c r="E152" s="256">
        <v>100</v>
      </c>
      <c r="F152" s="256" t="s">
        <v>1342</v>
      </c>
      <c r="G152" s="256" t="s">
        <v>1557</v>
      </c>
      <c r="H152" s="472" t="s">
        <v>1804</v>
      </c>
      <c r="I152" s="256">
        <v>83101</v>
      </c>
      <c r="J152" s="256">
        <v>20170101</v>
      </c>
      <c r="K152" s="256">
        <v>20211223</v>
      </c>
    </row>
    <row r="153" spans="2:11" s="256" customFormat="1" x14ac:dyDescent="0.25">
      <c r="B153" s="256">
        <v>2</v>
      </c>
      <c r="C153" s="256" t="s">
        <v>1323</v>
      </c>
      <c r="D153" s="256" t="s">
        <v>1341</v>
      </c>
      <c r="E153" s="256">
        <v>100</v>
      </c>
      <c r="F153" s="256" t="s">
        <v>1342</v>
      </c>
      <c r="G153" s="256" t="s">
        <v>1558</v>
      </c>
      <c r="H153" s="472" t="s">
        <v>1559</v>
      </c>
      <c r="I153" s="256">
        <v>83101</v>
      </c>
      <c r="J153" s="256">
        <v>20170101</v>
      </c>
      <c r="K153" s="256">
        <v>20211223</v>
      </c>
    </row>
    <row r="154" spans="2:11" s="256" customFormat="1" x14ac:dyDescent="0.25">
      <c r="B154" s="256">
        <v>2</v>
      </c>
      <c r="C154" s="256" t="s">
        <v>1323</v>
      </c>
      <c r="D154" s="256" t="s">
        <v>1341</v>
      </c>
      <c r="E154" s="256">
        <v>100</v>
      </c>
      <c r="F154" s="256" t="s">
        <v>1342</v>
      </c>
      <c r="G154" s="256" t="s">
        <v>1560</v>
      </c>
      <c r="H154" s="472" t="s">
        <v>1561</v>
      </c>
      <c r="I154" s="256">
        <v>83101</v>
      </c>
      <c r="J154" s="256">
        <v>20170101</v>
      </c>
      <c r="K154" s="256">
        <v>20211223</v>
      </c>
    </row>
    <row r="155" spans="2:11" s="256" customFormat="1" x14ac:dyDescent="0.25">
      <c r="B155" s="256">
        <v>2</v>
      </c>
      <c r="C155" s="256" t="s">
        <v>1323</v>
      </c>
      <c r="D155" s="256" t="s">
        <v>1341</v>
      </c>
      <c r="E155" s="256">
        <v>100</v>
      </c>
      <c r="F155" s="256" t="s">
        <v>1342</v>
      </c>
      <c r="G155" s="256" t="s">
        <v>1562</v>
      </c>
      <c r="H155" s="472" t="s">
        <v>1442</v>
      </c>
      <c r="I155" s="256">
        <v>83101</v>
      </c>
      <c r="J155" s="256">
        <v>20170101</v>
      </c>
      <c r="K155" s="256">
        <v>20211223</v>
      </c>
    </row>
    <row r="156" spans="2:11" s="256" customFormat="1" x14ac:dyDescent="0.25">
      <c r="B156" s="256">
        <v>2</v>
      </c>
      <c r="C156" s="256" t="s">
        <v>1563</v>
      </c>
      <c r="D156" s="256" t="s">
        <v>1341</v>
      </c>
      <c r="E156" s="256">
        <v>100</v>
      </c>
      <c r="F156" s="256" t="s">
        <v>1564</v>
      </c>
      <c r="G156" s="256" t="s">
        <v>1339</v>
      </c>
      <c r="H156" s="472" t="s">
        <v>1805</v>
      </c>
      <c r="I156" s="256">
        <v>83101</v>
      </c>
      <c r="J156" s="256">
        <v>20170101</v>
      </c>
      <c r="K156" s="256">
        <v>20211223</v>
      </c>
    </row>
    <row r="157" spans="2:11" s="256" customFormat="1" x14ac:dyDescent="0.25">
      <c r="B157" s="256">
        <v>2</v>
      </c>
      <c r="C157" s="256" t="s">
        <v>1563</v>
      </c>
      <c r="D157" s="256" t="s">
        <v>1341</v>
      </c>
      <c r="E157" s="256">
        <v>100</v>
      </c>
      <c r="F157" s="256" t="s">
        <v>1564</v>
      </c>
      <c r="G157" s="256" t="s">
        <v>1349</v>
      </c>
      <c r="H157" s="472" t="s">
        <v>1573</v>
      </c>
      <c r="I157" s="256">
        <v>83101</v>
      </c>
      <c r="J157" s="256">
        <v>20170101</v>
      </c>
      <c r="K157" s="256">
        <v>20211223</v>
      </c>
    </row>
    <row r="158" spans="2:11" s="256" customFormat="1" x14ac:dyDescent="0.25">
      <c r="B158" s="256">
        <v>2</v>
      </c>
      <c r="C158" s="256" t="s">
        <v>1563</v>
      </c>
      <c r="D158" s="256" t="s">
        <v>1341</v>
      </c>
      <c r="E158" s="256">
        <v>100</v>
      </c>
      <c r="F158" s="256" t="s">
        <v>1564</v>
      </c>
      <c r="G158" s="256" t="s">
        <v>1806</v>
      </c>
      <c r="H158" s="472" t="s">
        <v>1807</v>
      </c>
      <c r="I158" s="256">
        <v>83101</v>
      </c>
      <c r="J158" s="256">
        <v>20170101</v>
      </c>
      <c r="K158" s="256">
        <v>20211223</v>
      </c>
    </row>
    <row r="159" spans="2:11" s="256" customFormat="1" x14ac:dyDescent="0.25">
      <c r="B159" s="256">
        <v>2</v>
      </c>
      <c r="C159" s="256" t="s">
        <v>1563</v>
      </c>
      <c r="D159" s="256" t="s">
        <v>1341</v>
      </c>
      <c r="E159" s="256">
        <v>100</v>
      </c>
      <c r="F159" s="256" t="s">
        <v>1564</v>
      </c>
      <c r="G159" s="256" t="s">
        <v>1758</v>
      </c>
      <c r="H159" s="472" t="s">
        <v>1808</v>
      </c>
      <c r="I159" s="256">
        <v>83101</v>
      </c>
      <c r="J159" s="256">
        <v>20170101</v>
      </c>
      <c r="K159" s="256">
        <v>20211223</v>
      </c>
    </row>
    <row r="160" spans="2:11" s="256" customFormat="1" x14ac:dyDescent="0.25">
      <c r="B160" s="256">
        <v>2</v>
      </c>
      <c r="C160" s="256" t="s">
        <v>1563</v>
      </c>
      <c r="D160" s="256" t="s">
        <v>1341</v>
      </c>
      <c r="E160" s="256">
        <v>100</v>
      </c>
      <c r="F160" s="256" t="s">
        <v>1564</v>
      </c>
      <c r="G160" s="256" t="s">
        <v>1350</v>
      </c>
      <c r="H160" s="472" t="s">
        <v>1668</v>
      </c>
      <c r="I160" s="256">
        <v>83101</v>
      </c>
      <c r="J160" s="256">
        <v>20170101</v>
      </c>
      <c r="K160" s="256">
        <v>20211223</v>
      </c>
    </row>
    <row r="161" spans="2:11" s="256" customFormat="1" x14ac:dyDescent="0.25">
      <c r="B161" s="256">
        <v>2</v>
      </c>
      <c r="C161" s="256" t="s">
        <v>1563</v>
      </c>
      <c r="D161" s="256" t="s">
        <v>1341</v>
      </c>
      <c r="E161" s="256">
        <v>100</v>
      </c>
      <c r="F161" s="256" t="s">
        <v>1564</v>
      </c>
      <c r="G161" s="256" t="s">
        <v>1357</v>
      </c>
      <c r="H161" s="472" t="s">
        <v>1569</v>
      </c>
      <c r="I161" s="256">
        <v>83101</v>
      </c>
      <c r="J161" s="256">
        <v>20170101</v>
      </c>
      <c r="K161" s="256">
        <v>20211223</v>
      </c>
    </row>
    <row r="162" spans="2:11" s="256" customFormat="1" x14ac:dyDescent="0.25">
      <c r="B162" s="256">
        <v>2</v>
      </c>
      <c r="C162" s="256" t="s">
        <v>1563</v>
      </c>
      <c r="D162" s="256" t="s">
        <v>1341</v>
      </c>
      <c r="E162" s="256">
        <v>100</v>
      </c>
      <c r="F162" s="256" t="s">
        <v>1564</v>
      </c>
      <c r="G162" s="256" t="s">
        <v>1576</v>
      </c>
      <c r="H162" s="472" t="s">
        <v>1577</v>
      </c>
      <c r="I162" s="256">
        <v>83101</v>
      </c>
      <c r="J162" s="256">
        <v>20170101</v>
      </c>
      <c r="K162" s="256">
        <v>20211223</v>
      </c>
    </row>
    <row r="163" spans="2:11" s="256" customFormat="1" x14ac:dyDescent="0.25">
      <c r="B163" s="256">
        <v>2</v>
      </c>
      <c r="C163" s="256" t="s">
        <v>1563</v>
      </c>
      <c r="D163" s="256" t="s">
        <v>1341</v>
      </c>
      <c r="E163" s="256">
        <v>100</v>
      </c>
      <c r="F163" s="256" t="s">
        <v>1564</v>
      </c>
      <c r="G163" s="256" t="s">
        <v>1358</v>
      </c>
      <c r="H163" s="472" t="s">
        <v>1809</v>
      </c>
      <c r="I163" s="256">
        <v>83101</v>
      </c>
      <c r="J163" s="256">
        <v>20170101</v>
      </c>
      <c r="K163" s="256">
        <v>20211223</v>
      </c>
    </row>
    <row r="164" spans="2:11" s="256" customFormat="1" x14ac:dyDescent="0.25">
      <c r="B164" s="256">
        <v>2</v>
      </c>
      <c r="C164" s="256" t="s">
        <v>1563</v>
      </c>
      <c r="D164" s="256" t="s">
        <v>1341</v>
      </c>
      <c r="E164" s="256">
        <v>100</v>
      </c>
      <c r="F164" s="256" t="s">
        <v>1564</v>
      </c>
      <c r="G164" s="256" t="s">
        <v>1360</v>
      </c>
      <c r="H164" s="472" t="s">
        <v>1810</v>
      </c>
      <c r="I164" s="256">
        <v>83101</v>
      </c>
      <c r="J164" s="256">
        <v>20170101</v>
      </c>
      <c r="K164" s="256">
        <v>20211223</v>
      </c>
    </row>
    <row r="165" spans="2:11" s="256" customFormat="1" x14ac:dyDescent="0.25">
      <c r="B165" s="256">
        <v>2</v>
      </c>
      <c r="C165" s="256" t="s">
        <v>1563</v>
      </c>
      <c r="D165" s="256" t="s">
        <v>1341</v>
      </c>
      <c r="E165" s="256">
        <v>100</v>
      </c>
      <c r="F165" s="256" t="s">
        <v>1564</v>
      </c>
      <c r="G165" s="256" t="s">
        <v>1362</v>
      </c>
      <c r="H165" s="472" t="s">
        <v>1811</v>
      </c>
      <c r="I165" s="256">
        <v>83101</v>
      </c>
      <c r="J165" s="256">
        <v>20170101</v>
      </c>
      <c r="K165" s="256">
        <v>20211223</v>
      </c>
    </row>
    <row r="166" spans="2:11" s="256" customFormat="1" x14ac:dyDescent="0.25">
      <c r="B166" s="256">
        <v>2</v>
      </c>
      <c r="C166" s="256" t="s">
        <v>1563</v>
      </c>
      <c r="D166" s="256" t="s">
        <v>1341</v>
      </c>
      <c r="E166" s="256">
        <v>100</v>
      </c>
      <c r="F166" s="256" t="s">
        <v>1564</v>
      </c>
      <c r="G166" s="256" t="s">
        <v>1364</v>
      </c>
      <c r="H166" s="472" t="s">
        <v>1574</v>
      </c>
      <c r="I166" s="256">
        <v>83101</v>
      </c>
      <c r="J166" s="256">
        <v>20170101</v>
      </c>
      <c r="K166" s="256">
        <v>20211223</v>
      </c>
    </row>
    <row r="167" spans="2:11" s="256" customFormat="1" x14ac:dyDescent="0.25">
      <c r="B167" s="256">
        <v>2</v>
      </c>
      <c r="C167" s="256" t="s">
        <v>1563</v>
      </c>
      <c r="D167" s="256" t="s">
        <v>1341</v>
      </c>
      <c r="E167" s="256">
        <v>100</v>
      </c>
      <c r="F167" s="256" t="s">
        <v>1564</v>
      </c>
      <c r="G167" s="256" t="s">
        <v>1812</v>
      </c>
      <c r="H167" s="472" t="s">
        <v>1813</v>
      </c>
      <c r="I167" s="256">
        <v>83101</v>
      </c>
      <c r="J167" s="256">
        <v>20170101</v>
      </c>
      <c r="K167" s="256">
        <v>20211223</v>
      </c>
    </row>
    <row r="168" spans="2:11" s="256" customFormat="1" x14ac:dyDescent="0.25">
      <c r="B168" s="256">
        <v>2</v>
      </c>
      <c r="C168" s="256" t="s">
        <v>1563</v>
      </c>
      <c r="D168" s="256" t="s">
        <v>1341</v>
      </c>
      <c r="E168" s="256">
        <v>100</v>
      </c>
      <c r="F168" s="256" t="s">
        <v>1564</v>
      </c>
      <c r="G168" s="256" t="s">
        <v>1366</v>
      </c>
      <c r="H168" s="472" t="s">
        <v>1584</v>
      </c>
      <c r="I168" s="256">
        <v>83101</v>
      </c>
      <c r="J168" s="256">
        <v>20170101</v>
      </c>
      <c r="K168" s="256">
        <v>20211223</v>
      </c>
    </row>
    <row r="169" spans="2:11" s="256" customFormat="1" x14ac:dyDescent="0.25">
      <c r="B169" s="256">
        <v>2</v>
      </c>
      <c r="C169" s="256" t="s">
        <v>1563</v>
      </c>
      <c r="D169" s="256" t="s">
        <v>1341</v>
      </c>
      <c r="E169" s="256">
        <v>100</v>
      </c>
      <c r="F169" s="256" t="s">
        <v>1564</v>
      </c>
      <c r="G169" s="256" t="s">
        <v>1368</v>
      </c>
      <c r="H169" s="472" t="s">
        <v>1814</v>
      </c>
      <c r="I169" s="256">
        <v>83101</v>
      </c>
      <c r="J169" s="256">
        <v>20170101</v>
      </c>
      <c r="K169" s="256">
        <v>20211223</v>
      </c>
    </row>
    <row r="170" spans="2:11" s="256" customFormat="1" x14ac:dyDescent="0.25">
      <c r="B170" s="256">
        <v>2</v>
      </c>
      <c r="C170" s="256" t="s">
        <v>1563</v>
      </c>
      <c r="D170" s="256" t="s">
        <v>1341</v>
      </c>
      <c r="E170" s="256">
        <v>100</v>
      </c>
      <c r="F170" s="256" t="s">
        <v>1564</v>
      </c>
      <c r="G170" s="256" t="s">
        <v>1662</v>
      </c>
      <c r="H170" s="472" t="s">
        <v>1815</v>
      </c>
      <c r="I170" s="256">
        <v>83101</v>
      </c>
      <c r="J170" s="256">
        <v>20170101</v>
      </c>
      <c r="K170" s="256">
        <v>20211223</v>
      </c>
    </row>
    <row r="171" spans="2:11" s="256" customFormat="1" x14ac:dyDescent="0.25">
      <c r="B171" s="256">
        <v>2</v>
      </c>
      <c r="C171" s="256" t="s">
        <v>1563</v>
      </c>
      <c r="D171" s="256" t="s">
        <v>1341</v>
      </c>
      <c r="E171" s="256">
        <v>100</v>
      </c>
      <c r="F171" s="256" t="s">
        <v>1564</v>
      </c>
      <c r="G171" s="256" t="s">
        <v>1370</v>
      </c>
      <c r="H171" s="472" t="s">
        <v>1586</v>
      </c>
      <c r="I171" s="256">
        <v>83101</v>
      </c>
      <c r="J171" s="256">
        <v>20170101</v>
      </c>
      <c r="K171" s="256">
        <v>20211223</v>
      </c>
    </row>
    <row r="172" spans="2:11" s="256" customFormat="1" x14ac:dyDescent="0.25">
      <c r="B172" s="256">
        <v>2</v>
      </c>
      <c r="C172" s="256" t="s">
        <v>1563</v>
      </c>
      <c r="D172" s="256" t="s">
        <v>1341</v>
      </c>
      <c r="E172" s="256">
        <v>100</v>
      </c>
      <c r="F172" s="256" t="s">
        <v>1564</v>
      </c>
      <c r="G172" s="256" t="s">
        <v>1396</v>
      </c>
      <c r="H172" s="472" t="s">
        <v>1585</v>
      </c>
      <c r="I172" s="256">
        <v>83101</v>
      </c>
      <c r="J172" s="256">
        <v>20170101</v>
      </c>
      <c r="K172" s="256">
        <v>20211223</v>
      </c>
    </row>
    <row r="173" spans="2:11" s="256" customFormat="1" x14ac:dyDescent="0.25">
      <c r="B173" s="256">
        <v>2</v>
      </c>
      <c r="C173" s="256" t="s">
        <v>1563</v>
      </c>
      <c r="D173" s="256" t="s">
        <v>1341</v>
      </c>
      <c r="E173" s="256">
        <v>100</v>
      </c>
      <c r="F173" s="256" t="s">
        <v>1564</v>
      </c>
      <c r="G173" s="256" t="s">
        <v>1398</v>
      </c>
      <c r="H173" s="472" t="s">
        <v>1816</v>
      </c>
      <c r="I173" s="256">
        <v>83101</v>
      </c>
      <c r="J173" s="256">
        <v>20170101</v>
      </c>
      <c r="K173" s="256">
        <v>20211223</v>
      </c>
    </row>
    <row r="174" spans="2:11" s="256" customFormat="1" x14ac:dyDescent="0.25">
      <c r="B174" s="256">
        <v>2</v>
      </c>
      <c r="C174" s="256" t="s">
        <v>1563</v>
      </c>
      <c r="D174" s="256" t="s">
        <v>1341</v>
      </c>
      <c r="E174" s="256">
        <v>100</v>
      </c>
      <c r="F174" s="256" t="s">
        <v>1564</v>
      </c>
      <c r="G174" s="256" t="s">
        <v>1399</v>
      </c>
      <c r="H174" s="472" t="s">
        <v>1587</v>
      </c>
      <c r="I174" s="256">
        <v>83101</v>
      </c>
      <c r="J174" s="256">
        <v>20170101</v>
      </c>
      <c r="K174" s="256">
        <v>20211223</v>
      </c>
    </row>
    <row r="175" spans="2:11" s="256" customFormat="1" x14ac:dyDescent="0.25">
      <c r="B175" s="256">
        <v>2</v>
      </c>
      <c r="C175" s="256" t="s">
        <v>1563</v>
      </c>
      <c r="D175" s="256" t="s">
        <v>1341</v>
      </c>
      <c r="E175" s="256">
        <v>100</v>
      </c>
      <c r="F175" s="256" t="s">
        <v>1564</v>
      </c>
      <c r="G175" s="256" t="s">
        <v>1403</v>
      </c>
      <c r="H175" s="472" t="s">
        <v>1588</v>
      </c>
      <c r="I175" s="256">
        <v>83101</v>
      </c>
      <c r="J175" s="256">
        <v>20170101</v>
      </c>
      <c r="K175" s="256">
        <v>20211223</v>
      </c>
    </row>
    <row r="176" spans="2:11" s="256" customFormat="1" x14ac:dyDescent="0.25">
      <c r="B176" s="256">
        <v>2</v>
      </c>
      <c r="C176" s="256" t="s">
        <v>1563</v>
      </c>
      <c r="D176" s="256" t="s">
        <v>1341</v>
      </c>
      <c r="E176" s="256">
        <v>100</v>
      </c>
      <c r="F176" s="256" t="s">
        <v>1564</v>
      </c>
      <c r="G176" s="256" t="s">
        <v>1405</v>
      </c>
      <c r="H176" s="472" t="s">
        <v>1589</v>
      </c>
      <c r="I176" s="256">
        <v>83101</v>
      </c>
      <c r="J176" s="256">
        <v>20170101</v>
      </c>
      <c r="K176" s="256">
        <v>20211223</v>
      </c>
    </row>
    <row r="177" spans="2:11" s="256" customFormat="1" x14ac:dyDescent="0.25">
      <c r="B177" s="256">
        <v>2</v>
      </c>
      <c r="C177" s="256" t="s">
        <v>1563</v>
      </c>
      <c r="D177" s="256" t="s">
        <v>1341</v>
      </c>
      <c r="E177" s="256">
        <v>100</v>
      </c>
      <c r="F177" s="256" t="s">
        <v>1564</v>
      </c>
      <c r="G177" s="256" t="s">
        <v>1406</v>
      </c>
      <c r="H177" s="472" t="s">
        <v>1575</v>
      </c>
      <c r="I177" s="256">
        <v>83101</v>
      </c>
      <c r="J177" s="256">
        <v>20170101</v>
      </c>
      <c r="K177" s="256">
        <v>20211223</v>
      </c>
    </row>
    <row r="178" spans="2:11" s="256" customFormat="1" x14ac:dyDescent="0.25">
      <c r="B178" s="256">
        <v>2</v>
      </c>
      <c r="C178" s="256" t="s">
        <v>1563</v>
      </c>
      <c r="D178" s="256" t="s">
        <v>1341</v>
      </c>
      <c r="E178" s="256">
        <v>100</v>
      </c>
      <c r="F178" s="256" t="s">
        <v>1564</v>
      </c>
      <c r="G178" s="256" t="s">
        <v>1817</v>
      </c>
      <c r="H178" s="472" t="s">
        <v>1818</v>
      </c>
      <c r="I178" s="256">
        <v>83101</v>
      </c>
      <c r="J178" s="256">
        <v>20170101</v>
      </c>
      <c r="K178" s="256">
        <v>20211223</v>
      </c>
    </row>
    <row r="179" spans="2:11" s="256" customFormat="1" x14ac:dyDescent="0.25">
      <c r="B179" s="256">
        <v>2</v>
      </c>
      <c r="C179" s="256" t="s">
        <v>1563</v>
      </c>
      <c r="D179" s="256" t="s">
        <v>1341</v>
      </c>
      <c r="E179" s="256">
        <v>100</v>
      </c>
      <c r="F179" s="256" t="s">
        <v>1564</v>
      </c>
      <c r="G179" s="256" t="s">
        <v>1819</v>
      </c>
      <c r="H179" s="472" t="s">
        <v>1820</v>
      </c>
      <c r="I179" s="256">
        <v>83101</v>
      </c>
      <c r="J179" s="256">
        <v>20170101</v>
      </c>
      <c r="K179" s="256">
        <v>20211223</v>
      </c>
    </row>
    <row r="180" spans="2:11" s="256" customFormat="1" x14ac:dyDescent="0.25">
      <c r="B180" s="256">
        <v>2</v>
      </c>
      <c r="C180" s="256" t="s">
        <v>1563</v>
      </c>
      <c r="D180" s="256" t="s">
        <v>1341</v>
      </c>
      <c r="E180" s="256">
        <v>100</v>
      </c>
      <c r="F180" s="256" t="s">
        <v>1564</v>
      </c>
      <c r="G180" s="256" t="s">
        <v>1408</v>
      </c>
      <c r="H180" s="472" t="s">
        <v>1593</v>
      </c>
      <c r="I180" s="256">
        <v>83101</v>
      </c>
      <c r="J180" s="256">
        <v>20170101</v>
      </c>
      <c r="K180" s="256">
        <v>20211223</v>
      </c>
    </row>
    <row r="181" spans="2:11" s="256" customFormat="1" x14ac:dyDescent="0.25">
      <c r="B181" s="256">
        <v>2</v>
      </c>
      <c r="C181" s="256" t="s">
        <v>1563</v>
      </c>
      <c r="D181" s="256" t="s">
        <v>1341</v>
      </c>
      <c r="E181" s="256">
        <v>100</v>
      </c>
      <c r="F181" s="256" t="s">
        <v>1564</v>
      </c>
      <c r="G181" s="256" t="s">
        <v>1409</v>
      </c>
      <c r="H181" s="472" t="s">
        <v>1592</v>
      </c>
      <c r="I181" s="256">
        <v>83101</v>
      </c>
      <c r="J181" s="256">
        <v>20170101</v>
      </c>
      <c r="K181" s="256">
        <v>20211223</v>
      </c>
    </row>
    <row r="182" spans="2:11" s="256" customFormat="1" x14ac:dyDescent="0.25">
      <c r="B182" s="256">
        <v>2</v>
      </c>
      <c r="C182" s="256" t="s">
        <v>1563</v>
      </c>
      <c r="D182" s="256" t="s">
        <v>1341</v>
      </c>
      <c r="E182" s="256">
        <v>100</v>
      </c>
      <c r="F182" s="256" t="s">
        <v>1564</v>
      </c>
      <c r="G182" s="256" t="s">
        <v>1414</v>
      </c>
      <c r="H182" s="472" t="s">
        <v>1821</v>
      </c>
      <c r="I182" s="256">
        <v>83101</v>
      </c>
      <c r="J182" s="256">
        <v>20170101</v>
      </c>
      <c r="K182" s="256">
        <v>20211223</v>
      </c>
    </row>
    <row r="183" spans="2:11" s="256" customFormat="1" x14ac:dyDescent="0.25">
      <c r="B183" s="256">
        <v>2</v>
      </c>
      <c r="C183" s="256" t="s">
        <v>1563</v>
      </c>
      <c r="D183" s="256" t="s">
        <v>1341</v>
      </c>
      <c r="E183" s="256">
        <v>100</v>
      </c>
      <c r="F183" s="256" t="s">
        <v>1564</v>
      </c>
      <c r="G183" s="256" t="s">
        <v>1415</v>
      </c>
      <c r="H183" s="472" t="s">
        <v>1822</v>
      </c>
      <c r="I183" s="256">
        <v>83101</v>
      </c>
      <c r="J183" s="256">
        <v>20170101</v>
      </c>
      <c r="K183" s="256">
        <v>20211223</v>
      </c>
    </row>
    <row r="184" spans="2:11" s="256" customFormat="1" x14ac:dyDescent="0.25">
      <c r="B184" s="256">
        <v>2</v>
      </c>
      <c r="C184" s="256" t="s">
        <v>1563</v>
      </c>
      <c r="D184" s="256" t="s">
        <v>1341</v>
      </c>
      <c r="E184" s="256">
        <v>100</v>
      </c>
      <c r="F184" s="256" t="s">
        <v>1564</v>
      </c>
      <c r="G184" s="256" t="s">
        <v>1417</v>
      </c>
      <c r="H184" s="472" t="s">
        <v>1823</v>
      </c>
      <c r="I184" s="256">
        <v>83101</v>
      </c>
      <c r="J184" s="256">
        <v>20170101</v>
      </c>
      <c r="K184" s="256">
        <v>20211223</v>
      </c>
    </row>
    <row r="185" spans="2:11" s="256" customFormat="1" x14ac:dyDescent="0.25">
      <c r="B185" s="256">
        <v>2</v>
      </c>
      <c r="C185" s="256" t="s">
        <v>1563</v>
      </c>
      <c r="D185" s="256" t="s">
        <v>1341</v>
      </c>
      <c r="E185" s="256">
        <v>100</v>
      </c>
      <c r="F185" s="256" t="s">
        <v>1564</v>
      </c>
      <c r="G185" s="256" t="s">
        <v>1419</v>
      </c>
      <c r="H185" s="472" t="s">
        <v>1824</v>
      </c>
      <c r="I185" s="256">
        <v>83101</v>
      </c>
      <c r="J185" s="256">
        <v>20170101</v>
      </c>
      <c r="K185" s="256">
        <v>20211223</v>
      </c>
    </row>
    <row r="186" spans="2:11" s="256" customFormat="1" x14ac:dyDescent="0.25">
      <c r="B186" s="256">
        <v>2</v>
      </c>
      <c r="C186" s="256" t="s">
        <v>1563</v>
      </c>
      <c r="D186" s="256" t="s">
        <v>1341</v>
      </c>
      <c r="E186" s="256">
        <v>100</v>
      </c>
      <c r="F186" s="256" t="s">
        <v>1564</v>
      </c>
      <c r="G186" s="256" t="s">
        <v>1453</v>
      </c>
      <c r="H186" s="472" t="s">
        <v>1591</v>
      </c>
      <c r="I186" s="256">
        <v>83101</v>
      </c>
      <c r="J186" s="256">
        <v>20190101</v>
      </c>
      <c r="K186" s="256">
        <v>20211223</v>
      </c>
    </row>
    <row r="187" spans="2:11" s="256" customFormat="1" x14ac:dyDescent="0.25">
      <c r="B187" s="256">
        <v>2</v>
      </c>
      <c r="C187" s="256" t="s">
        <v>1563</v>
      </c>
      <c r="D187" s="256" t="s">
        <v>1341</v>
      </c>
      <c r="E187" s="256">
        <v>100</v>
      </c>
      <c r="F187" s="256" t="s">
        <v>1564</v>
      </c>
      <c r="G187" s="256" t="s">
        <v>1455</v>
      </c>
      <c r="H187" s="472" t="s">
        <v>1571</v>
      </c>
      <c r="I187" s="256">
        <v>83101</v>
      </c>
      <c r="J187" s="256">
        <v>20170101</v>
      </c>
      <c r="K187" s="256">
        <v>20211223</v>
      </c>
    </row>
    <row r="188" spans="2:11" s="256" customFormat="1" x14ac:dyDescent="0.25">
      <c r="B188" s="256">
        <v>2</v>
      </c>
      <c r="C188" s="256" t="s">
        <v>1563</v>
      </c>
      <c r="D188" s="256" t="s">
        <v>1341</v>
      </c>
      <c r="E188" s="256">
        <v>100</v>
      </c>
      <c r="F188" s="256" t="s">
        <v>1564</v>
      </c>
      <c r="G188" s="256" t="s">
        <v>1457</v>
      </c>
      <c r="H188" s="472" t="s">
        <v>1825</v>
      </c>
      <c r="I188" s="256">
        <v>83101</v>
      </c>
      <c r="J188" s="256">
        <v>20170101</v>
      </c>
      <c r="K188" s="256">
        <v>20211223</v>
      </c>
    </row>
    <row r="189" spans="2:11" s="256" customFormat="1" x14ac:dyDescent="0.25">
      <c r="B189" s="256">
        <v>2</v>
      </c>
      <c r="C189" s="256" t="s">
        <v>1563</v>
      </c>
      <c r="D189" s="256" t="s">
        <v>1341</v>
      </c>
      <c r="E189" s="256">
        <v>100</v>
      </c>
      <c r="F189" s="256" t="s">
        <v>1564</v>
      </c>
      <c r="G189" s="256" t="s">
        <v>1462</v>
      </c>
      <c r="H189" s="472" t="s">
        <v>1826</v>
      </c>
      <c r="I189" s="256">
        <v>83101</v>
      </c>
      <c r="J189" s="256">
        <v>20170101</v>
      </c>
      <c r="K189" s="256">
        <v>20211223</v>
      </c>
    </row>
    <row r="190" spans="2:11" s="256" customFormat="1" x14ac:dyDescent="0.25">
      <c r="B190" s="256">
        <v>2</v>
      </c>
      <c r="C190" s="256" t="s">
        <v>1563</v>
      </c>
      <c r="D190" s="256" t="s">
        <v>1341</v>
      </c>
      <c r="E190" s="256">
        <v>100</v>
      </c>
      <c r="F190" s="256" t="s">
        <v>1564</v>
      </c>
      <c r="G190" s="256" t="s">
        <v>1464</v>
      </c>
      <c r="H190" s="472" t="s">
        <v>1570</v>
      </c>
      <c r="I190" s="256">
        <v>83101</v>
      </c>
      <c r="J190" s="256">
        <v>20170101</v>
      </c>
      <c r="K190" s="256">
        <v>20211223</v>
      </c>
    </row>
    <row r="191" spans="2:11" s="256" customFormat="1" x14ac:dyDescent="0.25">
      <c r="B191" s="256">
        <v>2</v>
      </c>
      <c r="C191" s="256" t="s">
        <v>1563</v>
      </c>
      <c r="D191" s="256" t="s">
        <v>1341</v>
      </c>
      <c r="E191" s="256">
        <v>100</v>
      </c>
      <c r="F191" s="256" t="s">
        <v>1564</v>
      </c>
      <c r="G191" s="256" t="s">
        <v>1466</v>
      </c>
      <c r="H191" s="472" t="s">
        <v>1827</v>
      </c>
      <c r="I191" s="256">
        <v>83101</v>
      </c>
      <c r="J191" s="256">
        <v>20170101</v>
      </c>
      <c r="K191" s="256">
        <v>20211223</v>
      </c>
    </row>
    <row r="192" spans="2:11" s="256" customFormat="1" x14ac:dyDescent="0.25">
      <c r="B192" s="256">
        <v>2</v>
      </c>
      <c r="C192" s="256" t="s">
        <v>1563</v>
      </c>
      <c r="D192" s="256" t="s">
        <v>1341</v>
      </c>
      <c r="E192" s="256">
        <v>100</v>
      </c>
      <c r="F192" s="256" t="s">
        <v>1564</v>
      </c>
      <c r="G192" s="256" t="s">
        <v>1469</v>
      </c>
      <c r="H192" s="472" t="s">
        <v>1572</v>
      </c>
      <c r="I192" s="256">
        <v>83101</v>
      </c>
      <c r="J192" s="256">
        <v>20170101</v>
      </c>
      <c r="K192" s="256">
        <v>20211223</v>
      </c>
    </row>
    <row r="193" spans="2:11" s="256" customFormat="1" x14ac:dyDescent="0.25">
      <c r="B193" s="256">
        <v>2</v>
      </c>
      <c r="C193" s="256" t="s">
        <v>1563</v>
      </c>
      <c r="D193" s="256" t="s">
        <v>1341</v>
      </c>
      <c r="E193" s="256">
        <v>100</v>
      </c>
      <c r="F193" s="256" t="s">
        <v>1564</v>
      </c>
      <c r="G193" s="256" t="s">
        <v>1470</v>
      </c>
      <c r="H193" s="472" t="s">
        <v>1828</v>
      </c>
      <c r="I193" s="256">
        <v>83101</v>
      </c>
      <c r="J193" s="256">
        <v>20170101</v>
      </c>
      <c r="K193" s="256">
        <v>20211223</v>
      </c>
    </row>
    <row r="194" spans="2:11" s="256" customFormat="1" x14ac:dyDescent="0.25">
      <c r="B194" s="256">
        <v>2</v>
      </c>
      <c r="C194" s="256" t="s">
        <v>1563</v>
      </c>
      <c r="D194" s="256" t="s">
        <v>1341</v>
      </c>
      <c r="E194" s="256">
        <v>100</v>
      </c>
      <c r="F194" s="256" t="s">
        <v>1564</v>
      </c>
      <c r="G194" s="256" t="s">
        <v>1594</v>
      </c>
      <c r="H194" s="472" t="s">
        <v>1829</v>
      </c>
      <c r="I194" s="256">
        <v>83101</v>
      </c>
      <c r="J194" s="256">
        <v>20170101</v>
      </c>
      <c r="K194" s="256">
        <v>20211223</v>
      </c>
    </row>
    <row r="195" spans="2:11" s="256" customFormat="1" x14ac:dyDescent="0.25">
      <c r="B195" s="256">
        <v>2</v>
      </c>
      <c r="C195" s="256" t="s">
        <v>1563</v>
      </c>
      <c r="D195" s="256" t="s">
        <v>1341</v>
      </c>
      <c r="E195" s="256">
        <v>100</v>
      </c>
      <c r="F195" s="256" t="s">
        <v>1564</v>
      </c>
      <c r="G195" s="256" t="s">
        <v>1595</v>
      </c>
      <c r="H195" s="472" t="s">
        <v>1830</v>
      </c>
      <c r="I195" s="256">
        <v>83101</v>
      </c>
      <c r="J195" s="256">
        <v>20170101</v>
      </c>
      <c r="K195" s="256">
        <v>20211223</v>
      </c>
    </row>
    <row r="196" spans="2:11" s="256" customFormat="1" x14ac:dyDescent="0.25">
      <c r="B196" s="256">
        <v>2</v>
      </c>
      <c r="C196" s="256" t="s">
        <v>1563</v>
      </c>
      <c r="D196" s="256" t="s">
        <v>1341</v>
      </c>
      <c r="E196" s="256">
        <v>100</v>
      </c>
      <c r="F196" s="256" t="s">
        <v>1564</v>
      </c>
      <c r="G196" s="256" t="s">
        <v>1565</v>
      </c>
      <c r="H196" s="472" t="s">
        <v>1831</v>
      </c>
      <c r="I196" s="256">
        <v>83101</v>
      </c>
      <c r="J196" s="256">
        <v>20170101</v>
      </c>
      <c r="K196" s="256">
        <v>20211223</v>
      </c>
    </row>
    <row r="197" spans="2:11" s="256" customFormat="1" x14ac:dyDescent="0.25">
      <c r="B197" s="256">
        <v>2</v>
      </c>
      <c r="C197" s="256" t="s">
        <v>1563</v>
      </c>
      <c r="D197" s="256" t="s">
        <v>1341</v>
      </c>
      <c r="E197" s="256">
        <v>100</v>
      </c>
      <c r="F197" s="256" t="s">
        <v>1564</v>
      </c>
      <c r="G197" s="256" t="s">
        <v>1566</v>
      </c>
      <c r="H197" s="472" t="s">
        <v>1832</v>
      </c>
      <c r="I197" s="256">
        <v>83101</v>
      </c>
      <c r="J197" s="256">
        <v>20170101</v>
      </c>
      <c r="K197" s="256">
        <v>20211223</v>
      </c>
    </row>
    <row r="198" spans="2:11" s="256" customFormat="1" x14ac:dyDescent="0.25">
      <c r="B198" s="256">
        <v>2</v>
      </c>
      <c r="C198" s="256" t="s">
        <v>1563</v>
      </c>
      <c r="D198" s="256" t="s">
        <v>1341</v>
      </c>
      <c r="E198" s="256">
        <v>100</v>
      </c>
      <c r="F198" s="256" t="s">
        <v>1564</v>
      </c>
      <c r="G198" s="256" t="s">
        <v>1567</v>
      </c>
      <c r="H198" s="472" t="s">
        <v>1833</v>
      </c>
      <c r="I198" s="256">
        <v>83101</v>
      </c>
      <c r="J198" s="256">
        <v>20170101</v>
      </c>
      <c r="K198" s="256">
        <v>20211223</v>
      </c>
    </row>
    <row r="199" spans="2:11" s="256" customFormat="1" x14ac:dyDescent="0.25">
      <c r="B199" s="256">
        <v>2</v>
      </c>
      <c r="C199" s="256" t="s">
        <v>1563</v>
      </c>
      <c r="D199" s="256" t="s">
        <v>1341</v>
      </c>
      <c r="E199" s="256">
        <v>100</v>
      </c>
      <c r="F199" s="256" t="s">
        <v>1564</v>
      </c>
      <c r="G199" s="256" t="s">
        <v>1608</v>
      </c>
      <c r="H199" s="472" t="s">
        <v>1834</v>
      </c>
      <c r="I199" s="256">
        <v>83101</v>
      </c>
      <c r="J199" s="256">
        <v>20170101</v>
      </c>
      <c r="K199" s="256">
        <v>20211223</v>
      </c>
    </row>
    <row r="200" spans="2:11" s="256" customFormat="1" x14ac:dyDescent="0.25">
      <c r="B200" s="256">
        <v>2</v>
      </c>
      <c r="C200" s="256" t="s">
        <v>1563</v>
      </c>
      <c r="D200" s="256" t="s">
        <v>1341</v>
      </c>
      <c r="E200" s="256">
        <v>100</v>
      </c>
      <c r="F200" s="256" t="s">
        <v>1564</v>
      </c>
      <c r="G200" s="256" t="s">
        <v>1609</v>
      </c>
      <c r="H200" s="472" t="s">
        <v>1835</v>
      </c>
      <c r="I200" s="256">
        <v>83101</v>
      </c>
      <c r="J200" s="256">
        <v>20190101</v>
      </c>
      <c r="K200" s="256">
        <v>20211223</v>
      </c>
    </row>
    <row r="201" spans="2:11" s="256" customFormat="1" x14ac:dyDescent="0.25">
      <c r="B201" s="256">
        <v>2</v>
      </c>
      <c r="C201" s="256" t="s">
        <v>1563</v>
      </c>
      <c r="D201" s="256" t="s">
        <v>1341</v>
      </c>
      <c r="E201" s="256">
        <v>100</v>
      </c>
      <c r="F201" s="256" t="s">
        <v>1564</v>
      </c>
      <c r="G201" s="256" t="s">
        <v>1836</v>
      </c>
      <c r="H201" s="472" t="s">
        <v>1837</v>
      </c>
      <c r="I201" s="256">
        <v>83101</v>
      </c>
      <c r="J201" s="256">
        <v>20190101</v>
      </c>
      <c r="K201" s="256">
        <v>20211223</v>
      </c>
    </row>
    <row r="202" spans="2:11" s="256" customFormat="1" x14ac:dyDescent="0.25">
      <c r="B202" s="256">
        <v>2</v>
      </c>
      <c r="C202" s="256" t="s">
        <v>1563</v>
      </c>
      <c r="D202" s="256" t="s">
        <v>1341</v>
      </c>
      <c r="E202" s="256">
        <v>100</v>
      </c>
      <c r="F202" s="256" t="s">
        <v>1564</v>
      </c>
      <c r="G202" s="256" t="s">
        <v>1472</v>
      </c>
      <c r="H202" s="472" t="s">
        <v>1838</v>
      </c>
      <c r="I202" s="256">
        <v>83101</v>
      </c>
      <c r="J202" s="256">
        <v>20190101</v>
      </c>
      <c r="K202" s="256">
        <v>20211223</v>
      </c>
    </row>
    <row r="203" spans="2:11" s="256" customFormat="1" x14ac:dyDescent="0.25">
      <c r="B203" s="256">
        <v>2</v>
      </c>
      <c r="C203" s="256" t="s">
        <v>1563</v>
      </c>
      <c r="D203" s="256" t="s">
        <v>1341</v>
      </c>
      <c r="E203" s="256">
        <v>100</v>
      </c>
      <c r="F203" s="256" t="s">
        <v>1564</v>
      </c>
      <c r="G203" s="256" t="s">
        <v>1480</v>
      </c>
      <c r="H203" s="472" t="s">
        <v>1568</v>
      </c>
      <c r="I203" s="256">
        <v>83101</v>
      </c>
      <c r="J203" s="256">
        <v>20190101</v>
      </c>
      <c r="K203" s="256">
        <v>20211223</v>
      </c>
    </row>
    <row r="204" spans="2:11" s="256" customFormat="1" x14ac:dyDescent="0.25">
      <c r="B204" s="256">
        <v>2</v>
      </c>
      <c r="C204" s="256" t="s">
        <v>1563</v>
      </c>
      <c r="D204" s="256" t="s">
        <v>1341</v>
      </c>
      <c r="E204" s="256">
        <v>100</v>
      </c>
      <c r="F204" s="256" t="s">
        <v>1564</v>
      </c>
      <c r="G204" s="256" t="s">
        <v>1484</v>
      </c>
      <c r="H204" s="472" t="s">
        <v>1839</v>
      </c>
      <c r="I204" s="256">
        <v>83101</v>
      </c>
      <c r="J204" s="256">
        <v>20190101</v>
      </c>
      <c r="K204" s="256">
        <v>20211223</v>
      </c>
    </row>
    <row r="205" spans="2:11" s="256" customFormat="1" x14ac:dyDescent="0.25">
      <c r="B205" s="256">
        <v>2</v>
      </c>
      <c r="C205" s="256" t="s">
        <v>1563</v>
      </c>
      <c r="D205" s="256" t="s">
        <v>1341</v>
      </c>
      <c r="E205" s="256">
        <v>100</v>
      </c>
      <c r="F205" s="256" t="s">
        <v>1564</v>
      </c>
      <c r="G205" s="256" t="s">
        <v>1840</v>
      </c>
      <c r="H205" s="472" t="s">
        <v>1841</v>
      </c>
      <c r="I205" s="256">
        <v>83101</v>
      </c>
      <c r="J205" s="256">
        <v>20190101</v>
      </c>
      <c r="K205" s="256">
        <v>20211223</v>
      </c>
    </row>
    <row r="206" spans="2:11" s="256" customFormat="1" x14ac:dyDescent="0.25">
      <c r="B206" s="256">
        <v>2</v>
      </c>
      <c r="C206" s="256" t="s">
        <v>1563</v>
      </c>
      <c r="D206" s="256" t="s">
        <v>1341</v>
      </c>
      <c r="E206" s="256">
        <v>100</v>
      </c>
      <c r="F206" s="256" t="s">
        <v>1564</v>
      </c>
      <c r="G206" s="256" t="s">
        <v>1842</v>
      </c>
      <c r="H206" s="472" t="s">
        <v>1843</v>
      </c>
      <c r="I206" s="256">
        <v>83101</v>
      </c>
      <c r="J206" s="256">
        <v>20190101</v>
      </c>
      <c r="K206" s="256">
        <v>20211223</v>
      </c>
    </row>
    <row r="207" spans="2:11" s="256" customFormat="1" x14ac:dyDescent="0.25">
      <c r="B207" s="256">
        <v>2</v>
      </c>
      <c r="C207" s="256" t="s">
        <v>1563</v>
      </c>
      <c r="D207" s="256" t="s">
        <v>1341</v>
      </c>
      <c r="E207" s="256">
        <v>100</v>
      </c>
      <c r="F207" s="256" t="s">
        <v>1564</v>
      </c>
      <c r="G207" s="256" t="s">
        <v>1844</v>
      </c>
      <c r="H207" s="472" t="s">
        <v>1845</v>
      </c>
      <c r="I207" s="256">
        <v>83101</v>
      </c>
      <c r="J207" s="256">
        <v>20190101</v>
      </c>
      <c r="K207" s="256">
        <v>20211223</v>
      </c>
    </row>
    <row r="208" spans="2:11" s="256" customFormat="1" x14ac:dyDescent="0.25">
      <c r="B208" s="256">
        <v>2</v>
      </c>
      <c r="C208" s="256" t="s">
        <v>1563</v>
      </c>
      <c r="D208" s="256" t="s">
        <v>1341</v>
      </c>
      <c r="E208" s="256">
        <v>100</v>
      </c>
      <c r="F208" s="256" t="s">
        <v>1564</v>
      </c>
      <c r="G208" s="256" t="s">
        <v>1846</v>
      </c>
      <c r="H208" s="472" t="s">
        <v>1847</v>
      </c>
      <c r="I208" s="256">
        <v>83101</v>
      </c>
      <c r="J208" s="256">
        <v>20190101</v>
      </c>
      <c r="K208" s="256">
        <v>20211223</v>
      </c>
    </row>
    <row r="209" spans="2:11" s="256" customFormat="1" x14ac:dyDescent="0.25">
      <c r="B209" s="256">
        <v>2</v>
      </c>
      <c r="C209" s="256" t="s">
        <v>1563</v>
      </c>
      <c r="D209" s="256" t="s">
        <v>1341</v>
      </c>
      <c r="E209" s="256">
        <v>100</v>
      </c>
      <c r="F209" s="256" t="s">
        <v>1564</v>
      </c>
      <c r="G209" s="256" t="s">
        <v>1848</v>
      </c>
      <c r="H209" s="472" t="s">
        <v>1849</v>
      </c>
      <c r="I209" s="256">
        <v>83101</v>
      </c>
      <c r="J209" s="256">
        <v>20190101</v>
      </c>
      <c r="K209" s="256">
        <v>20211223</v>
      </c>
    </row>
    <row r="210" spans="2:11" s="256" customFormat="1" x14ac:dyDescent="0.25">
      <c r="B210" s="256">
        <v>2</v>
      </c>
      <c r="C210" s="256" t="s">
        <v>1563</v>
      </c>
      <c r="D210" s="256" t="s">
        <v>1341</v>
      </c>
      <c r="E210" s="256">
        <v>100</v>
      </c>
      <c r="F210" s="256" t="s">
        <v>1564</v>
      </c>
      <c r="G210" s="256" t="s">
        <v>1850</v>
      </c>
      <c r="H210" s="472" t="s">
        <v>1851</v>
      </c>
      <c r="I210" s="256">
        <v>83101</v>
      </c>
      <c r="J210" s="256">
        <v>20190101</v>
      </c>
      <c r="K210" s="256">
        <v>20211223</v>
      </c>
    </row>
    <row r="211" spans="2:11" s="256" customFormat="1" x14ac:dyDescent="0.25">
      <c r="B211" s="256">
        <v>2</v>
      </c>
      <c r="C211" s="256" t="s">
        <v>1563</v>
      </c>
      <c r="D211" s="256" t="s">
        <v>1341</v>
      </c>
      <c r="E211" s="256">
        <v>100</v>
      </c>
      <c r="F211" s="256" t="s">
        <v>1564</v>
      </c>
      <c r="G211" s="256" t="s">
        <v>1852</v>
      </c>
      <c r="H211" s="472" t="s">
        <v>1853</v>
      </c>
      <c r="I211" s="256">
        <v>83101</v>
      </c>
      <c r="J211" s="256">
        <v>20190101</v>
      </c>
      <c r="K211" s="256">
        <v>20211223</v>
      </c>
    </row>
    <row r="212" spans="2:11" s="256" customFormat="1" x14ac:dyDescent="0.25">
      <c r="B212" s="256">
        <v>2</v>
      </c>
      <c r="C212" s="256" t="s">
        <v>1563</v>
      </c>
      <c r="D212" s="256" t="s">
        <v>1341</v>
      </c>
      <c r="E212" s="256">
        <v>100</v>
      </c>
      <c r="F212" s="256" t="s">
        <v>1564</v>
      </c>
      <c r="G212" s="256" t="s">
        <v>1854</v>
      </c>
      <c r="H212" s="472" t="s">
        <v>1855</v>
      </c>
      <c r="I212" s="256">
        <v>83101</v>
      </c>
      <c r="J212" s="256">
        <v>20190101</v>
      </c>
      <c r="K212" s="256">
        <v>20211223</v>
      </c>
    </row>
    <row r="213" spans="2:11" s="256" customFormat="1" x14ac:dyDescent="0.25">
      <c r="B213" s="256">
        <v>2</v>
      </c>
      <c r="C213" s="256" t="s">
        <v>1563</v>
      </c>
      <c r="D213" s="256" t="s">
        <v>1341</v>
      </c>
      <c r="E213" s="256">
        <v>100</v>
      </c>
      <c r="F213" s="256" t="s">
        <v>1564</v>
      </c>
      <c r="G213" s="256" t="s">
        <v>1856</v>
      </c>
      <c r="H213" s="472" t="s">
        <v>1857</v>
      </c>
      <c r="I213" s="256">
        <v>83101</v>
      </c>
      <c r="J213" s="256">
        <v>20190101</v>
      </c>
      <c r="K213" s="256">
        <v>20211223</v>
      </c>
    </row>
    <row r="214" spans="2:11" s="256" customFormat="1" x14ac:dyDescent="0.25">
      <c r="B214" s="256">
        <v>2</v>
      </c>
      <c r="C214" s="256" t="s">
        <v>1563</v>
      </c>
      <c r="D214" s="256" t="s">
        <v>1341</v>
      </c>
      <c r="E214" s="256">
        <v>100</v>
      </c>
      <c r="F214" s="256" t="s">
        <v>1564</v>
      </c>
      <c r="G214" s="256" t="s">
        <v>1858</v>
      </c>
      <c r="H214" s="472" t="s">
        <v>1859</v>
      </c>
      <c r="I214" s="256">
        <v>83101</v>
      </c>
      <c r="J214" s="256">
        <v>20190101</v>
      </c>
      <c r="K214" s="256">
        <v>20211223</v>
      </c>
    </row>
    <row r="215" spans="2:11" s="256" customFormat="1" x14ac:dyDescent="0.25">
      <c r="B215" s="256">
        <v>2</v>
      </c>
      <c r="C215" s="256" t="s">
        <v>1563</v>
      </c>
      <c r="D215" s="256" t="s">
        <v>1341</v>
      </c>
      <c r="E215" s="256">
        <v>100</v>
      </c>
      <c r="F215" s="256" t="s">
        <v>1564</v>
      </c>
      <c r="G215" s="256" t="s">
        <v>1860</v>
      </c>
      <c r="H215" s="472" t="s">
        <v>1861</v>
      </c>
      <c r="I215" s="256">
        <v>83101</v>
      </c>
      <c r="J215" s="256">
        <v>20190101</v>
      </c>
      <c r="K215" s="256">
        <v>20211223</v>
      </c>
    </row>
    <row r="216" spans="2:11" s="256" customFormat="1" x14ac:dyDescent="0.25">
      <c r="B216" s="256">
        <v>2</v>
      </c>
      <c r="C216" s="256" t="s">
        <v>1563</v>
      </c>
      <c r="D216" s="256" t="s">
        <v>1341</v>
      </c>
      <c r="E216" s="256">
        <v>100</v>
      </c>
      <c r="F216" s="256" t="s">
        <v>1564</v>
      </c>
      <c r="G216" s="256" t="s">
        <v>1514</v>
      </c>
      <c r="H216" s="472" t="s">
        <v>1578</v>
      </c>
      <c r="I216" s="256">
        <v>83101</v>
      </c>
      <c r="J216" s="256">
        <v>20190101</v>
      </c>
      <c r="K216" s="256">
        <v>20211223</v>
      </c>
    </row>
    <row r="217" spans="2:11" s="256" customFormat="1" x14ac:dyDescent="0.25">
      <c r="B217" s="256">
        <v>2</v>
      </c>
      <c r="C217" s="256" t="s">
        <v>1563</v>
      </c>
      <c r="D217" s="256" t="s">
        <v>1341</v>
      </c>
      <c r="E217" s="256">
        <v>100</v>
      </c>
      <c r="F217" s="256" t="s">
        <v>1564</v>
      </c>
      <c r="G217" s="256" t="s">
        <v>1579</v>
      </c>
      <c r="H217" s="472" t="s">
        <v>1580</v>
      </c>
      <c r="I217" s="256">
        <v>83101</v>
      </c>
      <c r="J217" s="256">
        <v>20190101</v>
      </c>
      <c r="K217" s="256">
        <v>20211223</v>
      </c>
    </row>
    <row r="218" spans="2:11" x14ac:dyDescent="0.25">
      <c r="B218" s="256">
        <v>2</v>
      </c>
      <c r="C218" s="256" t="s">
        <v>1563</v>
      </c>
      <c r="D218" s="256" t="s">
        <v>1341</v>
      </c>
      <c r="E218" s="256">
        <v>100</v>
      </c>
      <c r="F218" s="256" t="s">
        <v>1564</v>
      </c>
      <c r="G218" s="256" t="s">
        <v>1516</v>
      </c>
      <c r="H218" s="472" t="s">
        <v>1862</v>
      </c>
      <c r="I218" s="256">
        <v>83101</v>
      </c>
      <c r="J218" s="256">
        <v>20190101</v>
      </c>
      <c r="K218" s="256">
        <v>20211223</v>
      </c>
    </row>
    <row r="219" spans="2:11" x14ac:dyDescent="0.25">
      <c r="B219" s="256">
        <v>2</v>
      </c>
      <c r="C219" s="256" t="s">
        <v>1563</v>
      </c>
      <c r="D219" s="256" t="s">
        <v>1341</v>
      </c>
      <c r="E219" s="256">
        <v>100</v>
      </c>
      <c r="F219" s="256" t="s">
        <v>1564</v>
      </c>
      <c r="G219" s="256" t="s">
        <v>1539</v>
      </c>
      <c r="H219" s="472" t="s">
        <v>1581</v>
      </c>
      <c r="I219" s="256">
        <v>83101</v>
      </c>
      <c r="J219" s="256">
        <v>20190101</v>
      </c>
      <c r="K219" s="256">
        <v>20211223</v>
      </c>
    </row>
    <row r="220" spans="2:11" x14ac:dyDescent="0.25">
      <c r="B220" s="256">
        <v>2</v>
      </c>
      <c r="C220" s="256" t="s">
        <v>1563</v>
      </c>
      <c r="D220" s="256" t="s">
        <v>1341</v>
      </c>
      <c r="E220" s="256">
        <v>100</v>
      </c>
      <c r="F220" s="256" t="s">
        <v>1564</v>
      </c>
      <c r="G220" s="256" t="s">
        <v>1541</v>
      </c>
      <c r="H220" s="472" t="s">
        <v>1863</v>
      </c>
      <c r="I220" s="256">
        <v>83101</v>
      </c>
      <c r="J220" s="256">
        <v>20190101</v>
      </c>
      <c r="K220" s="256">
        <v>20211223</v>
      </c>
    </row>
    <row r="221" spans="2:11" x14ac:dyDescent="0.25">
      <c r="B221" s="256">
        <v>2</v>
      </c>
      <c r="C221" s="256" t="s">
        <v>1563</v>
      </c>
      <c r="D221" s="256" t="s">
        <v>1341</v>
      </c>
      <c r="E221" s="256">
        <v>100</v>
      </c>
      <c r="F221" s="256" t="s">
        <v>1564</v>
      </c>
      <c r="G221" s="256" t="s">
        <v>1582</v>
      </c>
      <c r="H221" s="472" t="s">
        <v>1583</v>
      </c>
      <c r="I221" s="256">
        <v>83101</v>
      </c>
      <c r="J221" s="256">
        <v>20190101</v>
      </c>
      <c r="K221" s="256">
        <v>20211223</v>
      </c>
    </row>
    <row r="222" spans="2:11" x14ac:dyDescent="0.25">
      <c r="B222" s="256">
        <v>2</v>
      </c>
      <c r="C222" s="256" t="s">
        <v>1563</v>
      </c>
      <c r="D222" s="256" t="s">
        <v>1341</v>
      </c>
      <c r="E222" s="256">
        <v>100</v>
      </c>
      <c r="F222" s="256" t="s">
        <v>1564</v>
      </c>
      <c r="G222" s="256" t="s">
        <v>1590</v>
      </c>
      <c r="H222" s="472" t="s">
        <v>1583</v>
      </c>
      <c r="I222" s="256">
        <v>83101</v>
      </c>
      <c r="J222" s="256">
        <v>20190101</v>
      </c>
      <c r="K222" s="256">
        <v>20211223</v>
      </c>
    </row>
    <row r="223" spans="2:11" x14ac:dyDescent="0.25">
      <c r="B223" s="256">
        <v>2</v>
      </c>
      <c r="C223" s="256" t="s">
        <v>1563</v>
      </c>
      <c r="D223" s="256" t="s">
        <v>1341</v>
      </c>
      <c r="E223" s="256">
        <v>100</v>
      </c>
      <c r="F223" s="256" t="s">
        <v>1564</v>
      </c>
      <c r="G223" s="256" t="s">
        <v>1598</v>
      </c>
      <c r="H223" s="472" t="s">
        <v>1599</v>
      </c>
      <c r="I223" s="256">
        <v>83101</v>
      </c>
      <c r="J223" s="256">
        <v>20190101</v>
      </c>
      <c r="K223" s="256">
        <v>20211223</v>
      </c>
    </row>
    <row r="224" spans="2:11" x14ac:dyDescent="0.25">
      <c r="B224" s="256">
        <v>2</v>
      </c>
      <c r="C224" s="256" t="s">
        <v>1563</v>
      </c>
      <c r="D224" s="256" t="s">
        <v>1341</v>
      </c>
      <c r="E224" s="256">
        <v>100</v>
      </c>
      <c r="F224" s="256" t="s">
        <v>1564</v>
      </c>
      <c r="G224" s="256" t="s">
        <v>1600</v>
      </c>
      <c r="H224" s="472" t="s">
        <v>1601</v>
      </c>
      <c r="I224" s="256">
        <v>83101</v>
      </c>
      <c r="J224" s="256">
        <v>20190101</v>
      </c>
      <c r="K224" s="256">
        <v>20211223</v>
      </c>
    </row>
    <row r="225" spans="2:11" x14ac:dyDescent="0.25">
      <c r="B225" s="256">
        <v>2</v>
      </c>
      <c r="C225" s="256" t="s">
        <v>1563</v>
      </c>
      <c r="D225" s="256" t="s">
        <v>1341</v>
      </c>
      <c r="E225" s="256">
        <v>100</v>
      </c>
      <c r="F225" s="256" t="s">
        <v>1564</v>
      </c>
      <c r="G225" s="256" t="s">
        <v>1602</v>
      </c>
      <c r="H225" s="472" t="s">
        <v>1603</v>
      </c>
      <c r="I225" s="256">
        <v>83101</v>
      </c>
      <c r="J225" s="256">
        <v>20190101</v>
      </c>
      <c r="K225" s="256">
        <v>20211223</v>
      </c>
    </row>
    <row r="226" spans="2:11" x14ac:dyDescent="0.25">
      <c r="B226" s="256">
        <v>2</v>
      </c>
      <c r="C226" s="256" t="s">
        <v>1563</v>
      </c>
      <c r="D226" s="256" t="s">
        <v>1341</v>
      </c>
      <c r="E226" s="256">
        <v>100</v>
      </c>
      <c r="F226" s="256" t="s">
        <v>1564</v>
      </c>
      <c r="G226" s="256" t="s">
        <v>1596</v>
      </c>
      <c r="H226" s="472" t="s">
        <v>1597</v>
      </c>
      <c r="I226" s="256">
        <v>83101</v>
      </c>
      <c r="J226" s="256">
        <v>20190101</v>
      </c>
      <c r="K226" s="256">
        <v>20211223</v>
      </c>
    </row>
    <row r="227" spans="2:11" x14ac:dyDescent="0.25">
      <c r="B227" s="256">
        <v>2</v>
      </c>
      <c r="C227" s="256" t="s">
        <v>1563</v>
      </c>
      <c r="D227" s="256" t="s">
        <v>1341</v>
      </c>
      <c r="E227" s="256">
        <v>100</v>
      </c>
      <c r="F227" s="256" t="s">
        <v>1564</v>
      </c>
      <c r="G227" s="256" t="s">
        <v>1604</v>
      </c>
      <c r="H227" s="472" t="s">
        <v>1605</v>
      </c>
      <c r="I227" s="256">
        <v>83101</v>
      </c>
      <c r="J227" s="256">
        <v>20190101</v>
      </c>
      <c r="K227" s="256">
        <v>20211223</v>
      </c>
    </row>
    <row r="228" spans="2:11" x14ac:dyDescent="0.25">
      <c r="B228" s="256">
        <v>2</v>
      </c>
      <c r="C228" s="256" t="s">
        <v>1563</v>
      </c>
      <c r="D228" s="256" t="s">
        <v>1341</v>
      </c>
      <c r="E228" s="256">
        <v>100</v>
      </c>
      <c r="F228" s="256" t="s">
        <v>1564</v>
      </c>
      <c r="G228" s="256" t="s">
        <v>1606</v>
      </c>
      <c r="H228" s="472" t="s">
        <v>1607</v>
      </c>
      <c r="I228" s="256">
        <v>83101</v>
      </c>
      <c r="J228" s="256">
        <v>20190101</v>
      </c>
      <c r="K228" s="256">
        <v>20211223</v>
      </c>
    </row>
    <row r="229" spans="2:11" x14ac:dyDescent="0.25">
      <c r="B229" s="256">
        <v>2</v>
      </c>
      <c r="C229" s="256" t="s">
        <v>1563</v>
      </c>
      <c r="D229" s="256" t="s">
        <v>1341</v>
      </c>
      <c r="E229" s="256">
        <v>100</v>
      </c>
      <c r="F229" s="256" t="s">
        <v>1564</v>
      </c>
      <c r="G229" s="256" t="s">
        <v>1864</v>
      </c>
      <c r="H229" s="472" t="s">
        <v>1865</v>
      </c>
      <c r="I229" s="256">
        <v>83101</v>
      </c>
      <c r="J229" s="256">
        <v>20190101</v>
      </c>
      <c r="K229" s="256">
        <v>20211223</v>
      </c>
    </row>
    <row r="230" spans="2:11" x14ac:dyDescent="0.25">
      <c r="B230" s="62" t="s">
        <v>154</v>
      </c>
      <c r="C230" s="64"/>
      <c r="D230" s="64"/>
      <c r="E230" s="64"/>
      <c r="F230" s="190"/>
      <c r="G230" s="255"/>
      <c r="H230" s="64"/>
      <c r="I230" s="64"/>
      <c r="J230" s="64"/>
      <c r="K230" s="64"/>
    </row>
    <row r="231" spans="2:11" x14ac:dyDescent="0.25">
      <c r="B231" s="64"/>
      <c r="C231" s="64"/>
      <c r="D231" s="64"/>
      <c r="E231" s="64"/>
      <c r="F231" s="64"/>
      <c r="G231" s="64"/>
      <c r="H231" s="64"/>
      <c r="I231" s="64"/>
      <c r="J231" s="64"/>
      <c r="K231" s="64"/>
    </row>
    <row r="232" spans="2:11" x14ac:dyDescent="0.25">
      <c r="B232" s="11"/>
      <c r="C232" s="12"/>
      <c r="D232" s="12"/>
      <c r="E232" s="13"/>
    </row>
    <row r="233" spans="2:11" x14ac:dyDescent="0.25">
      <c r="B233" s="485" t="str">
        <f>+'Caratula Resumen'!B46:E46</f>
        <v>C.P. ESMERALDA HERNANDEZ ESCOGIDO</v>
      </c>
      <c r="C233" s="486"/>
      <c r="D233" s="486"/>
      <c r="E233" s="487"/>
    </row>
    <row r="234" spans="2:11" x14ac:dyDescent="0.25">
      <c r="B234" s="500" t="s">
        <v>40</v>
      </c>
      <c r="C234" s="501"/>
      <c r="D234" s="501"/>
      <c r="E234" s="502"/>
    </row>
    <row r="235" spans="2:11" x14ac:dyDescent="0.25">
      <c r="B235" s="14"/>
      <c r="C235" s="342"/>
      <c r="D235" s="342"/>
      <c r="E235" s="16"/>
    </row>
    <row r="236" spans="2:11" x14ac:dyDescent="0.25">
      <c r="B236" s="485" t="str">
        <f>+'Caratula Resumen'!B49:E49</f>
        <v>SUBJEFE DE NOMINA FEDERAL</v>
      </c>
      <c r="C236" s="486"/>
      <c r="D236" s="486"/>
      <c r="E236" s="487"/>
    </row>
    <row r="237" spans="2:11" x14ac:dyDescent="0.25">
      <c r="B237" s="500" t="s">
        <v>41</v>
      </c>
      <c r="C237" s="501"/>
      <c r="D237" s="501"/>
      <c r="E237" s="502"/>
    </row>
    <row r="238" spans="2:11" x14ac:dyDescent="0.25">
      <c r="B238" s="14"/>
      <c r="C238" s="342"/>
      <c r="D238" s="342"/>
      <c r="E238" s="16"/>
    </row>
    <row r="239" spans="2:11" x14ac:dyDescent="0.25">
      <c r="B239" s="485"/>
      <c r="C239" s="486"/>
      <c r="D239" s="486"/>
      <c r="E239" s="487"/>
    </row>
    <row r="240" spans="2:11" x14ac:dyDescent="0.25">
      <c r="B240" s="500" t="s">
        <v>42</v>
      </c>
      <c r="C240" s="501"/>
      <c r="D240" s="501"/>
      <c r="E240" s="502"/>
    </row>
    <row r="241" spans="2:5" x14ac:dyDescent="0.25">
      <c r="B241" s="14"/>
      <c r="C241" s="342"/>
      <c r="D241" s="342"/>
      <c r="E241" s="16"/>
    </row>
    <row r="242" spans="2:5" x14ac:dyDescent="0.25">
      <c r="B242" s="503" t="str">
        <f>+'Caratula Resumen'!B55:E55</f>
        <v>LEÓN, GUANAJUATO. A 11 DE ENERO DE 2022.</v>
      </c>
      <c r="C242" s="504"/>
      <c r="D242" s="504"/>
      <c r="E242" s="505"/>
    </row>
    <row r="243" spans="2:5" x14ac:dyDescent="0.25">
      <c r="B243" s="500" t="s">
        <v>43</v>
      </c>
      <c r="C243" s="501"/>
      <c r="D243" s="501"/>
      <c r="E243" s="502"/>
    </row>
    <row r="244" spans="2:5" x14ac:dyDescent="0.25">
      <c r="B244" s="497"/>
      <c r="C244" s="498"/>
      <c r="D244" s="498"/>
      <c r="E244" s="499"/>
    </row>
  </sheetData>
  <mergeCells count="9">
    <mergeCell ref="B244:E244"/>
    <mergeCell ref="B233:E233"/>
    <mergeCell ref="B234:E234"/>
    <mergeCell ref="B236:E236"/>
    <mergeCell ref="B237:E237"/>
    <mergeCell ref="B239:E239"/>
    <mergeCell ref="B240:E240"/>
    <mergeCell ref="B242:E242"/>
    <mergeCell ref="B243:E243"/>
  </mergeCells>
  <dataValidations count="1">
    <dataValidation allowBlank="1" showInputMessage="1" showErrorMessage="1" sqref="B7"/>
  </dataValidations>
  <pageMargins left="0.7" right="0.7" top="0.75" bottom="0.75" header="0.3" footer="0.3"/>
  <pageSetup paperSize="9" scale="5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showGridLines="0" zoomScale="70" zoomScaleNormal="70" workbookViewId="0">
      <selection activeCell="B11" sqref="B11:B13"/>
    </sheetView>
  </sheetViews>
  <sheetFormatPr baseColWidth="10" defaultColWidth="14.85546875" defaultRowHeight="15" x14ac:dyDescent="0.25"/>
  <cols>
    <col min="1" max="1" width="3.710937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9" customWidth="1"/>
    <col min="8" max="8" width="26" bestFit="1" customWidth="1"/>
    <col min="9" max="9" width="17.28515625" bestFit="1" customWidth="1"/>
    <col min="10" max="10" width="21.42578125" bestFit="1" customWidth="1"/>
    <col min="11" max="11" width="20.42578125" bestFit="1" customWidth="1"/>
    <col min="12" max="254" width="11.42578125" customWidth="1"/>
    <col min="255" max="255" width="3.7109375" customWidth="1"/>
  </cols>
  <sheetData>
    <row r="1" spans="2:8" ht="15" customHeight="1" x14ac:dyDescent="0.25">
      <c r="G1" s="107"/>
      <c r="H1" s="107"/>
    </row>
    <row r="2" spans="2:8" ht="15" customHeight="1" x14ac:dyDescent="0.25">
      <c r="G2" s="107"/>
      <c r="H2" s="107"/>
    </row>
    <row r="3" spans="2:8" ht="15" customHeight="1" x14ac:dyDescent="0.25">
      <c r="G3" s="107"/>
      <c r="H3" s="107"/>
    </row>
    <row r="4" spans="2:8" ht="15" customHeight="1" x14ac:dyDescent="0.25">
      <c r="G4" s="107"/>
      <c r="H4" s="107"/>
    </row>
    <row r="5" spans="2:8" ht="15" customHeight="1" x14ac:dyDescent="0.25">
      <c r="G5" s="107"/>
      <c r="H5" s="107"/>
    </row>
    <row r="6" spans="2:8" ht="15" customHeight="1" x14ac:dyDescent="0.25"/>
    <row r="7" spans="2:8" ht="18.75" x14ac:dyDescent="0.3">
      <c r="B7" s="70" t="s">
        <v>228</v>
      </c>
      <c r="C7" s="71"/>
      <c r="D7" s="71"/>
      <c r="E7" s="71"/>
      <c r="F7" s="71"/>
      <c r="G7" s="368" t="str">
        <f>+'A Y  II D3'!X7</f>
        <v>GUANAJUATO</v>
      </c>
      <c r="H7" s="448"/>
    </row>
    <row r="8" spans="2:8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25" t="str">
        <f>+'A Y  II D3'!X8</f>
        <v>4to. Trimestre 2021</v>
      </c>
      <c r="H8" s="446"/>
    </row>
    <row r="9" spans="2:8" x14ac:dyDescent="0.25">
      <c r="B9" s="76"/>
      <c r="C9" s="77"/>
      <c r="D9" s="77"/>
      <c r="E9" s="77"/>
      <c r="F9" s="77"/>
      <c r="G9" s="77"/>
      <c r="H9" s="78"/>
    </row>
    <row r="11" spans="2:8" ht="15" customHeight="1" x14ac:dyDescent="0.25">
      <c r="B11" s="560" t="s">
        <v>45</v>
      </c>
      <c r="C11" s="560" t="s">
        <v>93</v>
      </c>
      <c r="D11" s="560" t="s">
        <v>47</v>
      </c>
      <c r="E11" s="547" t="s">
        <v>229</v>
      </c>
      <c r="F11" s="564" t="s">
        <v>230</v>
      </c>
      <c r="G11" s="564"/>
      <c r="H11" s="564"/>
    </row>
    <row r="12" spans="2:8" x14ac:dyDescent="0.25">
      <c r="B12" s="561"/>
      <c r="C12" s="561"/>
      <c r="D12" s="561"/>
      <c r="E12" s="563"/>
      <c r="F12" s="542" t="s">
        <v>231</v>
      </c>
      <c r="G12" s="542" t="s">
        <v>232</v>
      </c>
      <c r="H12" s="542" t="s">
        <v>233</v>
      </c>
    </row>
    <row r="13" spans="2:8" x14ac:dyDescent="0.25">
      <c r="B13" s="562"/>
      <c r="C13" s="562"/>
      <c r="D13" s="562"/>
      <c r="E13" s="548"/>
      <c r="F13" s="542"/>
      <c r="G13" s="542"/>
      <c r="H13" s="542"/>
    </row>
    <row r="14" spans="2:8" x14ac:dyDescent="0.25">
      <c r="G14" s="256"/>
      <c r="H14" s="256"/>
    </row>
    <row r="15" spans="2:8" s="64" customFormat="1" ht="12.75" hidden="1" x14ac:dyDescent="0.2">
      <c r="B15" s="257" t="s">
        <v>45</v>
      </c>
      <c r="C15" s="257" t="s">
        <v>93</v>
      </c>
      <c r="D15" s="257" t="s">
        <v>47</v>
      </c>
      <c r="E15" s="198" t="s">
        <v>229</v>
      </c>
      <c r="F15" s="198" t="s">
        <v>231</v>
      </c>
      <c r="G15" s="198" t="s">
        <v>232</v>
      </c>
      <c r="H15" s="198" t="s">
        <v>233</v>
      </c>
    </row>
    <row r="16" spans="2:8" ht="15.75" x14ac:dyDescent="0.25">
      <c r="B16" s="258"/>
      <c r="C16" s="260"/>
      <c r="D16" s="260"/>
      <c r="E16" s="184"/>
      <c r="F16" s="259"/>
      <c r="G16" s="261"/>
      <c r="H16" s="261"/>
    </row>
    <row r="17" spans="2:8" ht="15.75" x14ac:dyDescent="0.25">
      <c r="B17" s="258"/>
      <c r="C17" s="260"/>
      <c r="D17" s="260"/>
      <c r="E17" s="184"/>
      <c r="F17" s="261"/>
      <c r="G17" s="261"/>
      <c r="H17" s="261"/>
    </row>
    <row r="18" spans="2:8" ht="15.75" x14ac:dyDescent="0.25">
      <c r="B18" s="258"/>
      <c r="C18" s="260"/>
      <c r="D18" s="260"/>
      <c r="E18" s="184"/>
      <c r="F18" s="261"/>
      <c r="G18" s="261"/>
      <c r="H18" s="261"/>
    </row>
    <row r="19" spans="2:8" ht="15.75" x14ac:dyDescent="0.25">
      <c r="B19" s="258"/>
      <c r="C19" s="260"/>
      <c r="D19" s="260"/>
      <c r="E19" s="184"/>
      <c r="F19" s="261"/>
      <c r="G19" s="261"/>
      <c r="H19" s="261"/>
    </row>
    <row r="20" spans="2:8" x14ac:dyDescent="0.25">
      <c r="B20" s="158" t="s">
        <v>74</v>
      </c>
      <c r="C20" s="159"/>
      <c r="D20" s="262"/>
      <c r="E20" s="263" t="s">
        <v>234</v>
      </c>
      <c r="F20" s="264">
        <v>0</v>
      </c>
      <c r="G20" s="265"/>
      <c r="H20" s="266"/>
    </row>
    <row r="21" spans="2:8" x14ac:dyDescent="0.25">
      <c r="B21" s="45"/>
      <c r="C21" s="267"/>
      <c r="D21" s="223"/>
      <c r="E21" s="268"/>
      <c r="F21" s="268" t="s">
        <v>235</v>
      </c>
      <c r="G21" s="269">
        <v>0</v>
      </c>
      <c r="H21" s="270"/>
    </row>
    <row r="22" spans="2:8" x14ac:dyDescent="0.25">
      <c r="B22" s="271"/>
      <c r="C22" s="272"/>
      <c r="D22" s="273"/>
      <c r="E22" s="274"/>
      <c r="F22" s="275"/>
      <c r="G22" s="276" t="s">
        <v>236</v>
      </c>
      <c r="H22" s="277">
        <v>0</v>
      </c>
    </row>
    <row r="23" spans="2:8" x14ac:dyDescent="0.25">
      <c r="B23" s="62" t="s">
        <v>154</v>
      </c>
      <c r="C23" s="64"/>
      <c r="D23" s="64"/>
      <c r="E23" s="190"/>
      <c r="F23" s="255"/>
      <c r="G23" s="64"/>
      <c r="H23" s="64"/>
    </row>
    <row r="25" spans="2:8" x14ac:dyDescent="0.25">
      <c r="B25" s="11"/>
      <c r="C25" s="12"/>
      <c r="D25" s="13"/>
    </row>
    <row r="26" spans="2:8" x14ac:dyDescent="0.25">
      <c r="B26" s="485" t="str">
        <f>+'Caratula Resumen'!B46:E46</f>
        <v>C.P. ESMERALDA HERNANDEZ ESCOGIDO</v>
      </c>
      <c r="C26" s="486"/>
      <c r="D26" s="487"/>
    </row>
    <row r="27" spans="2:8" x14ac:dyDescent="0.25">
      <c r="B27" s="500" t="s">
        <v>40</v>
      </c>
      <c r="C27" s="501"/>
      <c r="D27" s="502"/>
    </row>
    <row r="28" spans="2:8" x14ac:dyDescent="0.25">
      <c r="B28" s="14"/>
      <c r="C28" s="342"/>
      <c r="D28" s="16"/>
    </row>
    <row r="29" spans="2:8" x14ac:dyDescent="0.25">
      <c r="B29" s="485" t="str">
        <f>+'Caratula Resumen'!B49:E49</f>
        <v>SUBJEFE DE NOMINA FEDERAL</v>
      </c>
      <c r="C29" s="486"/>
      <c r="D29" s="487"/>
    </row>
    <row r="30" spans="2:8" x14ac:dyDescent="0.25">
      <c r="B30" s="500" t="s">
        <v>41</v>
      </c>
      <c r="C30" s="501"/>
      <c r="D30" s="502"/>
    </row>
    <row r="31" spans="2:8" x14ac:dyDescent="0.25">
      <c r="B31" s="14"/>
      <c r="C31" s="342"/>
      <c r="D31" s="16"/>
    </row>
    <row r="32" spans="2:8" x14ac:dyDescent="0.25">
      <c r="B32" s="485"/>
      <c r="C32" s="486"/>
      <c r="D32" s="487"/>
    </row>
    <row r="33" spans="2:4" x14ac:dyDescent="0.25">
      <c r="B33" s="500" t="s">
        <v>42</v>
      </c>
      <c r="C33" s="501"/>
      <c r="D33" s="502"/>
    </row>
    <row r="34" spans="2:4" x14ac:dyDescent="0.25">
      <c r="B34" s="14"/>
      <c r="C34" s="342"/>
      <c r="D34" s="16"/>
    </row>
    <row r="35" spans="2:4" x14ac:dyDescent="0.25">
      <c r="B35" s="503" t="str">
        <f>+'Caratula Resumen'!B55:E55</f>
        <v>LEÓN, GUANAJUATO. A 11 DE ENERO DE 2022.</v>
      </c>
      <c r="C35" s="504"/>
      <c r="D35" s="505"/>
    </row>
    <row r="36" spans="2:4" x14ac:dyDescent="0.25">
      <c r="B36" s="500" t="s">
        <v>43</v>
      </c>
      <c r="C36" s="501"/>
      <c r="D36" s="502"/>
    </row>
    <row r="37" spans="2:4" x14ac:dyDescent="0.25">
      <c r="B37" s="345"/>
      <c r="C37" s="346"/>
      <c r="D37" s="347"/>
    </row>
  </sheetData>
  <mergeCells count="17">
    <mergeCell ref="B8:F8"/>
    <mergeCell ref="B11:B13"/>
    <mergeCell ref="C11:C13"/>
    <mergeCell ref="D11:D13"/>
    <mergeCell ref="E11:E13"/>
    <mergeCell ref="F11:H11"/>
    <mergeCell ref="F12:F13"/>
    <mergeCell ref="G12:G13"/>
    <mergeCell ref="H12:H13"/>
    <mergeCell ref="B33:D33"/>
    <mergeCell ref="B35:D35"/>
    <mergeCell ref="B36:D36"/>
    <mergeCell ref="B26:D26"/>
    <mergeCell ref="B27:D27"/>
    <mergeCell ref="B29:D29"/>
    <mergeCell ref="B30:D30"/>
    <mergeCell ref="B32:D32"/>
  </mergeCells>
  <conditionalFormatting sqref="F16:H19">
    <cfRule type="iconSet" priority="2">
      <iconSet iconSet="3Symbols2" showValue="0">
        <cfvo type="percent" val="0"/>
        <cfvo type="num" val="1000000" gte="0"/>
        <cfvo type="num" val="1000000"/>
      </iconSet>
    </cfRule>
  </conditionalFormatting>
  <dataValidations count="1">
    <dataValidation allowBlank="1" showInputMessage="1" showErrorMessage="1" sqref="B8"/>
  </dataValidations>
  <pageMargins left="0.7" right="0.7" top="0.75" bottom="0.75" header="0.3" footer="0.3"/>
  <pageSetup paperSize="9" scale="57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showGridLines="0" zoomScale="55" zoomScaleNormal="55" workbookViewId="0">
      <selection activeCell="A8" sqref="A8"/>
    </sheetView>
  </sheetViews>
  <sheetFormatPr baseColWidth="10" defaultColWidth="11" defaultRowHeight="15" x14ac:dyDescent="0.25"/>
  <cols>
    <col min="1" max="1" width="3.5703125" style="36" customWidth="1"/>
    <col min="2" max="2" width="17.140625" style="36" customWidth="1"/>
    <col min="3" max="3" width="24.140625" style="36" bestFit="1" customWidth="1"/>
    <col min="4" max="4" width="41.85546875" style="36" bestFit="1" customWidth="1"/>
    <col min="5" max="5" width="18.85546875" style="36" bestFit="1" customWidth="1"/>
    <col min="6" max="6" width="26" style="36" bestFit="1" customWidth="1"/>
    <col min="7" max="7" width="32" style="36" bestFit="1" customWidth="1"/>
    <col min="8" max="8" width="26.5703125" style="36" bestFit="1" customWidth="1"/>
    <col min="9" max="9" width="11.5703125" style="36" customWidth="1"/>
    <col min="10" max="12" width="9.5703125" style="36" customWidth="1"/>
    <col min="13" max="13" width="11.42578125" style="36" customWidth="1"/>
    <col min="14" max="14" width="9.28515625" style="36" customWidth="1"/>
    <col min="15" max="15" width="12" style="36" customWidth="1"/>
    <col min="16" max="16" width="13.85546875" style="36" customWidth="1"/>
    <col min="17" max="17" width="68.28515625" style="36" bestFit="1" customWidth="1"/>
    <col min="18" max="18" width="15.140625" style="36" customWidth="1"/>
    <col min="19" max="19" width="17.42578125" style="36" customWidth="1"/>
    <col min="20" max="16384" width="11" style="36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70" t="s">
        <v>237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368" t="str">
        <f>+'A Y  II D3'!X7</f>
        <v>GUANAJUATO</v>
      </c>
      <c r="S7" s="72"/>
    </row>
    <row r="8" spans="2:19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23"/>
      <c r="I8" s="23"/>
      <c r="J8" s="74"/>
      <c r="K8" s="74"/>
      <c r="L8" s="74"/>
      <c r="M8" s="74"/>
      <c r="N8" s="74"/>
      <c r="O8" s="74"/>
      <c r="P8" s="74"/>
      <c r="Q8" s="74"/>
      <c r="R8" s="25" t="str">
        <f>+'A Y  II D3'!X8</f>
        <v>4to. Trimestre 2021</v>
      </c>
      <c r="S8" s="457"/>
    </row>
    <row r="9" spans="2:19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/>
    </row>
    <row r="10" spans="2:19" ht="17.25" x14ac:dyDescent="0.3">
      <c r="B10" s="278"/>
    </row>
    <row r="11" spans="2:19" ht="15" customHeight="1" x14ac:dyDescent="0.25">
      <c r="B11" s="507" t="s">
        <v>45</v>
      </c>
      <c r="C11" s="557" t="s">
        <v>238</v>
      </c>
      <c r="D11" s="557" t="s">
        <v>239</v>
      </c>
      <c r="E11" s="557" t="s">
        <v>93</v>
      </c>
      <c r="F11" s="557" t="s">
        <v>47</v>
      </c>
      <c r="G11" s="555" t="s">
        <v>240</v>
      </c>
      <c r="H11" s="507" t="s">
        <v>49</v>
      </c>
      <c r="I11" s="565" t="s">
        <v>50</v>
      </c>
      <c r="J11" s="565"/>
      <c r="K11" s="565"/>
      <c r="L11" s="565"/>
      <c r="M11" s="565"/>
      <c r="N11" s="565"/>
      <c r="O11" s="565"/>
      <c r="P11" s="557" t="s">
        <v>139</v>
      </c>
      <c r="Q11" s="557" t="s">
        <v>241</v>
      </c>
      <c r="R11" s="565" t="s">
        <v>242</v>
      </c>
      <c r="S11" s="565"/>
    </row>
    <row r="12" spans="2:19" ht="38.25" x14ac:dyDescent="0.25">
      <c r="B12" s="507"/>
      <c r="C12" s="557"/>
      <c r="D12" s="557"/>
      <c r="E12" s="557"/>
      <c r="F12" s="557"/>
      <c r="G12" s="555"/>
      <c r="H12" s="507"/>
      <c r="I12" s="33" t="s">
        <v>61</v>
      </c>
      <c r="J12" s="33" t="s">
        <v>62</v>
      </c>
      <c r="K12" s="33" t="s">
        <v>63</v>
      </c>
      <c r="L12" s="33" t="s">
        <v>64</v>
      </c>
      <c r="M12" s="33" t="s">
        <v>65</v>
      </c>
      <c r="N12" s="34" t="s">
        <v>66</v>
      </c>
      <c r="O12" s="33" t="s">
        <v>67</v>
      </c>
      <c r="P12" s="557"/>
      <c r="Q12" s="557"/>
      <c r="R12" s="227" t="s">
        <v>100</v>
      </c>
      <c r="S12" s="227" t="s">
        <v>101</v>
      </c>
    </row>
    <row r="13" spans="2:19" x14ac:dyDescent="0.25">
      <c r="C13" s="144"/>
    </row>
    <row r="14" spans="2:19" ht="45" hidden="1" x14ac:dyDescent="0.25">
      <c r="B14" s="229" t="s">
        <v>45</v>
      </c>
      <c r="C14" s="279" t="s">
        <v>238</v>
      </c>
      <c r="D14" s="279" t="s">
        <v>239</v>
      </c>
      <c r="E14" s="279" t="s">
        <v>93</v>
      </c>
      <c r="F14" s="279" t="s">
        <v>47</v>
      </c>
      <c r="G14" s="229" t="s">
        <v>240</v>
      </c>
      <c r="H14" s="229" t="s">
        <v>49</v>
      </c>
      <c r="I14" s="280" t="s">
        <v>61</v>
      </c>
      <c r="J14" s="280" t="s">
        <v>62</v>
      </c>
      <c r="K14" s="280" t="s">
        <v>63</v>
      </c>
      <c r="L14" s="280" t="s">
        <v>64</v>
      </c>
      <c r="M14" s="280" t="s">
        <v>65</v>
      </c>
      <c r="N14" s="280" t="s">
        <v>102</v>
      </c>
      <c r="O14" s="280" t="s">
        <v>67</v>
      </c>
      <c r="P14" s="279" t="s">
        <v>139</v>
      </c>
      <c r="Q14" s="279" t="s">
        <v>241</v>
      </c>
      <c r="R14" s="226" t="s">
        <v>243</v>
      </c>
      <c r="S14" s="226" t="s">
        <v>244</v>
      </c>
    </row>
    <row r="15" spans="2:19" x14ac:dyDescent="0.25">
      <c r="B15" s="449"/>
      <c r="C15" s="450"/>
      <c r="D15" s="450"/>
      <c r="E15" s="451"/>
      <c r="F15" s="451"/>
      <c r="G15" s="450"/>
      <c r="H15" s="449"/>
      <c r="I15" s="452"/>
      <c r="J15" s="453"/>
      <c r="K15" s="452"/>
      <c r="L15" s="452"/>
      <c r="M15" s="454"/>
      <c r="N15" s="455"/>
      <c r="O15" s="452"/>
      <c r="P15" s="451"/>
      <c r="Q15" s="450"/>
      <c r="R15" s="456"/>
      <c r="S15" s="456"/>
    </row>
    <row r="16" spans="2:19" x14ac:dyDescent="0.25">
      <c r="B16" s="449"/>
      <c r="C16" s="450"/>
      <c r="D16" s="450"/>
      <c r="E16" s="451"/>
      <c r="F16" s="451"/>
      <c r="G16" s="450"/>
      <c r="H16" s="449"/>
      <c r="I16" s="452"/>
      <c r="J16" s="453"/>
      <c r="K16" s="452"/>
      <c r="L16" s="452"/>
      <c r="M16" s="454"/>
      <c r="N16" s="455"/>
      <c r="O16" s="452"/>
      <c r="P16" s="451"/>
      <c r="Q16" s="450"/>
      <c r="R16" s="456"/>
      <c r="S16" s="456"/>
    </row>
    <row r="17" spans="2:19" x14ac:dyDescent="0.25">
      <c r="B17" s="449"/>
      <c r="C17" s="450"/>
      <c r="D17" s="450"/>
      <c r="E17" s="451"/>
      <c r="F17" s="451"/>
      <c r="G17" s="450"/>
      <c r="H17" s="449"/>
      <c r="I17" s="452"/>
      <c r="J17" s="453"/>
      <c r="K17" s="452"/>
      <c r="L17" s="452"/>
      <c r="M17" s="454"/>
      <c r="N17" s="455"/>
      <c r="O17" s="452"/>
      <c r="P17" s="451"/>
      <c r="Q17" s="450"/>
      <c r="R17" s="456"/>
      <c r="S17" s="456"/>
    </row>
    <row r="18" spans="2:19" x14ac:dyDescent="0.25">
      <c r="B18" s="449"/>
      <c r="C18" s="450"/>
      <c r="D18" s="450"/>
      <c r="E18" s="451"/>
      <c r="F18" s="451"/>
      <c r="G18" s="450"/>
      <c r="H18" s="449"/>
      <c r="I18" s="452"/>
      <c r="J18" s="453"/>
      <c r="K18" s="452"/>
      <c r="L18" s="452"/>
      <c r="M18" s="454"/>
      <c r="N18" s="455"/>
      <c r="O18" s="452"/>
      <c r="P18" s="451"/>
      <c r="Q18" s="450"/>
      <c r="R18" s="456"/>
      <c r="S18" s="456"/>
    </row>
    <row r="19" spans="2:19" x14ac:dyDescent="0.25">
      <c r="B19" s="208"/>
      <c r="C19" s="184"/>
      <c r="D19" s="184"/>
      <c r="E19" s="260"/>
      <c r="F19" s="260"/>
      <c r="G19" s="184"/>
      <c r="H19" s="208"/>
      <c r="I19" s="202"/>
      <c r="J19" s="185"/>
      <c r="K19" s="202"/>
      <c r="L19" s="202"/>
      <c r="M19" s="200"/>
      <c r="N19" s="186"/>
      <c r="O19" s="202"/>
      <c r="P19" s="260"/>
      <c r="Q19" s="184"/>
      <c r="R19" s="220"/>
      <c r="S19" s="220"/>
    </row>
    <row r="20" spans="2:19" x14ac:dyDescent="0.25">
      <c r="B20" s="208"/>
      <c r="C20" s="184"/>
      <c r="D20" s="184"/>
      <c r="E20" s="260"/>
      <c r="F20" s="260"/>
      <c r="G20" s="184"/>
      <c r="H20" s="208"/>
      <c r="I20" s="202"/>
      <c r="J20" s="185"/>
      <c r="K20" s="202"/>
      <c r="L20" s="202"/>
      <c r="M20" s="200"/>
      <c r="N20" s="186"/>
      <c r="O20" s="202"/>
      <c r="P20" s="260"/>
      <c r="Q20" s="184"/>
      <c r="R20" s="220"/>
      <c r="S20" s="220"/>
    </row>
    <row r="21" spans="2:19" x14ac:dyDescent="0.25">
      <c r="B21" s="222"/>
      <c r="C21" s="183"/>
      <c r="D21" s="183"/>
      <c r="E21" s="258"/>
      <c r="F21" s="258"/>
      <c r="G21" s="183"/>
      <c r="H21" s="222"/>
      <c r="I21" s="281"/>
      <c r="J21" s="89"/>
      <c r="K21" s="281"/>
      <c r="L21" s="281"/>
      <c r="M21" s="282"/>
      <c r="N21" s="90"/>
      <c r="O21" s="281"/>
      <c r="P21" s="258"/>
      <c r="Q21" s="183"/>
      <c r="R21" s="91"/>
      <c r="S21" s="91"/>
    </row>
    <row r="22" spans="2:19" x14ac:dyDescent="0.25">
      <c r="B22" s="158" t="s">
        <v>74</v>
      </c>
      <c r="C22" s="49">
        <v>0</v>
      </c>
      <c r="D22" s="56"/>
      <c r="E22" s="56"/>
      <c r="F22" s="56"/>
      <c r="G22" s="56"/>
      <c r="H22" s="47"/>
      <c r="I22" s="48"/>
      <c r="J22" s="267"/>
      <c r="K22" s="56"/>
      <c r="L22" s="56"/>
      <c r="M22" s="47" t="s">
        <v>75</v>
      </c>
      <c r="N22" s="48"/>
      <c r="O22" s="49">
        <v>0</v>
      </c>
      <c r="P22" s="56"/>
      <c r="Q22" s="56"/>
      <c r="R22" s="283"/>
      <c r="S22" s="284"/>
    </row>
    <row r="23" spans="2:19" x14ac:dyDescent="0.25"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7"/>
    </row>
    <row r="24" spans="2:19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1"/>
    </row>
    <row r="25" spans="2:19" x14ac:dyDescent="0.25">
      <c r="B25" s="62" t="s">
        <v>154</v>
      </c>
      <c r="C25" s="157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2:19" x14ac:dyDescent="0.25">
      <c r="B26" s="163" t="s">
        <v>245</v>
      </c>
      <c r="C26" s="64"/>
      <c r="D26" s="64"/>
      <c r="E26" s="285"/>
      <c r="F26" s="64"/>
      <c r="G26" s="64"/>
    </row>
    <row r="28" spans="2:19" x14ac:dyDescent="0.25">
      <c r="B28" s="11"/>
      <c r="C28" s="12"/>
      <c r="D28" s="13"/>
    </row>
    <row r="29" spans="2:19" x14ac:dyDescent="0.25">
      <c r="B29" s="485" t="str">
        <f>+'Caratula Resumen'!B46:E46</f>
        <v>C.P. ESMERALDA HERNANDEZ ESCOGIDO</v>
      </c>
      <c r="C29" s="486"/>
      <c r="D29" s="487"/>
    </row>
    <row r="30" spans="2:19" x14ac:dyDescent="0.25">
      <c r="B30" s="500" t="s">
        <v>40</v>
      </c>
      <c r="C30" s="501"/>
      <c r="D30" s="502"/>
    </row>
    <row r="31" spans="2:19" x14ac:dyDescent="0.25">
      <c r="B31" s="14"/>
      <c r="C31" s="342"/>
      <c r="D31" s="16"/>
    </row>
    <row r="32" spans="2:19" x14ac:dyDescent="0.25">
      <c r="B32" s="485" t="str">
        <f>+'Caratula Resumen'!B49:E49</f>
        <v>SUBJEFE DE NOMINA FEDERAL</v>
      </c>
      <c r="C32" s="486"/>
      <c r="D32" s="487"/>
    </row>
    <row r="33" spans="2:4" x14ac:dyDescent="0.25">
      <c r="B33" s="500" t="s">
        <v>41</v>
      </c>
      <c r="C33" s="501"/>
      <c r="D33" s="502"/>
    </row>
    <row r="34" spans="2:4" x14ac:dyDescent="0.25">
      <c r="B34" s="14"/>
      <c r="C34" s="342"/>
      <c r="D34" s="16"/>
    </row>
    <row r="35" spans="2:4" x14ac:dyDescent="0.25">
      <c r="B35" s="485"/>
      <c r="C35" s="486"/>
      <c r="D35" s="487"/>
    </row>
    <row r="36" spans="2:4" x14ac:dyDescent="0.25">
      <c r="B36" s="500" t="s">
        <v>42</v>
      </c>
      <c r="C36" s="501"/>
      <c r="D36" s="502"/>
    </row>
    <row r="37" spans="2:4" x14ac:dyDescent="0.25">
      <c r="B37" s="14"/>
      <c r="C37" s="342"/>
      <c r="D37" s="16"/>
    </row>
    <row r="38" spans="2:4" x14ac:dyDescent="0.25">
      <c r="B38" s="503" t="str">
        <f>+'Caratula Resumen'!B55:E55</f>
        <v>LEÓN, GUANAJUATO. A 11 DE ENERO DE 2022.</v>
      </c>
      <c r="C38" s="504"/>
      <c r="D38" s="505"/>
    </row>
    <row r="39" spans="2:4" x14ac:dyDescent="0.25">
      <c r="B39" s="500" t="s">
        <v>43</v>
      </c>
      <c r="C39" s="501"/>
      <c r="D39" s="502"/>
    </row>
    <row r="40" spans="2:4" x14ac:dyDescent="0.25">
      <c r="B40" s="345"/>
      <c r="C40" s="346"/>
      <c r="D40" s="347"/>
    </row>
  </sheetData>
  <mergeCells count="20">
    <mergeCell ref="B8:G8"/>
    <mergeCell ref="B11:B12"/>
    <mergeCell ref="C11:C12"/>
    <mergeCell ref="D11:D12"/>
    <mergeCell ref="E11:E12"/>
    <mergeCell ref="F11:F12"/>
    <mergeCell ref="G11:G12"/>
    <mergeCell ref="H11:H12"/>
    <mergeCell ref="I11:O11"/>
    <mergeCell ref="P11:P12"/>
    <mergeCell ref="Q11:Q12"/>
    <mergeCell ref="R11:S11"/>
    <mergeCell ref="B36:D36"/>
    <mergeCell ref="B38:D38"/>
    <mergeCell ref="B39:D39"/>
    <mergeCell ref="B29:D29"/>
    <mergeCell ref="B30:D30"/>
    <mergeCell ref="B32:D32"/>
    <mergeCell ref="B33:D33"/>
    <mergeCell ref="B35:D35"/>
  </mergeCells>
  <dataValidations count="1">
    <dataValidation allowBlank="1" showInputMessage="1" showErrorMessage="1" sqref="B8"/>
  </dataValidations>
  <pageMargins left="0.7" right="0.7" top="0.75" bottom="0.75" header="0.3" footer="0.3"/>
  <pageSetup paperSize="9" scale="35" fitToHeight="0" orientation="landscape" r:id="rId1"/>
  <headerFooter>
    <oddFooter xml:space="preserve">&amp;L
</oddFooter>
  </headerFooter>
  <drawing r:id="rId2"/>
  <legacyDrawing r:id="rId3"/>
  <legacyDrawingHF r:id="rId4"/>
  <tableParts count="1"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1"/>
  <sheetViews>
    <sheetView showGridLines="0" zoomScale="55" zoomScaleNormal="55" workbookViewId="0">
      <selection activeCell="B39" sqref="B39:D39"/>
    </sheetView>
  </sheetViews>
  <sheetFormatPr baseColWidth="10" defaultColWidth="11" defaultRowHeight="15" x14ac:dyDescent="0.25"/>
  <cols>
    <col min="1" max="1" width="3.5703125" style="36" customWidth="1"/>
    <col min="2" max="2" width="17.5703125" style="36" customWidth="1"/>
    <col min="3" max="3" width="20.140625" style="36" customWidth="1"/>
    <col min="4" max="4" width="24" style="36" customWidth="1"/>
    <col min="5" max="5" width="47.85546875" style="36" customWidth="1"/>
    <col min="6" max="6" width="24.5703125" style="36" bestFit="1" customWidth="1"/>
    <col min="7" max="7" width="12.42578125" style="36" customWidth="1"/>
    <col min="8" max="8" width="7.85546875" style="36" customWidth="1"/>
    <col min="9" max="9" width="11" style="36" bestFit="1" customWidth="1"/>
    <col min="10" max="10" width="7.28515625" style="36" customWidth="1"/>
    <col min="11" max="11" width="9.5703125" style="36" customWidth="1"/>
    <col min="12" max="12" width="8.140625" style="36" customWidth="1"/>
    <col min="13" max="13" width="9.28515625" style="36" customWidth="1"/>
    <col min="14" max="14" width="13.140625" style="36" customWidth="1"/>
    <col min="15" max="15" width="36.5703125" style="36" customWidth="1"/>
    <col min="16" max="16" width="7.42578125" style="36" customWidth="1"/>
    <col min="17" max="17" width="11.42578125" style="36" customWidth="1"/>
    <col min="18" max="18" width="11.5703125" style="36" customWidth="1"/>
    <col min="19" max="19" width="6.5703125" style="36" customWidth="1"/>
    <col min="20" max="20" width="13.85546875" style="36" customWidth="1"/>
    <col min="21" max="21" width="10.42578125" style="144" customWidth="1"/>
    <col min="22" max="16384" width="11" style="36"/>
  </cols>
  <sheetData>
    <row r="1" spans="2:21" ht="15" customHeight="1" x14ac:dyDescent="0.25"/>
    <row r="2" spans="2:21" ht="15" customHeight="1" x14ac:dyDescent="0.25"/>
    <row r="3" spans="2:21" ht="15" customHeight="1" x14ac:dyDescent="0.25"/>
    <row r="4" spans="2:21" ht="15" customHeight="1" x14ac:dyDescent="0.25"/>
    <row r="5" spans="2:21" ht="15" customHeight="1" x14ac:dyDescent="0.25"/>
    <row r="7" spans="2:21" ht="18.75" x14ac:dyDescent="0.3">
      <c r="B7" s="70" t="s">
        <v>246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368" t="str">
        <f>+'A Y  II D3'!X7</f>
        <v>GUANAJUATO</v>
      </c>
      <c r="S7" s="71"/>
      <c r="T7" s="72"/>
      <c r="U7" s="36"/>
    </row>
    <row r="8" spans="2:21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182"/>
      <c r="K8" s="74"/>
      <c r="L8" s="74"/>
      <c r="M8" s="74"/>
      <c r="N8" s="74"/>
      <c r="O8" s="74"/>
      <c r="P8" s="74"/>
      <c r="Q8" s="74"/>
      <c r="R8" s="25" t="str">
        <f>+'A Y  II D3'!X8</f>
        <v>4to. Trimestre 2021</v>
      </c>
      <c r="S8" s="75"/>
      <c r="T8" s="286"/>
      <c r="U8" s="36"/>
    </row>
    <row r="9" spans="2:21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  <c r="U9" s="36"/>
    </row>
    <row r="11" spans="2:21" x14ac:dyDescent="0.25">
      <c r="B11" s="507" t="s">
        <v>45</v>
      </c>
      <c r="C11" s="549" t="s">
        <v>93</v>
      </c>
      <c r="D11" s="549" t="s">
        <v>47</v>
      </c>
      <c r="E11" s="549" t="s">
        <v>48</v>
      </c>
      <c r="F11" s="507" t="s">
        <v>49</v>
      </c>
      <c r="G11" s="564" t="s">
        <v>50</v>
      </c>
      <c r="H11" s="564"/>
      <c r="I11" s="564"/>
      <c r="J11" s="564"/>
      <c r="K11" s="564"/>
      <c r="L11" s="564"/>
      <c r="M11" s="564"/>
      <c r="N11" s="549" t="s">
        <v>247</v>
      </c>
      <c r="O11" s="549" t="s">
        <v>241</v>
      </c>
      <c r="P11" s="542" t="s">
        <v>248</v>
      </c>
      <c r="Q11" s="564" t="s">
        <v>249</v>
      </c>
      <c r="R11" s="564"/>
      <c r="S11" s="542" t="s">
        <v>250</v>
      </c>
      <c r="T11" s="542" t="s">
        <v>251</v>
      </c>
    </row>
    <row r="12" spans="2:21" ht="42" customHeight="1" x14ac:dyDescent="0.25">
      <c r="B12" s="507"/>
      <c r="C12" s="549"/>
      <c r="D12" s="549"/>
      <c r="E12" s="549"/>
      <c r="F12" s="507"/>
      <c r="G12" s="33" t="s">
        <v>61</v>
      </c>
      <c r="H12" s="33" t="s">
        <v>62</v>
      </c>
      <c r="I12" s="33" t="s">
        <v>63</v>
      </c>
      <c r="J12" s="33" t="s">
        <v>64</v>
      </c>
      <c r="K12" s="33" t="s">
        <v>65</v>
      </c>
      <c r="L12" s="34" t="s">
        <v>66</v>
      </c>
      <c r="M12" s="33" t="s">
        <v>67</v>
      </c>
      <c r="N12" s="549"/>
      <c r="O12" s="549"/>
      <c r="P12" s="542"/>
      <c r="Q12" s="214" t="s">
        <v>100</v>
      </c>
      <c r="R12" s="214" t="s">
        <v>101</v>
      </c>
      <c r="S12" s="542"/>
      <c r="T12" s="542"/>
    </row>
    <row r="14" spans="2:21" ht="63.75" hidden="1" x14ac:dyDescent="0.25">
      <c r="B14" s="198" t="s">
        <v>45</v>
      </c>
      <c r="C14" s="257" t="s">
        <v>93</v>
      </c>
      <c r="D14" s="257" t="s">
        <v>47</v>
      </c>
      <c r="E14" s="257" t="s">
        <v>48</v>
      </c>
      <c r="F14" s="198" t="s">
        <v>49</v>
      </c>
      <c r="G14" s="84" t="s">
        <v>61</v>
      </c>
      <c r="H14" s="84" t="s">
        <v>62</v>
      </c>
      <c r="I14" s="84" t="s">
        <v>63</v>
      </c>
      <c r="J14" s="84" t="s">
        <v>64</v>
      </c>
      <c r="K14" s="84" t="s">
        <v>65</v>
      </c>
      <c r="L14" s="84" t="s">
        <v>102</v>
      </c>
      <c r="M14" s="84" t="s">
        <v>103</v>
      </c>
      <c r="N14" s="257" t="s">
        <v>247</v>
      </c>
      <c r="O14" s="257" t="s">
        <v>241</v>
      </c>
      <c r="P14" s="198" t="s">
        <v>248</v>
      </c>
      <c r="Q14" s="84" t="s">
        <v>252</v>
      </c>
      <c r="R14" s="84" t="s">
        <v>253</v>
      </c>
      <c r="S14" s="198" t="s">
        <v>250</v>
      </c>
      <c r="T14" s="198" t="s">
        <v>251</v>
      </c>
    </row>
    <row r="15" spans="2:21" x14ac:dyDescent="0.25">
      <c r="B15" s="458"/>
      <c r="C15" s="458"/>
      <c r="D15" s="458"/>
      <c r="E15" s="458"/>
      <c r="F15" s="458"/>
      <c r="G15" s="458"/>
      <c r="H15" s="459"/>
      <c r="I15" s="458"/>
      <c r="J15" s="458"/>
      <c r="K15" s="458"/>
      <c r="L15" s="460"/>
      <c r="M15" s="458"/>
      <c r="N15" s="458"/>
      <c r="O15" s="458"/>
      <c r="P15" s="458"/>
      <c r="Q15" s="458"/>
      <c r="R15" s="458"/>
      <c r="S15" s="458"/>
      <c r="T15" s="458"/>
    </row>
    <row r="16" spans="2:21" x14ac:dyDescent="0.25">
      <c r="B16" s="458"/>
      <c r="C16" s="458"/>
      <c r="D16" s="458"/>
      <c r="E16" s="458"/>
      <c r="F16" s="458"/>
      <c r="G16" s="458"/>
      <c r="H16" s="459"/>
      <c r="I16" s="458"/>
      <c r="J16" s="458"/>
      <c r="K16" s="458"/>
      <c r="L16" s="460"/>
      <c r="M16" s="458"/>
      <c r="N16" s="458"/>
      <c r="O16" s="458"/>
      <c r="P16" s="458"/>
      <c r="Q16" s="458"/>
      <c r="R16" s="458"/>
      <c r="S16" s="458"/>
      <c r="T16" s="458"/>
    </row>
    <row r="17" spans="2:20" x14ac:dyDescent="0.25">
      <c r="B17" s="458"/>
      <c r="C17" s="458"/>
      <c r="D17" s="458"/>
      <c r="E17" s="458"/>
      <c r="F17" s="458"/>
      <c r="G17" s="458"/>
      <c r="H17" s="459"/>
      <c r="I17" s="458"/>
      <c r="J17" s="458"/>
      <c r="K17" s="458"/>
      <c r="L17" s="460"/>
      <c r="M17" s="458"/>
      <c r="N17" s="458"/>
      <c r="O17" s="458"/>
      <c r="P17" s="458"/>
      <c r="Q17" s="458"/>
      <c r="R17" s="458"/>
      <c r="S17" s="458"/>
      <c r="T17" s="458"/>
    </row>
    <row r="18" spans="2:20" x14ac:dyDescent="0.25">
      <c r="B18" s="458"/>
      <c r="C18" s="458"/>
      <c r="D18" s="458"/>
      <c r="E18" s="458"/>
      <c r="F18" s="458"/>
      <c r="G18" s="458"/>
      <c r="H18" s="459"/>
      <c r="I18" s="458"/>
      <c r="J18" s="458"/>
      <c r="K18" s="458"/>
      <c r="L18" s="460"/>
      <c r="M18" s="458"/>
      <c r="N18" s="458"/>
      <c r="O18" s="458"/>
      <c r="P18" s="458"/>
      <c r="Q18" s="458"/>
      <c r="R18" s="458"/>
      <c r="S18" s="458"/>
      <c r="T18" s="458"/>
    </row>
    <row r="19" spans="2:20" x14ac:dyDescent="0.25">
      <c r="B19" s="458"/>
      <c r="C19" s="458"/>
      <c r="D19" s="458"/>
      <c r="E19" s="458"/>
      <c r="F19" s="458"/>
      <c r="G19" s="458"/>
      <c r="H19" s="459"/>
      <c r="I19" s="458"/>
      <c r="J19" s="458"/>
      <c r="K19" s="458"/>
      <c r="L19" s="460"/>
      <c r="M19" s="458"/>
      <c r="N19" s="458"/>
      <c r="O19" s="458"/>
      <c r="P19" s="458"/>
      <c r="Q19" s="458"/>
      <c r="R19" s="458"/>
      <c r="S19" s="458"/>
      <c r="T19" s="458"/>
    </row>
    <row r="20" spans="2:20" x14ac:dyDescent="0.25">
      <c r="B20" s="458"/>
      <c r="C20" s="458"/>
      <c r="D20" s="458"/>
      <c r="E20" s="458"/>
      <c r="F20" s="458"/>
      <c r="G20" s="458"/>
      <c r="H20" s="459"/>
      <c r="I20" s="458"/>
      <c r="J20" s="458"/>
      <c r="K20" s="458"/>
      <c r="L20" s="460"/>
      <c r="M20" s="458"/>
      <c r="N20" s="458"/>
      <c r="O20" s="458"/>
      <c r="P20" s="458"/>
      <c r="Q20" s="458"/>
      <c r="R20" s="458"/>
      <c r="S20" s="458"/>
      <c r="T20" s="458"/>
    </row>
    <row r="21" spans="2:20" x14ac:dyDescent="0.25">
      <c r="B21" s="221"/>
      <c r="C21" s="221"/>
      <c r="D21" s="221"/>
      <c r="E21" s="221"/>
      <c r="F21" s="221"/>
      <c r="G21" s="221"/>
      <c r="H21" s="362"/>
      <c r="I21" s="221"/>
      <c r="J21" s="221"/>
      <c r="K21" s="221"/>
      <c r="L21" s="363"/>
      <c r="M21" s="221"/>
      <c r="N21" s="221"/>
      <c r="O21" s="221"/>
      <c r="P21" s="221"/>
      <c r="Q21" s="221"/>
      <c r="R21" s="221"/>
      <c r="S21" s="221"/>
      <c r="T21" s="221"/>
    </row>
    <row r="22" spans="2:20" x14ac:dyDescent="0.25">
      <c r="B22" s="221"/>
      <c r="C22" s="221"/>
      <c r="D22" s="221"/>
      <c r="E22" s="221"/>
      <c r="F22" s="221"/>
      <c r="G22" s="221"/>
      <c r="H22" s="362"/>
      <c r="I22" s="221"/>
      <c r="J22" s="221"/>
      <c r="K22" s="221"/>
      <c r="L22" s="363"/>
      <c r="M22" s="221"/>
      <c r="N22" s="221"/>
      <c r="O22" s="221"/>
      <c r="P22" s="221"/>
      <c r="Q22" s="221"/>
      <c r="R22" s="221"/>
      <c r="S22" s="221"/>
      <c r="T22" s="221"/>
    </row>
    <row r="23" spans="2:20" x14ac:dyDescent="0.25">
      <c r="B23" s="221"/>
      <c r="C23" s="221"/>
      <c r="D23" s="221"/>
      <c r="E23" s="221"/>
      <c r="F23" s="221"/>
      <c r="G23" s="221"/>
      <c r="H23" s="362"/>
      <c r="I23" s="221"/>
      <c r="J23" s="221"/>
      <c r="K23" s="221"/>
      <c r="L23" s="363"/>
      <c r="M23" s="221"/>
      <c r="N23" s="221"/>
      <c r="O23" s="221"/>
      <c r="P23" s="221"/>
      <c r="Q23" s="221"/>
      <c r="R23" s="221"/>
      <c r="S23" s="221"/>
      <c r="T23" s="221"/>
    </row>
    <row r="24" spans="2:20" x14ac:dyDescent="0.25">
      <c r="B24" s="45" t="s">
        <v>74</v>
      </c>
      <c r="C24" s="49">
        <v>0</v>
      </c>
      <c r="D24" s="56"/>
      <c r="E24" s="56"/>
      <c r="F24" s="56"/>
      <c r="G24" s="56"/>
      <c r="H24" s="47"/>
      <c r="I24" s="344"/>
      <c r="J24" s="47"/>
      <c r="K24" s="47" t="s">
        <v>75</v>
      </c>
      <c r="L24" s="48"/>
      <c r="M24" s="49">
        <v>1</v>
      </c>
      <c r="P24" s="56"/>
      <c r="Q24" s="56"/>
      <c r="R24" s="56"/>
      <c r="S24" s="283"/>
      <c r="T24" s="284"/>
    </row>
    <row r="25" spans="2:20" x14ac:dyDescent="0.25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7"/>
    </row>
    <row r="26" spans="2:20" x14ac:dyDescent="0.25">
      <c r="B26" s="58"/>
      <c r="C26" s="59"/>
      <c r="D26" s="59"/>
      <c r="E26" s="60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1"/>
    </row>
    <row r="27" spans="2:20" x14ac:dyDescent="0.25">
      <c r="B27" s="62" t="s">
        <v>154</v>
      </c>
      <c r="C27" s="62"/>
      <c r="D27" s="64"/>
      <c r="E27" s="190"/>
      <c r="F27" s="255"/>
      <c r="G27" s="64"/>
      <c r="H27" s="64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</row>
    <row r="28" spans="2:20" x14ac:dyDescent="0.25">
      <c r="E28" s="142"/>
    </row>
    <row r="29" spans="2:20" x14ac:dyDescent="0.25">
      <c r="B29" s="11"/>
      <c r="C29" s="12"/>
      <c r="D29" s="13"/>
    </row>
    <row r="30" spans="2:20" x14ac:dyDescent="0.25">
      <c r="B30" s="485" t="str">
        <f>+'Caratula Resumen'!B46:E46</f>
        <v>C.P. ESMERALDA HERNANDEZ ESCOGIDO</v>
      </c>
      <c r="C30" s="486"/>
      <c r="D30" s="487"/>
    </row>
    <row r="31" spans="2:20" x14ac:dyDescent="0.25">
      <c r="B31" s="500" t="s">
        <v>40</v>
      </c>
      <c r="C31" s="501"/>
      <c r="D31" s="502"/>
    </row>
    <row r="32" spans="2:20" x14ac:dyDescent="0.25">
      <c r="B32" s="14"/>
      <c r="C32" s="342"/>
      <c r="D32" s="16"/>
    </row>
    <row r="33" spans="2:4" x14ac:dyDescent="0.25">
      <c r="B33" s="485" t="str">
        <f>+'Caratula Resumen'!B49:E49</f>
        <v>SUBJEFE DE NOMINA FEDERAL</v>
      </c>
      <c r="C33" s="486"/>
      <c r="D33" s="487"/>
    </row>
    <row r="34" spans="2:4" x14ac:dyDescent="0.25">
      <c r="B34" s="500" t="s">
        <v>41</v>
      </c>
      <c r="C34" s="501"/>
      <c r="D34" s="502"/>
    </row>
    <row r="35" spans="2:4" x14ac:dyDescent="0.25">
      <c r="B35" s="14"/>
      <c r="C35" s="342"/>
      <c r="D35" s="16"/>
    </row>
    <row r="36" spans="2:4" x14ac:dyDescent="0.25">
      <c r="B36" s="485"/>
      <c r="C36" s="486"/>
      <c r="D36" s="487"/>
    </row>
    <row r="37" spans="2:4" x14ac:dyDescent="0.25">
      <c r="B37" s="500" t="s">
        <v>42</v>
      </c>
      <c r="C37" s="501"/>
      <c r="D37" s="502"/>
    </row>
    <row r="38" spans="2:4" x14ac:dyDescent="0.25">
      <c r="B38" s="14"/>
      <c r="C38" s="342"/>
      <c r="D38" s="16"/>
    </row>
    <row r="39" spans="2:4" x14ac:dyDescent="0.25">
      <c r="B39" s="503" t="str">
        <f>+'Caratula Resumen'!B55:E55</f>
        <v>LEÓN, GUANAJUATO. A 11 DE ENERO DE 2022.</v>
      </c>
      <c r="C39" s="504"/>
      <c r="D39" s="505"/>
    </row>
    <row r="40" spans="2:4" x14ac:dyDescent="0.25">
      <c r="B40" s="500" t="s">
        <v>43</v>
      </c>
      <c r="C40" s="501"/>
      <c r="D40" s="502"/>
    </row>
    <row r="41" spans="2:4" x14ac:dyDescent="0.25">
      <c r="B41" s="345"/>
      <c r="C41" s="346"/>
      <c r="D41" s="347"/>
    </row>
  </sheetData>
  <mergeCells count="21">
    <mergeCell ref="B8:I8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37:D37"/>
    <mergeCell ref="B39:D39"/>
    <mergeCell ref="B40:D40"/>
    <mergeCell ref="B30:D30"/>
    <mergeCell ref="B31:D31"/>
    <mergeCell ref="B33:D33"/>
    <mergeCell ref="B34:D34"/>
    <mergeCell ref="B36:D36"/>
  </mergeCells>
  <dataValidations count="1">
    <dataValidation allowBlank="1" showInputMessage="1" showErrorMessage="1" sqref="J8 B8"/>
  </dataValidations>
  <pageMargins left="0.7" right="0.7" top="0.75" bottom="0.75" header="0.3" footer="0.3"/>
  <pageSetup paperSize="9" scale="43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46"/>
  <sheetViews>
    <sheetView showGridLines="0" topLeftCell="A4" zoomScale="55" zoomScaleNormal="55" workbookViewId="0">
      <selection activeCell="E38" sqref="E38"/>
    </sheetView>
  </sheetViews>
  <sheetFormatPr baseColWidth="10" defaultColWidth="11.42578125" defaultRowHeight="15" x14ac:dyDescent="0.25"/>
  <cols>
    <col min="1" max="1" width="3.5703125" style="36" customWidth="1"/>
    <col min="2" max="2" width="16.7109375" style="36" customWidth="1"/>
    <col min="3" max="3" width="15" style="36" customWidth="1"/>
    <col min="4" max="4" width="22.42578125" style="36" bestFit="1" customWidth="1"/>
    <col min="5" max="5" width="39.140625" style="36" customWidth="1"/>
    <col min="6" max="6" width="20.85546875" style="36" customWidth="1"/>
    <col min="7" max="7" width="11.5703125" style="36" customWidth="1"/>
    <col min="8" max="8" width="8.28515625" style="36" customWidth="1"/>
    <col min="9" max="9" width="20.85546875" style="36" customWidth="1"/>
    <col min="10" max="10" width="8.28515625" style="36" customWidth="1"/>
    <col min="11" max="11" width="9.5703125" style="36" customWidth="1"/>
    <col min="12" max="12" width="8.140625" style="36" customWidth="1"/>
    <col min="13" max="13" width="9.28515625" style="36" customWidth="1"/>
    <col min="14" max="14" width="13.140625" style="36" customWidth="1"/>
    <col min="15" max="15" width="12.85546875" style="36" customWidth="1"/>
    <col min="16" max="16" width="8.7109375" style="36" customWidth="1"/>
    <col min="17" max="17" width="9" style="36" customWidth="1"/>
    <col min="18" max="18" width="14" style="36" customWidth="1"/>
    <col min="19" max="19" width="13.5703125" style="36" customWidth="1"/>
    <col min="20" max="20" width="13.28515625" style="36" customWidth="1"/>
    <col min="21" max="251" width="11.42578125" style="36"/>
    <col min="252" max="252" width="3.5703125" style="36" customWidth="1"/>
    <col min="253" max="253" width="20.140625" style="36" customWidth="1"/>
    <col min="254" max="16384" width="11.42578125" style="36"/>
  </cols>
  <sheetData>
    <row r="1" spans="1:245" ht="15" customHeight="1" x14ac:dyDescent="0.25"/>
    <row r="2" spans="1:245" ht="15" customHeight="1" x14ac:dyDescent="0.25">
      <c r="Q2" s="144"/>
      <c r="R2" s="144"/>
      <c r="S2" s="144"/>
      <c r="T2" s="144"/>
    </row>
    <row r="3" spans="1:245" ht="15" customHeight="1" x14ac:dyDescent="0.25">
      <c r="Q3" s="144"/>
      <c r="R3" s="144"/>
      <c r="S3" s="144"/>
      <c r="T3" s="144"/>
    </row>
    <row r="4" spans="1:245" ht="15" customHeight="1" x14ac:dyDescent="0.25">
      <c r="Q4" s="144"/>
      <c r="R4" s="144"/>
      <c r="S4" s="144"/>
      <c r="T4" s="144"/>
    </row>
    <row r="5" spans="1:245" ht="15" customHeight="1" x14ac:dyDescent="0.25">
      <c r="Q5" s="144"/>
      <c r="R5" s="144"/>
      <c r="S5" s="144"/>
      <c r="T5" s="144"/>
    </row>
    <row r="6" spans="1:245" ht="15" customHeight="1" x14ac:dyDescent="0.25">
      <c r="Q6" s="144"/>
      <c r="R6" s="144"/>
      <c r="S6" s="144"/>
      <c r="T6" s="144"/>
    </row>
    <row r="8" spans="1:245" ht="18.75" x14ac:dyDescent="0.3">
      <c r="B8" s="70" t="s">
        <v>254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443" t="str">
        <f>+'A Y  II D3'!X7</f>
        <v>GUANAJUATO</v>
      </c>
    </row>
    <row r="9" spans="1:245" ht="18.75" x14ac:dyDescent="0.3">
      <c r="B9" s="447" t="str">
        <f>+'A Y  II D3'!B8</f>
        <v>Fondo de Aportaciones para la Educación Tecnológica y de Adultos/Instituto Nacional para la Educación de los Adultos (FAETA/INEA)</v>
      </c>
      <c r="C9" s="23"/>
      <c r="D9" s="23"/>
      <c r="E9" s="23"/>
      <c r="F9" s="23"/>
      <c r="G9" s="23"/>
      <c r="H9" s="23"/>
      <c r="I9" s="23"/>
      <c r="J9" s="74"/>
      <c r="K9" s="74"/>
      <c r="L9" s="74"/>
      <c r="M9" s="74"/>
      <c r="N9" s="74"/>
      <c r="O9" s="74"/>
      <c r="P9" s="74"/>
      <c r="Q9" s="74"/>
      <c r="R9" s="74"/>
      <c r="S9" s="75"/>
      <c r="T9" s="437" t="str">
        <f>+'A Y  II D3'!X8</f>
        <v>4to. Trimestre 2021</v>
      </c>
    </row>
    <row r="10" spans="1:245" x14ac:dyDescent="0.25"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8"/>
    </row>
    <row r="11" spans="1:245" ht="21" x14ac:dyDescent="0.25">
      <c r="B11" s="287"/>
      <c r="C11" s="288"/>
      <c r="D11" s="288"/>
      <c r="E11" s="288"/>
      <c r="F11" s="566"/>
      <c r="G11" s="566"/>
      <c r="H11" s="566"/>
      <c r="I11" s="566"/>
      <c r="J11" s="566"/>
      <c r="K11" s="566"/>
      <c r="L11" s="566"/>
      <c r="M11" s="289"/>
      <c r="N11" s="289"/>
    </row>
    <row r="12" spans="1:245" s="291" customFormat="1" ht="12.75" x14ac:dyDescent="0.2">
      <c r="A12" s="290"/>
      <c r="B12" s="507" t="s">
        <v>45</v>
      </c>
      <c r="C12" s="542" t="s">
        <v>46</v>
      </c>
      <c r="D12" s="542" t="s">
        <v>47</v>
      </c>
      <c r="E12" s="542" t="s">
        <v>48</v>
      </c>
      <c r="F12" s="507" t="s">
        <v>49</v>
      </c>
      <c r="G12" s="549" t="s">
        <v>255</v>
      </c>
      <c r="H12" s="549"/>
      <c r="I12" s="549"/>
      <c r="J12" s="549"/>
      <c r="K12" s="549"/>
      <c r="L12" s="549"/>
      <c r="M12" s="549"/>
      <c r="N12" s="507" t="s">
        <v>54</v>
      </c>
      <c r="O12" s="542" t="s">
        <v>241</v>
      </c>
      <c r="P12" s="542" t="s">
        <v>249</v>
      </c>
      <c r="Q12" s="549"/>
      <c r="R12" s="542" t="s">
        <v>256</v>
      </c>
      <c r="S12" s="542" t="s">
        <v>257</v>
      </c>
      <c r="T12" s="542" t="s">
        <v>258</v>
      </c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</row>
    <row r="13" spans="1:245" s="291" customFormat="1" ht="38.25" x14ac:dyDescent="0.2">
      <c r="A13" s="290"/>
      <c r="B13" s="507"/>
      <c r="C13" s="542"/>
      <c r="D13" s="542"/>
      <c r="E13" s="542"/>
      <c r="F13" s="507"/>
      <c r="G13" s="33" t="s">
        <v>61</v>
      </c>
      <c r="H13" s="33" t="s">
        <v>62</v>
      </c>
      <c r="I13" s="33" t="s">
        <v>63</v>
      </c>
      <c r="J13" s="33" t="s">
        <v>64</v>
      </c>
      <c r="K13" s="33" t="s">
        <v>65</v>
      </c>
      <c r="L13" s="34" t="s">
        <v>66</v>
      </c>
      <c r="M13" s="33" t="s">
        <v>67</v>
      </c>
      <c r="N13" s="507"/>
      <c r="O13" s="542"/>
      <c r="P13" s="84" t="s">
        <v>100</v>
      </c>
      <c r="Q13" s="214" t="s">
        <v>101</v>
      </c>
      <c r="R13" s="542"/>
      <c r="S13" s="542"/>
      <c r="T13" s="542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</row>
    <row r="15" spans="1:245" ht="38.25" hidden="1" x14ac:dyDescent="0.25">
      <c r="B15" s="292" t="s">
        <v>45</v>
      </c>
      <c r="C15" s="292" t="s">
        <v>46</v>
      </c>
      <c r="D15" s="292" t="s">
        <v>47</v>
      </c>
      <c r="E15" s="292" t="s">
        <v>48</v>
      </c>
      <c r="F15" s="292" t="s">
        <v>49</v>
      </c>
      <c r="G15" s="293" t="s">
        <v>61</v>
      </c>
      <c r="H15" s="293" t="s">
        <v>62</v>
      </c>
      <c r="I15" s="293" t="s">
        <v>63</v>
      </c>
      <c r="J15" s="293" t="s">
        <v>64</v>
      </c>
      <c r="K15" s="293" t="s">
        <v>65</v>
      </c>
      <c r="L15" s="293" t="s">
        <v>66</v>
      </c>
      <c r="M15" s="293" t="s">
        <v>259</v>
      </c>
      <c r="N15" s="294" t="s">
        <v>247</v>
      </c>
      <c r="O15" s="292" t="s">
        <v>241</v>
      </c>
      <c r="P15" s="293" t="s">
        <v>252</v>
      </c>
      <c r="Q15" s="293" t="s">
        <v>253</v>
      </c>
      <c r="R15" s="292" t="s">
        <v>256</v>
      </c>
      <c r="S15" s="292" t="s">
        <v>257</v>
      </c>
      <c r="T15" s="292" t="s">
        <v>258</v>
      </c>
    </row>
    <row r="16" spans="1:245" x14ac:dyDescent="0.25">
      <c r="B16" s="449"/>
      <c r="C16" s="449"/>
      <c r="D16" s="449"/>
      <c r="E16" s="450"/>
      <c r="F16" s="449"/>
      <c r="G16" s="452"/>
      <c r="H16" s="453"/>
      <c r="I16" s="452"/>
      <c r="J16" s="452"/>
      <c r="K16" s="454"/>
      <c r="L16" s="455"/>
      <c r="M16" s="452"/>
      <c r="N16" s="451"/>
      <c r="O16" s="449"/>
      <c r="P16" s="456"/>
      <c r="Q16" s="456"/>
      <c r="R16" s="449"/>
      <c r="S16" s="449"/>
      <c r="T16" s="449"/>
    </row>
    <row r="17" spans="2:20" x14ac:dyDescent="0.25">
      <c r="B17" s="449"/>
      <c r="C17" s="449"/>
      <c r="D17" s="449"/>
      <c r="E17" s="450"/>
      <c r="F17" s="449"/>
      <c r="G17" s="452"/>
      <c r="H17" s="453"/>
      <c r="I17" s="452"/>
      <c r="J17" s="452"/>
      <c r="K17" s="454"/>
      <c r="L17" s="455"/>
      <c r="M17" s="452"/>
      <c r="N17" s="451"/>
      <c r="O17" s="449"/>
      <c r="P17" s="456"/>
      <c r="Q17" s="456"/>
      <c r="R17" s="449"/>
      <c r="S17" s="449"/>
      <c r="T17" s="449"/>
    </row>
    <row r="18" spans="2:20" x14ac:dyDescent="0.25">
      <c r="B18" s="449"/>
      <c r="C18" s="449"/>
      <c r="D18" s="449"/>
      <c r="E18" s="450"/>
      <c r="F18" s="449"/>
      <c r="G18" s="452"/>
      <c r="H18" s="453"/>
      <c r="I18" s="452"/>
      <c r="J18" s="452"/>
      <c r="K18" s="454"/>
      <c r="L18" s="455"/>
      <c r="M18" s="452"/>
      <c r="N18" s="451"/>
      <c r="O18" s="449"/>
      <c r="P18" s="456"/>
      <c r="Q18" s="456"/>
      <c r="R18" s="449"/>
      <c r="S18" s="449"/>
      <c r="T18" s="449"/>
    </row>
    <row r="19" spans="2:20" x14ac:dyDescent="0.25">
      <c r="B19" s="449"/>
      <c r="C19" s="449"/>
      <c r="D19" s="449"/>
      <c r="E19" s="450"/>
      <c r="F19" s="449"/>
      <c r="G19" s="452"/>
      <c r="H19" s="453"/>
      <c r="I19" s="452"/>
      <c r="J19" s="452"/>
      <c r="K19" s="454"/>
      <c r="L19" s="455"/>
      <c r="M19" s="452"/>
      <c r="N19" s="451"/>
      <c r="O19" s="449"/>
      <c r="P19" s="456"/>
      <c r="Q19" s="456"/>
      <c r="R19" s="449"/>
      <c r="S19" s="449"/>
      <c r="T19" s="449"/>
    </row>
    <row r="20" spans="2:20" x14ac:dyDescent="0.25">
      <c r="B20" s="449"/>
      <c r="C20" s="449"/>
      <c r="D20" s="449"/>
      <c r="E20" s="450"/>
      <c r="F20" s="449"/>
      <c r="G20" s="452"/>
      <c r="H20" s="453"/>
      <c r="I20" s="452"/>
      <c r="J20" s="452"/>
      <c r="K20" s="454"/>
      <c r="L20" s="455"/>
      <c r="M20" s="452"/>
      <c r="N20" s="451"/>
      <c r="O20" s="449"/>
      <c r="P20" s="456"/>
      <c r="Q20" s="456"/>
      <c r="R20" s="449"/>
      <c r="S20" s="449"/>
      <c r="T20" s="449"/>
    </row>
    <row r="21" spans="2:20" x14ac:dyDescent="0.25">
      <c r="B21" s="449"/>
      <c r="C21" s="449"/>
      <c r="D21" s="449"/>
      <c r="E21" s="450"/>
      <c r="F21" s="449"/>
      <c r="G21" s="452"/>
      <c r="H21" s="453"/>
      <c r="I21" s="452"/>
      <c r="J21" s="452"/>
      <c r="K21" s="454"/>
      <c r="L21" s="455"/>
      <c r="M21" s="452"/>
      <c r="N21" s="451"/>
      <c r="O21" s="449"/>
      <c r="P21" s="456"/>
      <c r="Q21" s="456"/>
      <c r="R21" s="449"/>
      <c r="S21" s="449"/>
      <c r="T21" s="449"/>
    </row>
    <row r="22" spans="2:20" x14ac:dyDescent="0.25">
      <c r="B22" s="449"/>
      <c r="C22" s="449"/>
      <c r="D22" s="449"/>
      <c r="E22" s="450"/>
      <c r="F22" s="449"/>
      <c r="G22" s="452"/>
      <c r="H22" s="453"/>
      <c r="I22" s="452"/>
      <c r="J22" s="452"/>
      <c r="K22" s="454"/>
      <c r="L22" s="455"/>
      <c r="M22" s="452"/>
      <c r="N22" s="451"/>
      <c r="O22" s="449"/>
      <c r="P22" s="456"/>
      <c r="Q22" s="456"/>
      <c r="R22" s="449"/>
      <c r="S22" s="449"/>
      <c r="T22" s="449"/>
    </row>
    <row r="23" spans="2:20" x14ac:dyDescent="0.25">
      <c r="B23" s="449"/>
      <c r="C23" s="449"/>
      <c r="D23" s="449"/>
      <c r="E23" s="450"/>
      <c r="F23" s="449"/>
      <c r="G23" s="452"/>
      <c r="H23" s="453"/>
      <c r="I23" s="452"/>
      <c r="J23" s="452"/>
      <c r="K23" s="454"/>
      <c r="L23" s="455"/>
      <c r="M23" s="452"/>
      <c r="N23" s="451"/>
      <c r="O23" s="449"/>
      <c r="P23" s="456"/>
      <c r="Q23" s="456"/>
      <c r="R23" s="449"/>
      <c r="S23" s="449"/>
      <c r="T23" s="449"/>
    </row>
    <row r="24" spans="2:20" x14ac:dyDescent="0.25">
      <c r="B24" s="449"/>
      <c r="C24" s="449"/>
      <c r="D24" s="449"/>
      <c r="E24" s="450"/>
      <c r="F24" s="449"/>
      <c r="G24" s="452"/>
      <c r="H24" s="453"/>
      <c r="I24" s="452"/>
      <c r="J24" s="452"/>
      <c r="K24" s="454"/>
      <c r="L24" s="455"/>
      <c r="M24" s="452"/>
      <c r="N24" s="451"/>
      <c r="O24" s="449"/>
      <c r="P24" s="456"/>
      <c r="Q24" s="456"/>
      <c r="R24" s="449"/>
      <c r="S24" s="449"/>
      <c r="T24" s="449"/>
    </row>
    <row r="25" spans="2:20" x14ac:dyDescent="0.25">
      <c r="B25" s="208"/>
      <c r="C25" s="208"/>
      <c r="D25" s="208"/>
      <c r="E25" s="184"/>
      <c r="F25" s="208"/>
      <c r="G25" s="202"/>
      <c r="H25" s="185"/>
      <c r="I25" s="202"/>
      <c r="J25" s="202"/>
      <c r="K25" s="200"/>
      <c r="L25" s="186"/>
      <c r="M25" s="202"/>
      <c r="N25" s="260"/>
      <c r="O25" s="208"/>
      <c r="P25" s="220"/>
      <c r="Q25" s="220"/>
      <c r="R25" s="208"/>
      <c r="S25" s="208"/>
      <c r="T25" s="208"/>
    </row>
    <row r="26" spans="2:20" x14ac:dyDescent="0.25">
      <c r="B26" s="208"/>
      <c r="C26" s="208"/>
      <c r="D26" s="208"/>
      <c r="E26" s="184"/>
      <c r="F26" s="208"/>
      <c r="G26" s="202"/>
      <c r="H26" s="185"/>
      <c r="I26" s="202"/>
      <c r="J26" s="202"/>
      <c r="K26" s="200"/>
      <c r="L26" s="186"/>
      <c r="M26" s="202"/>
      <c r="N26" s="260"/>
      <c r="O26" s="208"/>
      <c r="P26" s="220"/>
      <c r="Q26" s="220"/>
      <c r="R26" s="208"/>
      <c r="S26" s="208"/>
      <c r="T26" s="208"/>
    </row>
    <row r="27" spans="2:20" x14ac:dyDescent="0.25">
      <c r="B27" s="222"/>
      <c r="C27" s="222"/>
      <c r="D27" s="222"/>
      <c r="E27" s="183"/>
      <c r="F27" s="222"/>
      <c r="G27" s="281"/>
      <c r="H27" s="89"/>
      <c r="I27" s="281"/>
      <c r="J27" s="281"/>
      <c r="K27" s="282"/>
      <c r="L27" s="90"/>
      <c r="M27" s="281"/>
      <c r="N27" s="258"/>
      <c r="O27" s="222"/>
      <c r="P27" s="91"/>
      <c r="Q27" s="91"/>
      <c r="R27" s="222"/>
      <c r="S27" s="222"/>
      <c r="T27" s="222"/>
    </row>
    <row r="28" spans="2:20" x14ac:dyDescent="0.25">
      <c r="B28" s="45" t="s">
        <v>74</v>
      </c>
      <c r="C28" s="187">
        <v>0</v>
      </c>
      <c r="D28" s="262"/>
      <c r="E28" s="183"/>
      <c r="F28" s="262"/>
      <c r="G28" s="262"/>
      <c r="H28" s="262"/>
      <c r="I28" s="262"/>
      <c r="J28" s="262"/>
      <c r="K28" s="262"/>
      <c r="L28" s="262"/>
      <c r="M28" s="262"/>
      <c r="N28" s="262"/>
      <c r="O28" s="265" t="s">
        <v>260</v>
      </c>
      <c r="Q28" s="262"/>
      <c r="R28" s="295">
        <v>0</v>
      </c>
      <c r="S28" s="262"/>
      <c r="T28" s="296"/>
    </row>
    <row r="29" spans="2:20" x14ac:dyDescent="0.25">
      <c r="B29" s="297"/>
      <c r="C29" s="223"/>
      <c r="D29" s="223"/>
      <c r="E29" s="298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99"/>
    </row>
    <row r="30" spans="2:20" x14ac:dyDescent="0.25">
      <c r="B30" s="297"/>
      <c r="C30" s="223"/>
      <c r="D30" s="223"/>
      <c r="E30" s="298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47" t="s">
        <v>261</v>
      </c>
      <c r="S30" s="223"/>
      <c r="T30" s="160">
        <v>0</v>
      </c>
    </row>
    <row r="31" spans="2:20" x14ac:dyDescent="0.25">
      <c r="B31" s="300"/>
      <c r="C31" s="301"/>
      <c r="D31" s="302"/>
      <c r="E31" s="303"/>
      <c r="F31" s="304"/>
      <c r="G31" s="302"/>
      <c r="H31" s="302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6"/>
    </row>
    <row r="32" spans="2:20" x14ac:dyDescent="0.25">
      <c r="B32" s="307" t="s">
        <v>154</v>
      </c>
      <c r="E32" s="142"/>
    </row>
    <row r="34" spans="2:4" x14ac:dyDescent="0.25">
      <c r="B34" s="11"/>
      <c r="C34" s="12"/>
      <c r="D34" s="13"/>
    </row>
    <row r="35" spans="2:4" x14ac:dyDescent="0.25">
      <c r="B35" s="485" t="str">
        <f>+'Caratula Resumen'!B46:E46</f>
        <v>C.P. ESMERALDA HERNANDEZ ESCOGIDO</v>
      </c>
      <c r="C35" s="486"/>
      <c r="D35" s="487"/>
    </row>
    <row r="36" spans="2:4" x14ac:dyDescent="0.25">
      <c r="B36" s="500" t="s">
        <v>40</v>
      </c>
      <c r="C36" s="501"/>
      <c r="D36" s="502"/>
    </row>
    <row r="37" spans="2:4" x14ac:dyDescent="0.25">
      <c r="B37" s="14"/>
      <c r="C37" s="342"/>
      <c r="D37" s="16"/>
    </row>
    <row r="38" spans="2:4" x14ac:dyDescent="0.25">
      <c r="B38" s="485" t="str">
        <f>+'Caratula Resumen'!B49:E49</f>
        <v>SUBJEFE DE NOMINA FEDERAL</v>
      </c>
      <c r="C38" s="486"/>
      <c r="D38" s="487"/>
    </row>
    <row r="39" spans="2:4" x14ac:dyDescent="0.25">
      <c r="B39" s="500" t="s">
        <v>41</v>
      </c>
      <c r="C39" s="501"/>
      <c r="D39" s="502"/>
    </row>
    <row r="40" spans="2:4" x14ac:dyDescent="0.25">
      <c r="B40" s="14"/>
      <c r="C40" s="342"/>
      <c r="D40" s="16"/>
    </row>
    <row r="41" spans="2:4" x14ac:dyDescent="0.25">
      <c r="B41" s="485"/>
      <c r="C41" s="486"/>
      <c r="D41" s="487"/>
    </row>
    <row r="42" spans="2:4" x14ac:dyDescent="0.25">
      <c r="B42" s="500" t="s">
        <v>42</v>
      </c>
      <c r="C42" s="501"/>
      <c r="D42" s="502"/>
    </row>
    <row r="43" spans="2:4" x14ac:dyDescent="0.25">
      <c r="B43" s="14"/>
      <c r="C43" s="342"/>
      <c r="D43" s="16"/>
    </row>
    <row r="44" spans="2:4" x14ac:dyDescent="0.25">
      <c r="B44" s="503" t="str">
        <f>+'Caratula Resumen'!B55:E55</f>
        <v>LEÓN, GUANAJUATO. A 11 DE ENERO DE 2022.</v>
      </c>
      <c r="C44" s="504"/>
      <c r="D44" s="505"/>
    </row>
    <row r="45" spans="2:4" x14ac:dyDescent="0.25">
      <c r="B45" s="500" t="s">
        <v>43</v>
      </c>
      <c r="C45" s="501"/>
      <c r="D45" s="502"/>
    </row>
    <row r="46" spans="2:4" x14ac:dyDescent="0.25">
      <c r="B46" s="345"/>
      <c r="C46" s="346"/>
      <c r="D46" s="347"/>
    </row>
  </sheetData>
  <mergeCells count="21"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42:D42"/>
    <mergeCell ref="B44:D44"/>
    <mergeCell ref="B45:D45"/>
    <mergeCell ref="B35:D35"/>
    <mergeCell ref="B36:D36"/>
    <mergeCell ref="B38:D38"/>
    <mergeCell ref="B39:D39"/>
    <mergeCell ref="B41:D41"/>
  </mergeCells>
  <dataValidations count="1">
    <dataValidation allowBlank="1" showInputMessage="1" showErrorMessage="1" sqref="S9 B9"/>
  </dataValidations>
  <pageMargins left="0.7" right="0.7" top="0.75" bottom="0.75" header="0.3" footer="0.3"/>
  <pageSetup paperSize="9" scale="47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7:H35"/>
  <sheetViews>
    <sheetView showGridLines="0" zoomScale="70" zoomScaleNormal="70" workbookViewId="0">
      <selection activeCell="A25" sqref="A25"/>
    </sheetView>
  </sheetViews>
  <sheetFormatPr baseColWidth="10" defaultColWidth="11.42578125" defaultRowHeight="15" x14ac:dyDescent="0.25"/>
  <cols>
    <col min="1" max="1" width="3.5703125" customWidth="1"/>
    <col min="2" max="2" width="22.140625" customWidth="1"/>
    <col min="3" max="3" width="38.140625" customWidth="1"/>
    <col min="4" max="4" width="17.140625" customWidth="1"/>
    <col min="5" max="5" width="16.5703125" bestFit="1" customWidth="1"/>
    <col min="6" max="6" width="27.42578125" customWidth="1"/>
    <col min="7" max="7" width="42.42578125" bestFit="1" customWidth="1"/>
    <col min="8" max="8" width="21.7109375" customWidth="1"/>
  </cols>
  <sheetData>
    <row r="7" spans="2:8" ht="19.5" customHeight="1" x14ac:dyDescent="0.25">
      <c r="B7" s="121" t="s">
        <v>262</v>
      </c>
    </row>
    <row r="8" spans="2:8" ht="9" customHeight="1" x14ac:dyDescent="0.25"/>
    <row r="9" spans="2:8" ht="32.25" customHeight="1" x14ac:dyDescent="0.25">
      <c r="B9" s="567" t="str">
        <f>+'G)'!B9</f>
        <v>Fondo de Aportaciones para la Educación Tecnológica y de Adultos/Instituto Nacional para la Educación de los Adultos (FAETA/INEA)</v>
      </c>
      <c r="C9" s="568"/>
      <c r="D9" s="568"/>
      <c r="E9" s="568"/>
      <c r="F9" s="569"/>
      <c r="G9" s="463" t="str">
        <f>+'G)'!T8</f>
        <v>GUANAJUATO</v>
      </c>
      <c r="H9" s="464" t="str">
        <f>+'G)'!T9</f>
        <v>4to. Trimestre 2021</v>
      </c>
    </row>
    <row r="10" spans="2:8" x14ac:dyDescent="0.25">
      <c r="B10" s="312" t="s">
        <v>263</v>
      </c>
      <c r="C10" s="309"/>
      <c r="D10" s="310"/>
      <c r="E10" s="310"/>
      <c r="F10" s="310"/>
      <c r="G10" s="310"/>
      <c r="H10" s="311"/>
    </row>
    <row r="11" spans="2:8" x14ac:dyDescent="0.25">
      <c r="B11" s="313" t="s">
        <v>264</v>
      </c>
      <c r="C11" s="132"/>
      <c r="D11" s="136"/>
      <c r="E11" s="136"/>
      <c r="F11" s="136"/>
      <c r="G11" s="136"/>
      <c r="H11" s="314"/>
    </row>
    <row r="12" spans="2:8" ht="30" x14ac:dyDescent="0.25">
      <c r="B12" s="315" t="s">
        <v>265</v>
      </c>
      <c r="C12" s="315" t="s">
        <v>266</v>
      </c>
      <c r="D12" s="316" t="s">
        <v>267</v>
      </c>
      <c r="E12" s="315" t="s">
        <v>93</v>
      </c>
      <c r="F12" s="315" t="s">
        <v>47</v>
      </c>
      <c r="G12" s="315" t="s">
        <v>48</v>
      </c>
      <c r="H12" s="315" t="s">
        <v>268</v>
      </c>
    </row>
    <row r="13" spans="2:8" x14ac:dyDescent="0.25">
      <c r="B13" s="339"/>
      <c r="C13" s="340"/>
      <c r="D13" s="341"/>
      <c r="E13" s="341"/>
      <c r="F13" s="341"/>
      <c r="G13" s="341"/>
      <c r="H13" s="341"/>
    </row>
    <row r="14" spans="2:8" x14ac:dyDescent="0.25">
      <c r="B14" s="338"/>
      <c r="C14" s="338"/>
      <c r="D14" s="337"/>
      <c r="E14" s="337"/>
      <c r="F14" s="337"/>
      <c r="G14" s="337"/>
      <c r="H14" s="337"/>
    </row>
    <row r="15" spans="2:8" x14ac:dyDescent="0.25">
      <c r="B15" s="338"/>
      <c r="C15" s="338"/>
      <c r="D15" s="337"/>
      <c r="E15" s="337"/>
      <c r="F15" s="337"/>
      <c r="G15" s="337"/>
      <c r="H15" s="337"/>
    </row>
    <row r="16" spans="2:8" x14ac:dyDescent="0.25">
      <c r="B16" s="338"/>
      <c r="C16" s="338"/>
      <c r="D16" s="337"/>
      <c r="E16" s="337"/>
      <c r="F16" s="337"/>
      <c r="G16" s="337"/>
      <c r="H16" s="337"/>
    </row>
    <row r="17" spans="2:8" x14ac:dyDescent="0.25">
      <c r="B17" s="338"/>
      <c r="C17" s="338"/>
      <c r="D17" s="337"/>
      <c r="E17" s="337"/>
      <c r="F17" s="337"/>
      <c r="G17" s="337"/>
      <c r="H17" s="337"/>
    </row>
    <row r="18" spans="2:8" s="107" customFormat="1" x14ac:dyDescent="0.25">
      <c r="B18" s="465"/>
      <c r="C18" s="466"/>
      <c r="D18" s="466"/>
      <c r="E18" s="466"/>
      <c r="F18" s="466"/>
      <c r="G18" s="466"/>
      <c r="H18" s="467"/>
    </row>
    <row r="19" spans="2:8" x14ac:dyDescent="0.25">
      <c r="B19" s="461" t="s">
        <v>328</v>
      </c>
      <c r="C19" s="462"/>
      <c r="D19" s="462"/>
      <c r="E19" s="462"/>
      <c r="F19" s="462"/>
      <c r="G19" s="1"/>
      <c r="H19" s="68"/>
    </row>
    <row r="20" spans="2:8" x14ac:dyDescent="0.25">
      <c r="B20" s="67" t="s">
        <v>269</v>
      </c>
      <c r="C20" s="1"/>
      <c r="D20" s="1"/>
      <c r="E20" s="1"/>
      <c r="F20" s="1"/>
      <c r="G20" s="1"/>
      <c r="H20" s="68"/>
    </row>
    <row r="21" spans="2:8" x14ac:dyDescent="0.25">
      <c r="B21" s="132" t="s">
        <v>270</v>
      </c>
      <c r="C21" s="136"/>
      <c r="D21" s="136"/>
      <c r="E21" s="136"/>
      <c r="F21" s="136"/>
      <c r="G21" s="136"/>
      <c r="H21" s="314"/>
    </row>
    <row r="23" spans="2:8" x14ac:dyDescent="0.25">
      <c r="B23" s="11"/>
      <c r="C23" s="12"/>
      <c r="D23" s="13"/>
    </row>
    <row r="24" spans="2:8" x14ac:dyDescent="0.25">
      <c r="B24" s="485" t="str">
        <f>+'Caratula Resumen'!B46:E46</f>
        <v>C.P. ESMERALDA HERNANDEZ ESCOGIDO</v>
      </c>
      <c r="C24" s="486"/>
      <c r="D24" s="487"/>
    </row>
    <row r="25" spans="2:8" x14ac:dyDescent="0.25">
      <c r="B25" s="500" t="s">
        <v>40</v>
      </c>
      <c r="C25" s="501"/>
      <c r="D25" s="502"/>
    </row>
    <row r="26" spans="2:8" x14ac:dyDescent="0.25">
      <c r="B26" s="14"/>
      <c r="C26" s="342"/>
      <c r="D26" s="16"/>
    </row>
    <row r="27" spans="2:8" x14ac:dyDescent="0.25">
      <c r="B27" s="485" t="str">
        <f>+'Caratula Resumen'!B49:E49</f>
        <v>SUBJEFE DE NOMINA FEDERAL</v>
      </c>
      <c r="C27" s="486"/>
      <c r="D27" s="487"/>
    </row>
    <row r="28" spans="2:8" x14ac:dyDescent="0.25">
      <c r="B28" s="500" t="s">
        <v>41</v>
      </c>
      <c r="C28" s="501"/>
      <c r="D28" s="502"/>
    </row>
    <row r="29" spans="2:8" x14ac:dyDescent="0.25">
      <c r="B29" s="14"/>
      <c r="C29" s="342"/>
      <c r="D29" s="16"/>
    </row>
    <row r="30" spans="2:8" x14ac:dyDescent="0.25">
      <c r="B30" s="485"/>
      <c r="C30" s="486"/>
      <c r="D30" s="487"/>
    </row>
    <row r="31" spans="2:8" x14ac:dyDescent="0.25">
      <c r="B31" s="500" t="s">
        <v>42</v>
      </c>
      <c r="C31" s="501"/>
      <c r="D31" s="502"/>
    </row>
    <row r="32" spans="2:8" x14ac:dyDescent="0.25">
      <c r="B32" s="14"/>
      <c r="C32" s="342"/>
      <c r="D32" s="16"/>
    </row>
    <row r="33" spans="2:4" x14ac:dyDescent="0.25">
      <c r="B33" s="503" t="str">
        <f>+'Caratula Resumen'!B55:E55</f>
        <v>LEÓN, GUANAJUATO. A 11 DE ENERO DE 2022.</v>
      </c>
      <c r="C33" s="504"/>
      <c r="D33" s="505"/>
    </row>
    <row r="34" spans="2:4" x14ac:dyDescent="0.25">
      <c r="B34" s="500" t="s">
        <v>43</v>
      </c>
      <c r="C34" s="501"/>
      <c r="D34" s="502"/>
    </row>
    <row r="35" spans="2:4" x14ac:dyDescent="0.25">
      <c r="B35" s="345"/>
      <c r="C35" s="346"/>
      <c r="D35" s="347"/>
    </row>
  </sheetData>
  <mergeCells count="9">
    <mergeCell ref="B9:F9"/>
    <mergeCell ref="B33:D33"/>
    <mergeCell ref="B34:D34"/>
    <mergeCell ref="B24:D24"/>
    <mergeCell ref="B25:D25"/>
    <mergeCell ref="B27:D27"/>
    <mergeCell ref="B28:D28"/>
    <mergeCell ref="B30:D30"/>
    <mergeCell ref="B31:D31"/>
  </mergeCells>
  <printOptions horizontalCentered="1"/>
  <pageMargins left="0.7" right="0.7" top="0.75" bottom="0.75" header="0.3" footer="0.3"/>
  <pageSetup paperSize="9" scale="69" fitToHeight="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A32" sqref="A32"/>
    </sheetView>
  </sheetViews>
  <sheetFormatPr baseColWidth="10" defaultColWidth="11.42578125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318" t="s">
        <v>271</v>
      </c>
    </row>
    <row r="5" spans="2:8" x14ac:dyDescent="0.25">
      <c r="B5" t="s">
        <v>272</v>
      </c>
    </row>
    <row r="6" spans="2:8" x14ac:dyDescent="0.25">
      <c r="B6" t="s">
        <v>273</v>
      </c>
    </row>
    <row r="10" spans="2:8" x14ac:dyDescent="0.25">
      <c r="H10" s="318" t="s">
        <v>274</v>
      </c>
    </row>
    <row r="11" spans="2:8" x14ac:dyDescent="0.25">
      <c r="B11" s="318" t="s">
        <v>275</v>
      </c>
      <c r="H11" t="s">
        <v>276</v>
      </c>
    </row>
    <row r="12" spans="2:8" x14ac:dyDescent="0.25">
      <c r="B12" t="s">
        <v>314</v>
      </c>
      <c r="H12" t="s">
        <v>277</v>
      </c>
    </row>
    <row r="13" spans="2:8" x14ac:dyDescent="0.25">
      <c r="B13" t="s">
        <v>315</v>
      </c>
      <c r="H13" t="s">
        <v>278</v>
      </c>
    </row>
    <row r="14" spans="2:8" x14ac:dyDescent="0.25">
      <c r="B14" t="s">
        <v>316</v>
      </c>
      <c r="H14" t="s">
        <v>279</v>
      </c>
    </row>
    <row r="15" spans="2:8" x14ac:dyDescent="0.25">
      <c r="B15" t="s">
        <v>317</v>
      </c>
      <c r="H15" t="s">
        <v>280</v>
      </c>
    </row>
    <row r="16" spans="2:8" x14ac:dyDescent="0.25">
      <c r="D16" s="318" t="s">
        <v>281</v>
      </c>
      <c r="H16" t="s">
        <v>282</v>
      </c>
    </row>
    <row r="17" spans="4:8" x14ac:dyDescent="0.25">
      <c r="D17">
        <v>2013</v>
      </c>
      <c r="H17" t="s">
        <v>283</v>
      </c>
    </row>
    <row r="18" spans="4:8" x14ac:dyDescent="0.25">
      <c r="D18">
        <v>2014</v>
      </c>
      <c r="H18" t="s">
        <v>284</v>
      </c>
    </row>
    <row r="19" spans="4:8" x14ac:dyDescent="0.25">
      <c r="D19">
        <v>2015</v>
      </c>
      <c r="H19" t="s">
        <v>285</v>
      </c>
    </row>
    <row r="20" spans="4:8" x14ac:dyDescent="0.25">
      <c r="D20">
        <v>2016</v>
      </c>
      <c r="H20" t="s">
        <v>286</v>
      </c>
    </row>
    <row r="21" spans="4:8" x14ac:dyDescent="0.25">
      <c r="D21">
        <v>2017</v>
      </c>
      <c r="H21" t="s">
        <v>287</v>
      </c>
    </row>
    <row r="22" spans="4:8" x14ac:dyDescent="0.25">
      <c r="D22">
        <v>2018</v>
      </c>
      <c r="H22" t="s">
        <v>288</v>
      </c>
    </row>
    <row r="23" spans="4:8" x14ac:dyDescent="0.25">
      <c r="H23" t="s">
        <v>289</v>
      </c>
    </row>
    <row r="24" spans="4:8" x14ac:dyDescent="0.25">
      <c r="H24" t="s">
        <v>290</v>
      </c>
    </row>
    <row r="25" spans="4:8" x14ac:dyDescent="0.25">
      <c r="H25" t="s">
        <v>291</v>
      </c>
    </row>
    <row r="26" spans="4:8" x14ac:dyDescent="0.25">
      <c r="H26" t="s">
        <v>292</v>
      </c>
    </row>
    <row r="27" spans="4:8" x14ac:dyDescent="0.25">
      <c r="H27" t="s">
        <v>293</v>
      </c>
    </row>
    <row r="28" spans="4:8" x14ac:dyDescent="0.25">
      <c r="H28" t="s">
        <v>294</v>
      </c>
    </row>
    <row r="29" spans="4:8" x14ac:dyDescent="0.25">
      <c r="H29" t="s">
        <v>295</v>
      </c>
    </row>
    <row r="30" spans="4:8" x14ac:dyDescent="0.25">
      <c r="H30" t="s">
        <v>296</v>
      </c>
    </row>
    <row r="31" spans="4:8" x14ac:dyDescent="0.25">
      <c r="H31" t="s">
        <v>297</v>
      </c>
    </row>
    <row r="32" spans="4:8" x14ac:dyDescent="0.25">
      <c r="H32" t="s">
        <v>298</v>
      </c>
    </row>
    <row r="33" spans="8:8" x14ac:dyDescent="0.25">
      <c r="H33" t="s">
        <v>299</v>
      </c>
    </row>
    <row r="34" spans="8:8" x14ac:dyDescent="0.25">
      <c r="H34" t="s">
        <v>300</v>
      </c>
    </row>
    <row r="35" spans="8:8" x14ac:dyDescent="0.25">
      <c r="H35" t="s">
        <v>301</v>
      </c>
    </row>
    <row r="36" spans="8:8" x14ac:dyDescent="0.25">
      <c r="H36" t="s">
        <v>302</v>
      </c>
    </row>
    <row r="37" spans="8:8" x14ac:dyDescent="0.25">
      <c r="H37" t="s">
        <v>303</v>
      </c>
    </row>
    <row r="38" spans="8:8" x14ac:dyDescent="0.25">
      <c r="H38" t="s">
        <v>304</v>
      </c>
    </row>
    <row r="39" spans="8:8" x14ac:dyDescent="0.25">
      <c r="H39" t="s">
        <v>305</v>
      </c>
    </row>
    <row r="40" spans="8:8" x14ac:dyDescent="0.25">
      <c r="H40" t="s">
        <v>306</v>
      </c>
    </row>
    <row r="41" spans="8:8" x14ac:dyDescent="0.25">
      <c r="H41" t="s">
        <v>307</v>
      </c>
    </row>
    <row r="42" spans="8:8" x14ac:dyDescent="0.25">
      <c r="H42" t="s">
        <v>308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Y41"/>
  <sheetViews>
    <sheetView showGridLines="0" zoomScale="70" zoomScaleNormal="70" zoomScalePageLayoutView="80" workbookViewId="0">
      <selection activeCell="E31" sqref="E31"/>
    </sheetView>
  </sheetViews>
  <sheetFormatPr baseColWidth="10" defaultColWidth="3.5703125" defaultRowHeight="15" x14ac:dyDescent="0.25"/>
  <cols>
    <col min="1" max="1" width="3.5703125" style="36" customWidth="1"/>
    <col min="2" max="2" width="16.5703125" style="36" customWidth="1"/>
    <col min="3" max="3" width="17.42578125" style="36" customWidth="1"/>
    <col min="4" max="4" width="23.7109375" style="36" bestFit="1" customWidth="1"/>
    <col min="5" max="5" width="44.7109375" style="36" customWidth="1"/>
    <col min="6" max="6" width="33.42578125" style="36" bestFit="1" customWidth="1"/>
    <col min="7" max="7" width="12.140625" style="36" bestFit="1" customWidth="1"/>
    <col min="8" max="8" width="9.5703125" style="36" customWidth="1"/>
    <col min="9" max="10" width="7.7109375" style="36" customWidth="1"/>
    <col min="11" max="11" width="9.7109375" style="36" customWidth="1"/>
    <col min="12" max="12" width="8.5703125" style="36" customWidth="1"/>
    <col min="13" max="13" width="11.5703125" style="36" customWidth="1"/>
    <col min="14" max="15" width="13.140625" style="36" bestFit="1" customWidth="1"/>
    <col min="16" max="16" width="19.140625" style="36" customWidth="1"/>
    <col min="17" max="17" width="18.85546875" style="36" customWidth="1"/>
    <col min="18" max="20" width="13.140625" style="36" bestFit="1" customWidth="1"/>
    <col min="21" max="21" width="44.85546875" style="36" customWidth="1"/>
    <col min="22" max="22" width="8.85546875" style="36" customWidth="1"/>
    <col min="23" max="23" width="30.5703125" style="36" customWidth="1"/>
    <col min="24" max="24" width="23.85546875" style="36" customWidth="1"/>
    <col min="25" max="25" width="7.5703125" style="36" customWidth="1"/>
    <col min="26" max="255" width="11.42578125" style="36" customWidth="1"/>
    <col min="256" max="16384" width="3.5703125" style="36"/>
  </cols>
  <sheetData>
    <row r="6" spans="2:25" s="17" customFormat="1" x14ac:dyDescent="0.25"/>
    <row r="7" spans="2:25" s="21" customFormat="1" ht="18.75" x14ac:dyDescent="0.3">
      <c r="B7" s="18" t="s">
        <v>44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368" t="s">
        <v>331</v>
      </c>
      <c r="Y7" s="20"/>
    </row>
    <row r="8" spans="2:25" s="21" customFormat="1" ht="18.75" x14ac:dyDescent="0.3">
      <c r="B8" s="366" t="s">
        <v>273</v>
      </c>
      <c r="C8" s="367"/>
      <c r="D8" s="367"/>
      <c r="E8" s="367"/>
      <c r="F8" s="367"/>
      <c r="G8" s="367"/>
      <c r="H8" s="367"/>
      <c r="I8" s="22"/>
      <c r="J8" s="23"/>
      <c r="K8" s="2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4" t="s">
        <v>1684</v>
      </c>
      <c r="Y8" s="26"/>
    </row>
    <row r="9" spans="2:25" s="17" customFormat="1" x14ac:dyDescent="0.25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</row>
    <row r="10" spans="2:25" s="17" customFormat="1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507" t="s">
        <v>45</v>
      </c>
      <c r="C11" s="507" t="s">
        <v>46</v>
      </c>
      <c r="D11" s="507" t="s">
        <v>47</v>
      </c>
      <c r="E11" s="507" t="s">
        <v>48</v>
      </c>
      <c r="F11" s="507" t="s">
        <v>49</v>
      </c>
      <c r="G11" s="508" t="s">
        <v>50</v>
      </c>
      <c r="H11" s="508"/>
      <c r="I11" s="508"/>
      <c r="J11" s="508"/>
      <c r="K11" s="508"/>
      <c r="L11" s="508"/>
      <c r="M11" s="508"/>
      <c r="N11" s="507" t="s">
        <v>51</v>
      </c>
      <c r="O11" s="507"/>
      <c r="P11" s="507" t="s">
        <v>52</v>
      </c>
      <c r="Q11" s="507" t="s">
        <v>53</v>
      </c>
      <c r="R11" s="507" t="s">
        <v>54</v>
      </c>
      <c r="S11" s="507" t="s">
        <v>55</v>
      </c>
      <c r="T11" s="507"/>
      <c r="U11" s="507" t="s">
        <v>56</v>
      </c>
      <c r="V11" s="507" t="s">
        <v>57</v>
      </c>
      <c r="W11" s="507" t="s">
        <v>58</v>
      </c>
      <c r="X11" s="507" t="s">
        <v>59</v>
      </c>
      <c r="Y11" s="507" t="s">
        <v>60</v>
      </c>
    </row>
    <row r="12" spans="2:25" s="32" customFormat="1" ht="38.25" x14ac:dyDescent="0.2">
      <c r="B12" s="507"/>
      <c r="C12" s="507"/>
      <c r="D12" s="507"/>
      <c r="E12" s="507"/>
      <c r="F12" s="507"/>
      <c r="G12" s="33" t="s">
        <v>61</v>
      </c>
      <c r="H12" s="33" t="s">
        <v>62</v>
      </c>
      <c r="I12" s="33" t="s">
        <v>63</v>
      </c>
      <c r="J12" s="33" t="s">
        <v>64</v>
      </c>
      <c r="K12" s="33" t="s">
        <v>65</v>
      </c>
      <c r="L12" s="34" t="s">
        <v>66</v>
      </c>
      <c r="M12" s="33" t="s">
        <v>67</v>
      </c>
      <c r="N12" s="33" t="s">
        <v>68</v>
      </c>
      <c r="O12" s="33" t="s">
        <v>69</v>
      </c>
      <c r="P12" s="507"/>
      <c r="Q12" s="507"/>
      <c r="R12" s="507"/>
      <c r="S12" s="33" t="s">
        <v>70</v>
      </c>
      <c r="T12" s="33" t="s">
        <v>71</v>
      </c>
      <c r="U12" s="507"/>
      <c r="V12" s="507"/>
      <c r="W12" s="507"/>
      <c r="X12" s="507"/>
      <c r="Y12" s="507"/>
    </row>
    <row r="13" spans="2:25" s="17" customFormat="1" x14ac:dyDescent="0.25"/>
    <row r="14" spans="2:25" ht="63.75" hidden="1" x14ac:dyDescent="0.25">
      <c r="B14" s="35" t="s">
        <v>45</v>
      </c>
      <c r="C14" s="35" t="s">
        <v>46</v>
      </c>
      <c r="D14" s="35" t="s">
        <v>47</v>
      </c>
      <c r="E14" s="35" t="s">
        <v>48</v>
      </c>
      <c r="F14" s="35" t="s">
        <v>49</v>
      </c>
      <c r="G14" s="33" t="s">
        <v>61</v>
      </c>
      <c r="H14" s="33" t="s">
        <v>62</v>
      </c>
      <c r="I14" s="33" t="s">
        <v>63</v>
      </c>
      <c r="J14" s="33" t="s">
        <v>64</v>
      </c>
      <c r="K14" s="33" t="s">
        <v>65</v>
      </c>
      <c r="L14" s="33" t="s">
        <v>66</v>
      </c>
      <c r="M14" s="33" t="s">
        <v>67</v>
      </c>
      <c r="N14" s="33" t="s">
        <v>72</v>
      </c>
      <c r="O14" s="33" t="s">
        <v>73</v>
      </c>
      <c r="P14" s="35" t="s">
        <v>52</v>
      </c>
      <c r="Q14" s="35" t="s">
        <v>53</v>
      </c>
      <c r="R14" s="35" t="s">
        <v>54</v>
      </c>
      <c r="S14" s="33" t="s">
        <v>70</v>
      </c>
      <c r="T14" s="33" t="s">
        <v>71</v>
      </c>
      <c r="U14" s="35" t="s">
        <v>56</v>
      </c>
      <c r="V14" s="35" t="s">
        <v>57</v>
      </c>
      <c r="W14" s="35" t="s">
        <v>58</v>
      </c>
      <c r="X14" s="35" t="s">
        <v>59</v>
      </c>
      <c r="Y14" s="35" t="s">
        <v>60</v>
      </c>
    </row>
    <row r="15" spans="2:25" x14ac:dyDescent="0.25">
      <c r="B15" s="37"/>
      <c r="C15" s="38"/>
      <c r="D15" s="38"/>
      <c r="E15" s="38"/>
      <c r="F15" s="38"/>
      <c r="G15" s="37"/>
      <c r="H15" s="39"/>
      <c r="I15" s="37"/>
      <c r="J15" s="37"/>
      <c r="K15" s="38"/>
      <c r="L15" s="40"/>
      <c r="M15" s="37"/>
      <c r="N15" s="37"/>
      <c r="O15" s="37"/>
      <c r="P15" s="41"/>
      <c r="Q15" s="42"/>
      <c r="R15" s="43"/>
      <c r="S15" s="37"/>
      <c r="T15" s="43"/>
      <c r="U15" s="38"/>
      <c r="V15" s="43"/>
      <c r="W15" s="38"/>
      <c r="X15" s="44"/>
      <c r="Y15" s="42"/>
    </row>
    <row r="16" spans="2:25" x14ac:dyDescent="0.25">
      <c r="B16" s="37"/>
      <c r="C16" s="38"/>
      <c r="D16" s="38"/>
      <c r="E16" s="38"/>
      <c r="F16" s="38"/>
      <c r="G16" s="37"/>
      <c r="H16" s="39"/>
      <c r="I16" s="37"/>
      <c r="J16" s="37"/>
      <c r="K16" s="38"/>
      <c r="L16" s="40"/>
      <c r="M16" s="37"/>
      <c r="N16" s="37"/>
      <c r="O16" s="37"/>
      <c r="P16" s="41"/>
      <c r="Q16" s="42"/>
      <c r="R16" s="43"/>
      <c r="S16" s="37"/>
      <c r="T16" s="43"/>
      <c r="U16" s="38"/>
      <c r="V16" s="43"/>
      <c r="W16" s="38"/>
      <c r="X16" s="44"/>
      <c r="Y16" s="42"/>
    </row>
    <row r="17" spans="2:25" x14ac:dyDescent="0.25">
      <c r="B17" s="322"/>
      <c r="C17" s="323"/>
      <c r="D17" s="323"/>
      <c r="E17" s="323"/>
      <c r="F17" s="323"/>
      <c r="G17" s="322"/>
      <c r="H17" s="324"/>
      <c r="I17" s="322"/>
      <c r="J17" s="322"/>
      <c r="K17" s="323"/>
      <c r="L17" s="325"/>
      <c r="M17" s="322"/>
      <c r="N17" s="322"/>
      <c r="O17" s="322"/>
      <c r="P17" s="326"/>
      <c r="Q17" s="327"/>
      <c r="R17" s="328"/>
      <c r="S17" s="322"/>
      <c r="T17" s="328"/>
      <c r="U17" s="323"/>
      <c r="V17" s="328"/>
      <c r="W17" s="323"/>
      <c r="X17" s="329"/>
      <c r="Y17" s="327"/>
    </row>
    <row r="18" spans="2:25" x14ac:dyDescent="0.25">
      <c r="B18" s="322"/>
      <c r="C18" s="323"/>
      <c r="D18" s="323"/>
      <c r="E18" s="323"/>
      <c r="F18" s="323"/>
      <c r="G18" s="322"/>
      <c r="H18" s="324"/>
      <c r="I18" s="322"/>
      <c r="J18" s="322"/>
      <c r="K18" s="323"/>
      <c r="L18" s="325"/>
      <c r="M18" s="322"/>
      <c r="N18" s="322"/>
      <c r="O18" s="322"/>
      <c r="P18" s="326"/>
      <c r="Q18" s="327"/>
      <c r="R18" s="328"/>
      <c r="S18" s="322"/>
      <c r="T18" s="328"/>
      <c r="U18" s="323"/>
      <c r="V18" s="328"/>
      <c r="W18" s="323"/>
      <c r="X18" s="329"/>
      <c r="Y18" s="327"/>
    </row>
    <row r="19" spans="2:25" x14ac:dyDescent="0.25">
      <c r="B19" s="37"/>
      <c r="C19" s="38"/>
      <c r="D19" s="38"/>
      <c r="E19" s="38"/>
      <c r="F19" s="38"/>
      <c r="G19" s="37"/>
      <c r="H19" s="39"/>
      <c r="I19" s="37"/>
      <c r="J19" s="37"/>
      <c r="K19" s="38"/>
      <c r="L19" s="40"/>
      <c r="M19" s="37"/>
      <c r="N19" s="37"/>
      <c r="O19" s="37"/>
      <c r="P19" s="41"/>
      <c r="Q19" s="42"/>
      <c r="R19" s="43"/>
      <c r="S19" s="37"/>
      <c r="T19" s="43"/>
      <c r="U19" s="38"/>
      <c r="V19" s="43"/>
      <c r="W19" s="38"/>
      <c r="X19" s="44"/>
      <c r="Y19" s="42"/>
    </row>
    <row r="20" spans="2:25" x14ac:dyDescent="0.25">
      <c r="B20" s="37"/>
      <c r="C20" s="38"/>
      <c r="D20" s="38"/>
      <c r="E20" s="38"/>
      <c r="F20" s="38"/>
      <c r="G20" s="37"/>
      <c r="H20" s="39"/>
      <c r="I20" s="37"/>
      <c r="J20" s="37"/>
      <c r="K20" s="38"/>
      <c r="L20" s="40"/>
      <c r="M20" s="37"/>
      <c r="N20" s="37"/>
      <c r="O20" s="37"/>
      <c r="P20" s="41"/>
      <c r="Q20" s="42"/>
      <c r="R20" s="43"/>
      <c r="S20" s="37"/>
      <c r="T20" s="43"/>
      <c r="U20" s="38"/>
      <c r="V20" s="43"/>
      <c r="W20" s="38"/>
      <c r="X20" s="44"/>
      <c r="Y20" s="42"/>
    </row>
    <row r="21" spans="2:25" x14ac:dyDescent="0.25">
      <c r="B21" s="37"/>
      <c r="C21" s="38"/>
      <c r="D21" s="38"/>
      <c r="E21" s="38"/>
      <c r="F21" s="38"/>
      <c r="G21" s="37"/>
      <c r="H21" s="39"/>
      <c r="I21" s="37"/>
      <c r="J21" s="37"/>
      <c r="K21" s="38"/>
      <c r="L21" s="40"/>
      <c r="M21" s="37"/>
      <c r="N21" s="37"/>
      <c r="O21" s="37"/>
      <c r="P21" s="41"/>
      <c r="Q21" s="42"/>
      <c r="R21" s="43"/>
      <c r="S21" s="37"/>
      <c r="T21" s="43"/>
      <c r="U21" s="38"/>
      <c r="V21" s="43"/>
      <c r="W21" s="38"/>
      <c r="X21" s="44"/>
      <c r="Y21" s="42"/>
    </row>
    <row r="22" spans="2:25" x14ac:dyDescent="0.25">
      <c r="B22" s="45" t="s">
        <v>74</v>
      </c>
      <c r="C22" s="46">
        <v>0</v>
      </c>
      <c r="D22" s="47"/>
      <c r="E22" s="47"/>
      <c r="F22" s="47"/>
      <c r="G22" s="47"/>
      <c r="H22" s="47"/>
      <c r="I22" s="48"/>
      <c r="J22" s="47"/>
      <c r="K22" s="47" t="s">
        <v>75</v>
      </c>
      <c r="L22" s="48"/>
      <c r="M22" s="49">
        <v>0</v>
      </c>
      <c r="N22" s="509" t="s">
        <v>8</v>
      </c>
      <c r="O22" s="509"/>
      <c r="P22" s="50">
        <v>0</v>
      </c>
      <c r="Q22" s="51"/>
      <c r="R22" s="51"/>
      <c r="S22" s="51"/>
      <c r="T22" s="51"/>
      <c r="U22" s="51"/>
      <c r="V22" s="51"/>
      <c r="W22" s="51"/>
      <c r="X22" s="51"/>
      <c r="Y22" s="52"/>
    </row>
    <row r="23" spans="2:25" x14ac:dyDescent="0.25">
      <c r="B23" s="53"/>
      <c r="C23" s="54"/>
      <c r="D23" s="54"/>
      <c r="E23" s="54"/>
      <c r="F23" s="54"/>
      <c r="G23" s="54"/>
      <c r="H23" s="54"/>
      <c r="I23" s="54"/>
      <c r="J23" s="54"/>
      <c r="K23" s="55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2:25" x14ac:dyDescent="0.25">
      <c r="B24" s="53"/>
      <c r="C24" s="54"/>
      <c r="D24" s="54"/>
      <c r="E24" s="54"/>
      <c r="F24" s="54"/>
      <c r="G24" s="54"/>
      <c r="H24" s="54"/>
      <c r="I24" s="54"/>
      <c r="J24" s="54"/>
      <c r="K24" s="55"/>
      <c r="L24" s="56"/>
      <c r="M24" s="506" t="s">
        <v>9</v>
      </c>
      <c r="N24" s="506"/>
      <c r="O24" s="506"/>
      <c r="P24" s="56"/>
      <c r="Q24" s="50">
        <v>0</v>
      </c>
      <c r="R24" s="56"/>
      <c r="S24" s="56"/>
      <c r="T24" s="56"/>
      <c r="U24" s="56"/>
      <c r="V24" s="56"/>
      <c r="W24" s="56"/>
      <c r="X24" s="56"/>
      <c r="Y24" s="57"/>
    </row>
    <row r="25" spans="2:25" x14ac:dyDescent="0.25">
      <c r="B25" s="58"/>
      <c r="C25" s="59"/>
      <c r="D25" s="5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 t="s">
        <v>76</v>
      </c>
      <c r="X25" s="59"/>
      <c r="Y25" s="61"/>
    </row>
    <row r="26" spans="2:25" x14ac:dyDescent="0.25">
      <c r="B26" s="62" t="s">
        <v>77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2:25" x14ac:dyDescent="0.25">
      <c r="B27" s="62" t="s">
        <v>78</v>
      </c>
      <c r="C27" s="63"/>
      <c r="D27" s="63"/>
      <c r="E27" s="64"/>
      <c r="F27" s="55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 x14ac:dyDescent="0.25">
      <c r="B28" s="63"/>
      <c r="C28" s="63"/>
      <c r="D28" s="63"/>
      <c r="E28" s="63"/>
      <c r="F28" s="65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 x14ac:dyDescent="0.25">
      <c r="B29" s="11"/>
      <c r="C29" s="12"/>
      <c r="D29" s="13"/>
      <c r="E29" s="348"/>
    </row>
    <row r="30" spans="2:25" x14ac:dyDescent="0.25">
      <c r="B30" s="485" t="str">
        <f>+'Caratula Resumen'!B46:E46</f>
        <v>C.P. ESMERALDA HERNANDEZ ESCOGIDO</v>
      </c>
      <c r="C30" s="486"/>
      <c r="D30" s="487"/>
      <c r="E30" s="349"/>
    </row>
    <row r="31" spans="2:25" x14ac:dyDescent="0.25">
      <c r="B31" s="500" t="s">
        <v>40</v>
      </c>
      <c r="C31" s="501"/>
      <c r="D31" s="502"/>
      <c r="E31" s="350"/>
    </row>
    <row r="32" spans="2:25" x14ac:dyDescent="0.25">
      <c r="B32" s="14"/>
      <c r="C32" s="342"/>
      <c r="D32" s="16"/>
      <c r="E32" s="342"/>
    </row>
    <row r="33" spans="2:5" x14ac:dyDescent="0.25">
      <c r="B33" s="485" t="str">
        <f>+'Caratula Resumen'!B49:E49</f>
        <v>SUBJEFE DE NOMINA FEDERAL</v>
      </c>
      <c r="C33" s="486"/>
      <c r="D33" s="487"/>
      <c r="E33" s="349"/>
    </row>
    <row r="34" spans="2:5" x14ac:dyDescent="0.25">
      <c r="B34" s="500" t="s">
        <v>41</v>
      </c>
      <c r="C34" s="501"/>
      <c r="D34" s="502"/>
      <c r="E34" s="350"/>
    </row>
    <row r="35" spans="2:5" x14ac:dyDescent="0.25">
      <c r="B35" s="14"/>
      <c r="C35" s="342"/>
      <c r="D35" s="16"/>
      <c r="E35" s="342"/>
    </row>
    <row r="36" spans="2:5" x14ac:dyDescent="0.25">
      <c r="B36" s="485"/>
      <c r="C36" s="486"/>
      <c r="D36" s="487"/>
      <c r="E36" s="349"/>
    </row>
    <row r="37" spans="2:5" x14ac:dyDescent="0.25">
      <c r="B37" s="500" t="s">
        <v>42</v>
      </c>
      <c r="C37" s="501"/>
      <c r="D37" s="502"/>
      <c r="E37" s="350"/>
    </row>
    <row r="38" spans="2:5" x14ac:dyDescent="0.25">
      <c r="B38" s="14"/>
      <c r="C38" s="342"/>
      <c r="D38" s="16"/>
      <c r="E38" s="342"/>
    </row>
    <row r="39" spans="2:5" x14ac:dyDescent="0.25">
      <c r="B39" s="503" t="str">
        <f>+'Caratula Resumen'!B55:E55</f>
        <v>LEÓN, GUANAJUATO. A 11 DE ENERO DE 2022.</v>
      </c>
      <c r="C39" s="504"/>
      <c r="D39" s="505"/>
      <c r="E39" s="351"/>
    </row>
    <row r="40" spans="2:5" x14ac:dyDescent="0.25">
      <c r="B40" s="500" t="s">
        <v>43</v>
      </c>
      <c r="C40" s="501"/>
      <c r="D40" s="502"/>
      <c r="E40" s="350"/>
    </row>
    <row r="41" spans="2:5" x14ac:dyDescent="0.25">
      <c r="B41" s="345"/>
      <c r="C41" s="346"/>
      <c r="D41" s="347"/>
      <c r="E41" s="350"/>
    </row>
  </sheetData>
  <mergeCells count="26">
    <mergeCell ref="V11:V12"/>
    <mergeCell ref="W11:W12"/>
    <mergeCell ref="X11:X12"/>
    <mergeCell ref="F11:F12"/>
    <mergeCell ref="Y11:Y12"/>
    <mergeCell ref="S11:T11"/>
    <mergeCell ref="U11:U12"/>
    <mergeCell ref="R11:R12"/>
    <mergeCell ref="M24:O24"/>
    <mergeCell ref="N11:O11"/>
    <mergeCell ref="P11:P12"/>
    <mergeCell ref="Q11:Q12"/>
    <mergeCell ref="B30:D30"/>
    <mergeCell ref="B11:B12"/>
    <mergeCell ref="C11:C12"/>
    <mergeCell ref="D11:D12"/>
    <mergeCell ref="E11:E12"/>
    <mergeCell ref="G11:M11"/>
    <mergeCell ref="N22:O22"/>
    <mergeCell ref="B31:D31"/>
    <mergeCell ref="B34:D34"/>
    <mergeCell ref="B37:D37"/>
    <mergeCell ref="B40:D40"/>
    <mergeCell ref="B33:D33"/>
    <mergeCell ref="B36:D36"/>
    <mergeCell ref="B39:D39"/>
  </mergeCells>
  <dataValidations count="1">
    <dataValidation allowBlank="1" showInputMessage="1" showErrorMessage="1" sqref="W8"/>
  </dataValidations>
  <pageMargins left="0.7" right="0.7" top="0.75" bottom="0.75" header="0.3" footer="0.3"/>
  <pageSetup paperSize="9" scale="31" fitToHeight="0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3"/>
  <sheetViews>
    <sheetView showGridLines="0" topLeftCell="A11" zoomScaleNormal="100" workbookViewId="0">
      <selection activeCell="E30" sqref="E30"/>
    </sheetView>
  </sheetViews>
  <sheetFormatPr baseColWidth="10" defaultColWidth="11.42578125" defaultRowHeight="14.25" x14ac:dyDescent="0.2"/>
  <cols>
    <col min="1" max="1" width="3.5703125" style="69" customWidth="1"/>
    <col min="2" max="2" width="16.5703125" style="69" customWidth="1"/>
    <col min="3" max="3" width="17.7109375" style="69" bestFit="1" customWidth="1"/>
    <col min="4" max="4" width="23.85546875" style="69" bestFit="1" customWidth="1"/>
    <col min="5" max="5" width="43" style="69" customWidth="1"/>
    <col min="6" max="6" width="37" style="69" bestFit="1" customWidth="1"/>
    <col min="7" max="7" width="15.7109375" style="69" bestFit="1" customWidth="1"/>
    <col min="8" max="8" width="6.7109375" style="69" customWidth="1"/>
    <col min="9" max="9" width="6.85546875" style="69" customWidth="1"/>
    <col min="10" max="10" width="6.7109375" style="69" customWidth="1"/>
    <col min="11" max="11" width="8.7109375" style="69" customWidth="1"/>
    <col min="12" max="13" width="8.85546875" style="69" customWidth="1"/>
    <col min="14" max="15" width="11.28515625" style="69" customWidth="1"/>
    <col min="16" max="16" width="15.42578125" style="69" customWidth="1"/>
    <col min="17" max="17" width="14.85546875" style="69" customWidth="1"/>
    <col min="18" max="18" width="13.140625" style="69" bestFit="1" customWidth="1"/>
    <col min="19" max="19" width="5.5703125" style="69" customWidth="1"/>
    <col min="20" max="20" width="13.140625" style="69" bestFit="1" customWidth="1"/>
    <col min="21" max="21" width="35" style="69" customWidth="1"/>
    <col min="22" max="248" width="11.42578125" style="69" customWidth="1"/>
    <col min="249" max="249" width="3.5703125" style="69" customWidth="1"/>
    <col min="250" max="250" width="4.5703125" style="69" customWidth="1"/>
    <col min="251" max="252" width="16.5703125" style="69" customWidth="1"/>
    <col min="253" max="253" width="34.42578125" style="69" customWidth="1"/>
    <col min="254" max="16384" width="11.42578125" style="69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73" customFormat="1" ht="18.75" x14ac:dyDescent="0.3">
      <c r="B7" s="70" t="s">
        <v>79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369" t="str">
        <f>+'A Y  II D3'!X7</f>
        <v>GUANAJUATO</v>
      </c>
      <c r="U7" s="72"/>
    </row>
    <row r="8" spans="2:21" s="73" customFormat="1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23"/>
      <c r="I8" s="23"/>
      <c r="J8" s="74"/>
      <c r="K8" s="74"/>
      <c r="L8" s="74"/>
      <c r="M8" s="74"/>
      <c r="N8" s="74"/>
      <c r="O8" s="74"/>
      <c r="P8" s="74"/>
      <c r="Q8" s="74"/>
      <c r="R8" s="74"/>
      <c r="S8" s="74"/>
      <c r="T8" s="75" t="str">
        <f>+'A Y  II D3'!X8</f>
        <v>4to. Trimestre 2021</v>
      </c>
      <c r="U8" s="26"/>
    </row>
    <row r="9" spans="2:21" s="36" customFormat="1" ht="15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8"/>
    </row>
    <row r="10" spans="2:21" ht="20.25" x14ac:dyDescent="0.3">
      <c r="B10" s="79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81"/>
      <c r="P10" s="81"/>
    </row>
    <row r="11" spans="2:21" s="83" customFormat="1" ht="12.75" x14ac:dyDescent="0.2">
      <c r="B11" s="507" t="s">
        <v>45</v>
      </c>
      <c r="C11" s="512" t="s">
        <v>46</v>
      </c>
      <c r="D11" s="512" t="s">
        <v>47</v>
      </c>
      <c r="E11" s="512" t="s">
        <v>80</v>
      </c>
      <c r="F11" s="507" t="s">
        <v>49</v>
      </c>
      <c r="G11" s="515" t="s">
        <v>50</v>
      </c>
      <c r="H11" s="515"/>
      <c r="I11" s="515"/>
      <c r="J11" s="515"/>
      <c r="K11" s="515"/>
      <c r="L11" s="515"/>
      <c r="M11" s="515"/>
      <c r="N11" s="512" t="s">
        <v>81</v>
      </c>
      <c r="O11" s="512"/>
      <c r="P11" s="512" t="s">
        <v>82</v>
      </c>
      <c r="Q11" s="512" t="s">
        <v>83</v>
      </c>
      <c r="R11" s="507" t="s">
        <v>54</v>
      </c>
      <c r="S11" s="510" t="s">
        <v>84</v>
      </c>
      <c r="T11" s="511"/>
      <c r="U11" s="512" t="s">
        <v>85</v>
      </c>
    </row>
    <row r="12" spans="2:21" s="83" customFormat="1" ht="38.25" x14ac:dyDescent="0.2">
      <c r="B12" s="507"/>
      <c r="C12" s="512"/>
      <c r="D12" s="512"/>
      <c r="E12" s="512"/>
      <c r="F12" s="507"/>
      <c r="G12" s="33" t="s">
        <v>61</v>
      </c>
      <c r="H12" s="33" t="s">
        <v>62</v>
      </c>
      <c r="I12" s="33" t="s">
        <v>63</v>
      </c>
      <c r="J12" s="33" t="s">
        <v>64</v>
      </c>
      <c r="K12" s="33" t="s">
        <v>65</v>
      </c>
      <c r="L12" s="34" t="s">
        <v>66</v>
      </c>
      <c r="M12" s="33" t="s">
        <v>67</v>
      </c>
      <c r="N12" s="33" t="s">
        <v>68</v>
      </c>
      <c r="O12" s="33" t="s">
        <v>69</v>
      </c>
      <c r="P12" s="512"/>
      <c r="Q12" s="512"/>
      <c r="R12" s="507"/>
      <c r="S12" s="33" t="s">
        <v>70</v>
      </c>
      <c r="T12" s="84" t="s">
        <v>86</v>
      </c>
      <c r="U12" s="512"/>
    </row>
    <row r="13" spans="2:21" s="86" customFormat="1" ht="12.75" x14ac:dyDescent="0.2">
      <c r="B13" s="85"/>
      <c r="C13" s="85"/>
      <c r="D13" s="85"/>
      <c r="E13" s="85"/>
      <c r="G13" s="85"/>
      <c r="H13" s="85"/>
      <c r="I13" s="85"/>
      <c r="J13" s="85"/>
      <c r="K13" s="85"/>
      <c r="L13" s="85"/>
      <c r="M13" s="85"/>
      <c r="R13" s="85"/>
      <c r="S13" s="87"/>
    </row>
    <row r="14" spans="2:21" s="36" customFormat="1" ht="76.5" hidden="1" x14ac:dyDescent="0.25">
      <c r="B14" s="88" t="s">
        <v>45</v>
      </c>
      <c r="C14" s="88" t="s">
        <v>46</v>
      </c>
      <c r="D14" s="88" t="s">
        <v>47</v>
      </c>
      <c r="E14" s="88" t="s">
        <v>80</v>
      </c>
      <c r="F14" s="88" t="s">
        <v>49</v>
      </c>
      <c r="G14" s="66" t="s">
        <v>61</v>
      </c>
      <c r="H14" s="66" t="s">
        <v>62</v>
      </c>
      <c r="I14" s="66" t="s">
        <v>63</v>
      </c>
      <c r="J14" s="66" t="s">
        <v>64</v>
      </c>
      <c r="K14" s="66" t="s">
        <v>65</v>
      </c>
      <c r="L14" s="66" t="s">
        <v>66</v>
      </c>
      <c r="M14" s="66" t="s">
        <v>67</v>
      </c>
      <c r="N14" s="66" t="s">
        <v>87</v>
      </c>
      <c r="O14" s="66" t="s">
        <v>88</v>
      </c>
      <c r="P14" s="88" t="s">
        <v>82</v>
      </c>
      <c r="Q14" s="88" t="s">
        <v>83</v>
      </c>
      <c r="R14" s="88" t="s">
        <v>54</v>
      </c>
      <c r="S14" s="66" t="s">
        <v>89</v>
      </c>
      <c r="T14" s="66" t="s">
        <v>90</v>
      </c>
      <c r="U14" s="88" t="s">
        <v>85</v>
      </c>
    </row>
    <row r="15" spans="2:21" s="36" customFormat="1" ht="15" x14ac:dyDescent="0.25">
      <c r="B15" s="370" t="s">
        <v>331</v>
      </c>
      <c r="C15" s="570" t="s">
        <v>354</v>
      </c>
      <c r="D15" s="570" t="s">
        <v>1685</v>
      </c>
      <c r="E15" t="s">
        <v>1677</v>
      </c>
      <c r="F15" t="s">
        <v>1678</v>
      </c>
      <c r="G15" s="371">
        <v>83101</v>
      </c>
      <c r="H15" s="371">
        <v>1</v>
      </c>
      <c r="I15" s="371">
        <v>7</v>
      </c>
      <c r="J15">
        <v>9</v>
      </c>
      <c r="K15" t="s">
        <v>1303</v>
      </c>
      <c r="L15" s="372">
        <v>0</v>
      </c>
      <c r="M15">
        <v>58</v>
      </c>
      <c r="N15">
        <v>20210716</v>
      </c>
      <c r="O15">
        <v>20211015</v>
      </c>
      <c r="P15" s="373">
        <v>0</v>
      </c>
      <c r="Q15" s="374">
        <v>0</v>
      </c>
      <c r="R15" s="375" t="s">
        <v>346</v>
      </c>
      <c r="S15" s="375">
        <v>5</v>
      </c>
      <c r="T15" s="376" t="s">
        <v>1722</v>
      </c>
      <c r="U15" s="371" t="s">
        <v>1723</v>
      </c>
    </row>
    <row r="16" spans="2:21" s="36" customFormat="1" ht="15" x14ac:dyDescent="0.25">
      <c r="B16" s="377" t="s">
        <v>331</v>
      </c>
      <c r="C16" s="570" t="s">
        <v>356</v>
      </c>
      <c r="D16" s="570" t="s">
        <v>668</v>
      </c>
      <c r="E16" t="s">
        <v>979</v>
      </c>
      <c r="F16" t="s">
        <v>1686</v>
      </c>
      <c r="G16" s="371">
        <v>83101</v>
      </c>
      <c r="H16" s="371">
        <v>1</v>
      </c>
      <c r="I16" s="371">
        <v>7</v>
      </c>
      <c r="J16">
        <v>7</v>
      </c>
      <c r="K16" t="s">
        <v>348</v>
      </c>
      <c r="L16" s="378">
        <v>0</v>
      </c>
      <c r="M16">
        <v>178</v>
      </c>
      <c r="N16">
        <v>20211001</v>
      </c>
      <c r="O16">
        <v>20211230</v>
      </c>
      <c r="P16" s="379">
        <v>0</v>
      </c>
      <c r="Q16" s="374">
        <v>0</v>
      </c>
      <c r="R16" s="375" t="s">
        <v>346</v>
      </c>
      <c r="S16" s="375">
        <v>5</v>
      </c>
      <c r="T16" s="376" t="s">
        <v>1722</v>
      </c>
      <c r="U16" s="371" t="s">
        <v>1723</v>
      </c>
    </row>
    <row r="17" spans="2:21" s="36" customFormat="1" ht="15" x14ac:dyDescent="0.25">
      <c r="B17" s="375" t="s">
        <v>331</v>
      </c>
      <c r="C17" s="570" t="s">
        <v>359</v>
      </c>
      <c r="D17" s="570" t="s">
        <v>671</v>
      </c>
      <c r="E17" t="s">
        <v>982</v>
      </c>
      <c r="F17" t="s">
        <v>1687</v>
      </c>
      <c r="G17" s="371">
        <v>83101</v>
      </c>
      <c r="H17" s="371">
        <v>1</v>
      </c>
      <c r="I17" s="371">
        <v>7</v>
      </c>
      <c r="J17">
        <v>6</v>
      </c>
      <c r="K17" t="s">
        <v>348</v>
      </c>
      <c r="L17" s="380">
        <v>0</v>
      </c>
      <c r="M17">
        <v>108</v>
      </c>
      <c r="N17">
        <v>20211001</v>
      </c>
      <c r="O17">
        <v>20211231</v>
      </c>
      <c r="P17" s="381">
        <v>0</v>
      </c>
      <c r="Q17" s="382">
        <v>0</v>
      </c>
      <c r="R17" s="375" t="s">
        <v>346</v>
      </c>
      <c r="S17" s="375">
        <v>5</v>
      </c>
      <c r="T17" s="376" t="s">
        <v>1722</v>
      </c>
      <c r="U17" s="371" t="s">
        <v>1723</v>
      </c>
    </row>
    <row r="18" spans="2:21" ht="15" x14ac:dyDescent="0.25">
      <c r="B18" s="377" t="s">
        <v>331</v>
      </c>
      <c r="C18" s="570" t="s">
        <v>366</v>
      </c>
      <c r="D18" s="570" t="s">
        <v>678</v>
      </c>
      <c r="E18" t="s">
        <v>988</v>
      </c>
      <c r="F18" t="s">
        <v>1671</v>
      </c>
      <c r="G18" s="371">
        <v>83101</v>
      </c>
      <c r="H18" s="371">
        <v>1</v>
      </c>
      <c r="I18" s="371">
        <v>7</v>
      </c>
      <c r="J18">
        <v>7</v>
      </c>
      <c r="K18" t="s">
        <v>348</v>
      </c>
      <c r="L18" s="378">
        <v>0</v>
      </c>
      <c r="M18">
        <v>144</v>
      </c>
      <c r="N18">
        <v>20210901</v>
      </c>
      <c r="O18">
        <v>20220831</v>
      </c>
      <c r="P18" s="379">
        <v>0</v>
      </c>
      <c r="Q18" s="374">
        <v>0</v>
      </c>
      <c r="R18" s="375" t="s">
        <v>346</v>
      </c>
      <c r="S18" s="375">
        <v>3</v>
      </c>
      <c r="T18" s="376" t="s">
        <v>347</v>
      </c>
      <c r="U18" s="371" t="s">
        <v>1656</v>
      </c>
    </row>
    <row r="19" spans="2:21" ht="15" x14ac:dyDescent="0.25">
      <c r="B19" s="377" t="s">
        <v>331</v>
      </c>
      <c r="C19" s="570" t="s">
        <v>369</v>
      </c>
      <c r="D19" s="570" t="s">
        <v>681</v>
      </c>
      <c r="E19" t="s">
        <v>991</v>
      </c>
      <c r="F19" t="s">
        <v>1688</v>
      </c>
      <c r="G19" s="371">
        <v>83101</v>
      </c>
      <c r="H19" s="371">
        <v>1</v>
      </c>
      <c r="I19" s="371">
        <v>7</v>
      </c>
      <c r="J19">
        <v>10</v>
      </c>
      <c r="K19" t="s">
        <v>349</v>
      </c>
      <c r="L19" s="378">
        <v>0</v>
      </c>
      <c r="M19">
        <v>1489</v>
      </c>
      <c r="N19">
        <v>20211001</v>
      </c>
      <c r="O19">
        <v>20211231</v>
      </c>
      <c r="P19" s="379">
        <v>0</v>
      </c>
      <c r="Q19" s="374">
        <v>0</v>
      </c>
      <c r="R19" s="375" t="s">
        <v>346</v>
      </c>
      <c r="S19" s="375">
        <v>5</v>
      </c>
      <c r="T19" s="376" t="s">
        <v>1722</v>
      </c>
      <c r="U19" s="371" t="s">
        <v>1723</v>
      </c>
    </row>
    <row r="20" spans="2:21" ht="15" x14ac:dyDescent="0.25">
      <c r="B20" s="377" t="s">
        <v>331</v>
      </c>
      <c r="C20" s="570" t="s">
        <v>371</v>
      </c>
      <c r="D20" s="570" t="s">
        <v>683</v>
      </c>
      <c r="E20" t="s">
        <v>993</v>
      </c>
      <c r="F20" t="s">
        <v>1672</v>
      </c>
      <c r="G20" s="371">
        <v>83101</v>
      </c>
      <c r="H20" s="371">
        <v>1</v>
      </c>
      <c r="I20" s="371">
        <v>7</v>
      </c>
      <c r="J20">
        <v>8</v>
      </c>
      <c r="K20" t="s">
        <v>348</v>
      </c>
      <c r="L20" s="378">
        <v>0</v>
      </c>
      <c r="M20">
        <v>233</v>
      </c>
      <c r="N20">
        <v>20210701</v>
      </c>
      <c r="O20">
        <v>20211130</v>
      </c>
      <c r="P20" s="379">
        <v>0</v>
      </c>
      <c r="Q20" s="374">
        <v>0</v>
      </c>
      <c r="R20" s="375" t="s">
        <v>346</v>
      </c>
      <c r="S20" s="375">
        <v>3</v>
      </c>
      <c r="T20" s="376" t="s">
        <v>347</v>
      </c>
      <c r="U20" s="371" t="s">
        <v>1656</v>
      </c>
    </row>
    <row r="21" spans="2:21" ht="15" x14ac:dyDescent="0.25">
      <c r="B21" s="377" t="s">
        <v>331</v>
      </c>
      <c r="C21" s="570" t="s">
        <v>428</v>
      </c>
      <c r="D21" s="570" t="s">
        <v>740</v>
      </c>
      <c r="E21" t="s">
        <v>1046</v>
      </c>
      <c r="F21" t="s">
        <v>1673</v>
      </c>
      <c r="G21" s="371">
        <v>83101</v>
      </c>
      <c r="H21" s="371">
        <v>1</v>
      </c>
      <c r="I21" s="371">
        <v>7</v>
      </c>
      <c r="J21">
        <v>7</v>
      </c>
      <c r="K21" t="s">
        <v>348</v>
      </c>
      <c r="L21" s="378">
        <v>0</v>
      </c>
      <c r="M21">
        <v>249</v>
      </c>
      <c r="N21">
        <v>20210901</v>
      </c>
      <c r="O21">
        <v>20220831</v>
      </c>
      <c r="P21" s="379">
        <v>0</v>
      </c>
      <c r="Q21" s="374">
        <v>0</v>
      </c>
      <c r="R21" s="375" t="s">
        <v>346</v>
      </c>
      <c r="S21" s="375">
        <v>3</v>
      </c>
      <c r="T21" s="376" t="s">
        <v>347</v>
      </c>
      <c r="U21" s="371" t="s">
        <v>1656</v>
      </c>
    </row>
    <row r="22" spans="2:21" ht="15" x14ac:dyDescent="0.25">
      <c r="B22" s="377" t="s">
        <v>331</v>
      </c>
      <c r="C22" s="570" t="s">
        <v>334</v>
      </c>
      <c r="D22" s="570" t="s">
        <v>339</v>
      </c>
      <c r="E22" t="s">
        <v>344</v>
      </c>
      <c r="F22" t="s">
        <v>1689</v>
      </c>
      <c r="G22" s="371">
        <v>83101</v>
      </c>
      <c r="H22" s="371">
        <v>1</v>
      </c>
      <c r="I22" s="371">
        <v>7</v>
      </c>
      <c r="J22">
        <v>7</v>
      </c>
      <c r="K22" t="s">
        <v>348</v>
      </c>
      <c r="L22" s="378">
        <v>0</v>
      </c>
      <c r="M22">
        <v>63</v>
      </c>
      <c r="N22">
        <v>20211010</v>
      </c>
      <c r="O22">
        <v>20241009</v>
      </c>
      <c r="P22" s="379">
        <v>0</v>
      </c>
      <c r="Q22" s="374">
        <v>0</v>
      </c>
      <c r="R22" s="375" t="s">
        <v>346</v>
      </c>
      <c r="S22" s="375">
        <v>1</v>
      </c>
      <c r="T22" s="376" t="s">
        <v>1724</v>
      </c>
      <c r="U22" s="376" t="s">
        <v>1724</v>
      </c>
    </row>
    <row r="23" spans="2:21" ht="15" x14ac:dyDescent="0.25">
      <c r="B23" s="377" t="s">
        <v>331</v>
      </c>
      <c r="C23" s="570" t="s">
        <v>514</v>
      </c>
      <c r="D23" s="570" t="s">
        <v>826</v>
      </c>
      <c r="E23" t="s">
        <v>1127</v>
      </c>
      <c r="F23" t="s">
        <v>1690</v>
      </c>
      <c r="G23" s="371">
        <v>83101</v>
      </c>
      <c r="H23" s="371">
        <v>1</v>
      </c>
      <c r="I23" s="371">
        <v>7</v>
      </c>
      <c r="J23">
        <v>7</v>
      </c>
      <c r="K23" t="s">
        <v>348</v>
      </c>
      <c r="L23" s="378">
        <v>0</v>
      </c>
      <c r="M23">
        <v>208</v>
      </c>
      <c r="N23">
        <v>20211101</v>
      </c>
      <c r="O23">
        <v>20220430</v>
      </c>
      <c r="P23" s="379">
        <v>0</v>
      </c>
      <c r="Q23" s="374">
        <v>0</v>
      </c>
      <c r="R23" s="375" t="s">
        <v>346</v>
      </c>
      <c r="S23" s="375">
        <v>3</v>
      </c>
      <c r="T23" s="376" t="s">
        <v>347</v>
      </c>
      <c r="U23" s="371" t="s">
        <v>1656</v>
      </c>
    </row>
    <row r="24" spans="2:21" ht="15" x14ac:dyDescent="0.25">
      <c r="B24" s="92" t="s">
        <v>74</v>
      </c>
      <c r="C24" s="49">
        <f>COUNTA(Tabla3[R.F.C.])</f>
        <v>9</v>
      </c>
      <c r="D24" s="93"/>
      <c r="E24" s="93"/>
      <c r="F24" s="93"/>
      <c r="G24" s="93"/>
      <c r="H24" s="93"/>
      <c r="I24" s="93"/>
      <c r="J24" s="48"/>
      <c r="K24" s="93" t="s">
        <v>75</v>
      </c>
      <c r="L24" s="48"/>
      <c r="M24" s="94">
        <f>COUNTA(Tabla3[Número de Plaza])</f>
        <v>9</v>
      </c>
      <c r="N24" s="509" t="s">
        <v>8</v>
      </c>
      <c r="O24" s="509"/>
      <c r="P24" s="95">
        <f>SUBTOTAL(109,Tabla3[Percepciones pagadas en el Periodo de la Licencia con Presupuesto Federal*])</f>
        <v>0</v>
      </c>
      <c r="Q24" s="96"/>
      <c r="R24" s="96"/>
      <c r="S24" s="96"/>
      <c r="T24" s="96"/>
      <c r="U24" s="97"/>
    </row>
    <row r="25" spans="2:21" x14ac:dyDescent="0.2"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8"/>
      <c r="M25" s="96"/>
      <c r="N25" s="56"/>
      <c r="O25" s="96"/>
      <c r="P25" s="96"/>
      <c r="Q25" s="96"/>
      <c r="R25" s="96"/>
      <c r="S25" s="96"/>
      <c r="T25" s="96"/>
      <c r="U25" s="97"/>
    </row>
    <row r="26" spans="2:21" ht="15" x14ac:dyDescent="0.25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8"/>
      <c r="M26" s="96"/>
      <c r="N26" s="99" t="s">
        <v>9</v>
      </c>
      <c r="O26" s="99"/>
      <c r="P26" s="95">
        <v>0</v>
      </c>
      <c r="R26" s="96"/>
      <c r="S26" s="96"/>
      <c r="T26" s="96"/>
      <c r="U26" s="97"/>
    </row>
    <row r="27" spans="2:21" x14ac:dyDescent="0.2">
      <c r="B27" s="58"/>
      <c r="C27" s="100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61"/>
    </row>
    <row r="28" spans="2:21" x14ac:dyDescent="0.2">
      <c r="B28" s="62" t="s">
        <v>91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2:21" x14ac:dyDescent="0.2">
      <c r="B29" s="62" t="s">
        <v>78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</row>
    <row r="31" spans="2:21" ht="15" x14ac:dyDescent="0.25">
      <c r="B31" s="11"/>
      <c r="C31" s="12"/>
      <c r="D31" s="13"/>
    </row>
    <row r="32" spans="2:21" ht="15" x14ac:dyDescent="0.25">
      <c r="B32" s="485" t="str">
        <f>+'Caratula Resumen'!B46:E46</f>
        <v>C.P. ESMERALDA HERNANDEZ ESCOGIDO</v>
      </c>
      <c r="C32" s="486"/>
      <c r="D32" s="487"/>
    </row>
    <row r="33" spans="2:4" ht="15" x14ac:dyDescent="0.25">
      <c r="B33" s="500" t="s">
        <v>40</v>
      </c>
      <c r="C33" s="501"/>
      <c r="D33" s="502"/>
    </row>
    <row r="34" spans="2:4" ht="15" x14ac:dyDescent="0.25">
      <c r="B34" s="14"/>
      <c r="C34" s="342"/>
      <c r="D34" s="16"/>
    </row>
    <row r="35" spans="2:4" ht="15" x14ac:dyDescent="0.25">
      <c r="B35" s="485" t="str">
        <f>+'Caratula Resumen'!B49:E49</f>
        <v>SUBJEFE DE NOMINA FEDERAL</v>
      </c>
      <c r="C35" s="486"/>
      <c r="D35" s="487"/>
    </row>
    <row r="36" spans="2:4" ht="15" x14ac:dyDescent="0.25">
      <c r="B36" s="500" t="s">
        <v>41</v>
      </c>
      <c r="C36" s="501"/>
      <c r="D36" s="502"/>
    </row>
    <row r="37" spans="2:4" ht="15" x14ac:dyDescent="0.25">
      <c r="B37" s="14"/>
      <c r="C37" s="342"/>
      <c r="D37" s="16"/>
    </row>
    <row r="38" spans="2:4" ht="15" x14ac:dyDescent="0.25">
      <c r="B38" s="485"/>
      <c r="C38" s="486"/>
      <c r="D38" s="487"/>
    </row>
    <row r="39" spans="2:4" ht="15" x14ac:dyDescent="0.25">
      <c r="B39" s="500" t="s">
        <v>42</v>
      </c>
      <c r="C39" s="501"/>
      <c r="D39" s="502"/>
    </row>
    <row r="40" spans="2:4" ht="15" x14ac:dyDescent="0.25">
      <c r="B40" s="14"/>
      <c r="C40" s="342"/>
      <c r="D40" s="16"/>
    </row>
    <row r="41" spans="2:4" ht="15" x14ac:dyDescent="0.25">
      <c r="B41" s="503" t="str">
        <f>+'Caratula Resumen'!B55:E55</f>
        <v>LEÓN, GUANAJUATO. A 11 DE ENERO DE 2022.</v>
      </c>
      <c r="C41" s="504"/>
      <c r="D41" s="505"/>
    </row>
    <row r="42" spans="2:4" ht="15" x14ac:dyDescent="0.25">
      <c r="B42" s="500" t="s">
        <v>43</v>
      </c>
      <c r="C42" s="501"/>
      <c r="D42" s="502"/>
    </row>
    <row r="43" spans="2:4" ht="15" x14ac:dyDescent="0.25">
      <c r="B43" s="345"/>
      <c r="C43" s="346"/>
      <c r="D43" s="347"/>
    </row>
  </sheetData>
  <mergeCells count="22">
    <mergeCell ref="B8:G8"/>
    <mergeCell ref="B11:B12"/>
    <mergeCell ref="C11:C12"/>
    <mergeCell ref="D11:D12"/>
    <mergeCell ref="E11:E12"/>
    <mergeCell ref="F11:F12"/>
    <mergeCell ref="G11:M11"/>
    <mergeCell ref="B39:D39"/>
    <mergeCell ref="B41:D41"/>
    <mergeCell ref="B42:D42"/>
    <mergeCell ref="S11:T11"/>
    <mergeCell ref="U11:U12"/>
    <mergeCell ref="N24:O24"/>
    <mergeCell ref="N11:O11"/>
    <mergeCell ref="P11:P12"/>
    <mergeCell ref="Q11:Q12"/>
    <mergeCell ref="R11:R12"/>
    <mergeCell ref="B32:D32"/>
    <mergeCell ref="B33:D33"/>
    <mergeCell ref="B35:D35"/>
    <mergeCell ref="B36:D36"/>
    <mergeCell ref="B38:D38"/>
  </mergeCells>
  <dataValidations count="1">
    <dataValidation allowBlank="1" showInputMessage="1" showErrorMessage="1" sqref="T8 B8"/>
  </dataValidations>
  <pageMargins left="0.7" right="0.7" top="0.75" bottom="0.75" header="0.3" footer="0.3"/>
  <pageSetup paperSize="9" scale="4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7"/>
  <sheetViews>
    <sheetView showGridLines="0" zoomScale="70" zoomScaleNormal="70" workbookViewId="0">
      <selection activeCell="E45" sqref="E45"/>
    </sheetView>
  </sheetViews>
  <sheetFormatPr baseColWidth="10" defaultColWidth="11.42578125" defaultRowHeight="15" x14ac:dyDescent="0.25"/>
  <cols>
    <col min="1" max="1" width="3.710937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2.42578125" customWidth="1"/>
    <col min="7" max="7" width="6.85546875" customWidth="1"/>
    <col min="8" max="8" width="7.42578125" customWidth="1"/>
    <col min="9" max="9" width="7.5703125" customWidth="1"/>
    <col min="10" max="10" width="10.140625" customWidth="1"/>
    <col min="11" max="11" width="12.7109375" bestFit="1" customWidth="1"/>
    <col min="12" max="12" width="8.57031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6.28515625" bestFit="1" customWidth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6" spans="2:20" ht="15" customHeight="1" x14ac:dyDescent="0.25"/>
    <row r="7" spans="2:20" s="73" customFormat="1" ht="18.75" x14ac:dyDescent="0.3">
      <c r="B7" s="70" t="s">
        <v>92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368" t="str">
        <f>+'A Y  II D3'!X7</f>
        <v>GUANAJUATO</v>
      </c>
      <c r="S7" s="72"/>
    </row>
    <row r="8" spans="2:20" s="73" customFormat="1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514"/>
      <c r="K8" s="514"/>
      <c r="L8" s="74"/>
      <c r="M8" s="74"/>
      <c r="N8" s="74"/>
      <c r="O8" s="74"/>
      <c r="P8" s="74"/>
      <c r="Q8" s="75"/>
      <c r="R8" s="25" t="str">
        <f>+'A Y  II D3'!X8</f>
        <v>4to. Trimestre 2021</v>
      </c>
      <c r="S8" s="383"/>
    </row>
    <row r="9" spans="2:20" s="36" customFormat="1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101"/>
    </row>
    <row r="10" spans="2:20" ht="15.75" thickBot="1" x14ac:dyDescent="0.3"/>
    <row r="11" spans="2:20" ht="22.5" customHeight="1" x14ac:dyDescent="0.25">
      <c r="B11" s="518" t="s">
        <v>45</v>
      </c>
      <c r="C11" s="518" t="s">
        <v>93</v>
      </c>
      <c r="D11" s="518" t="s">
        <v>47</v>
      </c>
      <c r="E11" s="518" t="s">
        <v>48</v>
      </c>
      <c r="F11" s="520" t="s">
        <v>50</v>
      </c>
      <c r="G11" s="521"/>
      <c r="H11" s="521"/>
      <c r="I11" s="521"/>
      <c r="J11" s="521"/>
      <c r="K11" s="521"/>
      <c r="L11" s="522"/>
      <c r="M11" s="523" t="s">
        <v>94</v>
      </c>
      <c r="N11" s="516" t="s">
        <v>95</v>
      </c>
      <c r="O11" s="516" t="s">
        <v>96</v>
      </c>
      <c r="P11" s="525" t="s">
        <v>97</v>
      </c>
      <c r="Q11" s="525"/>
      <c r="R11" s="516" t="s">
        <v>98</v>
      </c>
      <c r="S11" s="516" t="s">
        <v>99</v>
      </c>
    </row>
    <row r="12" spans="2:20" ht="39" thickBot="1" x14ac:dyDescent="0.3">
      <c r="B12" s="519"/>
      <c r="C12" s="519"/>
      <c r="D12" s="519"/>
      <c r="E12" s="519"/>
      <c r="F12" s="33" t="s">
        <v>61</v>
      </c>
      <c r="G12" s="33" t="s">
        <v>62</v>
      </c>
      <c r="H12" s="33" t="s">
        <v>63</v>
      </c>
      <c r="I12" s="33" t="s">
        <v>64</v>
      </c>
      <c r="J12" s="33" t="s">
        <v>65</v>
      </c>
      <c r="K12" s="34" t="s">
        <v>66</v>
      </c>
      <c r="L12" s="33" t="s">
        <v>67</v>
      </c>
      <c r="M12" s="524"/>
      <c r="N12" s="517"/>
      <c r="O12" s="517"/>
      <c r="P12" s="102" t="s">
        <v>100</v>
      </c>
      <c r="Q12" s="102" t="s">
        <v>101</v>
      </c>
      <c r="R12" s="517"/>
      <c r="S12" s="517"/>
    </row>
    <row r="14" spans="2:20" ht="64.5" hidden="1" thickBot="1" x14ac:dyDescent="0.3">
      <c r="B14" s="103" t="s">
        <v>45</v>
      </c>
      <c r="C14" s="104" t="s">
        <v>93</v>
      </c>
      <c r="D14" s="104" t="s">
        <v>47</v>
      </c>
      <c r="E14" s="105" t="s">
        <v>48</v>
      </c>
      <c r="F14" s="102" t="s">
        <v>61</v>
      </c>
      <c r="G14" s="102" t="s">
        <v>62</v>
      </c>
      <c r="H14" s="102" t="s">
        <v>63</v>
      </c>
      <c r="I14" s="102" t="s">
        <v>64</v>
      </c>
      <c r="J14" s="102" t="s">
        <v>65</v>
      </c>
      <c r="K14" s="102" t="s">
        <v>102</v>
      </c>
      <c r="L14" s="102" t="s">
        <v>103</v>
      </c>
      <c r="M14" s="106" t="s">
        <v>94</v>
      </c>
      <c r="N14" s="106" t="s">
        <v>95</v>
      </c>
      <c r="O14" s="106" t="s">
        <v>96</v>
      </c>
      <c r="P14" s="102" t="s">
        <v>104</v>
      </c>
      <c r="Q14" s="102" t="s">
        <v>105</v>
      </c>
      <c r="R14" s="106" t="s">
        <v>98</v>
      </c>
      <c r="S14" s="106" t="s">
        <v>99</v>
      </c>
      <c r="T14" s="107"/>
    </row>
    <row r="15" spans="2:20" x14ac:dyDescent="0.25">
      <c r="B15" s="108"/>
      <c r="C15" s="109"/>
      <c r="D15" s="109"/>
      <c r="E15" s="110"/>
      <c r="F15" s="111"/>
      <c r="G15" s="112"/>
      <c r="H15" s="113"/>
      <c r="I15" s="113"/>
      <c r="J15" s="114"/>
      <c r="K15" s="115"/>
      <c r="L15" s="116"/>
      <c r="M15" s="117"/>
      <c r="N15" s="117"/>
      <c r="O15" s="110"/>
      <c r="P15" s="118"/>
      <c r="Q15" s="118"/>
      <c r="R15" s="117"/>
      <c r="S15" s="119"/>
      <c r="T15" s="107"/>
    </row>
    <row r="16" spans="2:20" x14ac:dyDescent="0.25">
      <c r="B16" s="108"/>
      <c r="C16" s="109"/>
      <c r="D16" s="109"/>
      <c r="E16" s="110"/>
      <c r="F16" s="111"/>
      <c r="G16" s="112"/>
      <c r="H16" s="113"/>
      <c r="I16" s="113"/>
      <c r="J16" s="114"/>
      <c r="K16" s="115"/>
      <c r="L16" s="116"/>
      <c r="M16" s="117"/>
      <c r="N16" s="117"/>
      <c r="O16" s="110"/>
      <c r="P16" s="118"/>
      <c r="Q16" s="118"/>
      <c r="R16" s="117"/>
      <c r="S16" s="119"/>
      <c r="T16" s="107"/>
    </row>
    <row r="17" spans="2:20" x14ac:dyDescent="0.25">
      <c r="B17" s="108"/>
      <c r="C17" s="109"/>
      <c r="D17" s="109"/>
      <c r="E17" s="110"/>
      <c r="F17" s="111"/>
      <c r="G17" s="112"/>
      <c r="H17" s="113"/>
      <c r="I17" s="113"/>
      <c r="J17" s="114"/>
      <c r="K17" s="115"/>
      <c r="L17" s="116"/>
      <c r="M17" s="117"/>
      <c r="N17" s="117"/>
      <c r="O17" s="110"/>
      <c r="P17" s="118"/>
      <c r="Q17" s="118"/>
      <c r="R17" s="117"/>
      <c r="S17" s="119"/>
      <c r="T17" s="107"/>
    </row>
    <row r="18" spans="2:20" x14ac:dyDescent="0.25">
      <c r="B18" s="108"/>
      <c r="C18" s="109"/>
      <c r="D18" s="109"/>
      <c r="E18" s="110"/>
      <c r="F18" s="111"/>
      <c r="G18" s="112"/>
      <c r="H18" s="113"/>
      <c r="I18" s="113"/>
      <c r="J18" s="114"/>
      <c r="K18" s="115"/>
      <c r="L18" s="116"/>
      <c r="M18" s="117"/>
      <c r="N18" s="117"/>
      <c r="O18" s="110"/>
      <c r="P18" s="118"/>
      <c r="Q18" s="118"/>
      <c r="R18" s="117"/>
      <c r="S18" s="119"/>
      <c r="T18" s="107"/>
    </row>
    <row r="19" spans="2:20" x14ac:dyDescent="0.25">
      <c r="B19" s="108"/>
      <c r="C19" s="109"/>
      <c r="D19" s="109"/>
      <c r="E19" s="110"/>
      <c r="F19" s="111"/>
      <c r="G19" s="112"/>
      <c r="H19" s="113"/>
      <c r="I19" s="113"/>
      <c r="J19" s="114"/>
      <c r="K19" s="115"/>
      <c r="L19" s="116"/>
      <c r="M19" s="117"/>
      <c r="N19" s="117"/>
      <c r="O19" s="110"/>
      <c r="P19" s="118"/>
      <c r="Q19" s="118"/>
      <c r="R19" s="117"/>
      <c r="S19" s="119"/>
      <c r="T19" s="107"/>
    </row>
    <row r="20" spans="2:20" x14ac:dyDescent="0.25">
      <c r="B20" s="108"/>
      <c r="C20" s="109"/>
      <c r="D20" s="109"/>
      <c r="E20" s="110"/>
      <c r="F20" s="111"/>
      <c r="G20" s="112"/>
      <c r="H20" s="113"/>
      <c r="I20" s="113"/>
      <c r="J20" s="114"/>
      <c r="K20" s="115"/>
      <c r="L20" s="116"/>
      <c r="M20" s="117"/>
      <c r="N20" s="117"/>
      <c r="O20" s="110"/>
      <c r="P20" s="118"/>
      <c r="Q20" s="118"/>
      <c r="R20" s="117"/>
      <c r="S20" s="119"/>
      <c r="T20" s="107"/>
    </row>
    <row r="21" spans="2:20" x14ac:dyDescent="0.25">
      <c r="B21" s="108"/>
      <c r="C21" s="109"/>
      <c r="D21" s="109"/>
      <c r="E21" s="110"/>
      <c r="F21" s="111"/>
      <c r="G21" s="112"/>
      <c r="H21" s="113"/>
      <c r="I21" s="113"/>
      <c r="J21" s="114"/>
      <c r="K21" s="115"/>
      <c r="L21" s="116"/>
      <c r="M21" s="117"/>
      <c r="N21" s="117"/>
      <c r="O21" s="110"/>
      <c r="P21" s="118"/>
      <c r="Q21" s="118"/>
      <c r="R21" s="117"/>
      <c r="S21" s="119"/>
      <c r="T21" s="107"/>
    </row>
    <row r="22" spans="2:20" x14ac:dyDescent="0.25">
      <c r="B22" s="120" t="s">
        <v>74</v>
      </c>
      <c r="C22" s="49">
        <v>0</v>
      </c>
      <c r="D22" s="121"/>
      <c r="E22" s="122"/>
      <c r="F22" s="122"/>
      <c r="G22" s="123"/>
      <c r="H22" s="124"/>
      <c r="I22" s="124"/>
      <c r="K22" s="125" t="s">
        <v>75</v>
      </c>
      <c r="L22" s="49">
        <v>0</v>
      </c>
      <c r="M22" s="123"/>
      <c r="N22" s="123"/>
      <c r="O22" s="121"/>
      <c r="P22" s="126" t="s">
        <v>106</v>
      </c>
      <c r="Q22" s="122"/>
      <c r="R22" s="127"/>
      <c r="S22" s="128">
        <v>0</v>
      </c>
    </row>
    <row r="23" spans="2:20" x14ac:dyDescent="0.25">
      <c r="B23" s="67"/>
      <c r="C23" s="1"/>
      <c r="D23" s="1"/>
      <c r="E23" s="1"/>
      <c r="F23" s="129"/>
      <c r="G23" s="130"/>
      <c r="H23" s="129"/>
      <c r="I23" s="129"/>
      <c r="J23" s="129"/>
      <c r="K23" s="131"/>
      <c r="L23" s="130"/>
      <c r="M23" s="130"/>
      <c r="N23" s="130"/>
      <c r="O23" s="130"/>
      <c r="P23" s="1"/>
      <c r="Q23" s="1"/>
      <c r="R23" s="1"/>
      <c r="S23" s="68"/>
    </row>
    <row r="24" spans="2:20" x14ac:dyDescent="0.25">
      <c r="B24" s="67"/>
      <c r="C24" s="1"/>
      <c r="D24" s="1"/>
      <c r="E24" s="1"/>
      <c r="F24" s="129"/>
      <c r="G24" s="130"/>
      <c r="H24" s="129"/>
      <c r="I24" s="129"/>
      <c r="J24" s="129"/>
      <c r="K24" s="131"/>
      <c r="L24" s="130"/>
      <c r="M24" s="130"/>
      <c r="N24" s="130"/>
      <c r="O24" s="130"/>
      <c r="P24" s="1"/>
      <c r="Q24" s="1"/>
      <c r="R24" s="1"/>
      <c r="S24" s="68"/>
    </row>
    <row r="25" spans="2:20" x14ac:dyDescent="0.25">
      <c r="B25" s="132"/>
      <c r="C25" s="133"/>
      <c r="D25" s="134"/>
      <c r="E25" s="135"/>
      <c r="F25" s="136"/>
      <c r="G25" s="137"/>
      <c r="H25" s="138"/>
      <c r="I25" s="138"/>
      <c r="J25" s="133"/>
      <c r="K25" s="139"/>
      <c r="L25" s="137"/>
      <c r="M25" s="137"/>
      <c r="N25" s="137"/>
      <c r="O25" s="137"/>
      <c r="P25" s="136"/>
      <c r="Q25" s="136"/>
      <c r="R25" s="133"/>
      <c r="S25" s="140"/>
    </row>
    <row r="26" spans="2:20" x14ac:dyDescent="0.25">
      <c r="B26" s="62" t="s">
        <v>107</v>
      </c>
      <c r="C26" s="69"/>
      <c r="D26" s="69"/>
      <c r="E26" s="6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20" x14ac:dyDescent="0.25">
      <c r="B27" s="62" t="s">
        <v>108</v>
      </c>
      <c r="D27" s="141"/>
      <c r="E27" s="142"/>
    </row>
    <row r="28" spans="2:20" x14ac:dyDescent="0.25">
      <c r="B28" s="62"/>
      <c r="D28" s="141"/>
      <c r="E28" s="142"/>
    </row>
    <row r="29" spans="2:20" x14ac:dyDescent="0.25">
      <c r="B29" s="163" t="s">
        <v>319</v>
      </c>
      <c r="D29" s="141"/>
      <c r="E29" s="142"/>
    </row>
    <row r="30" spans="2:20" x14ac:dyDescent="0.25">
      <c r="B30" s="352" t="s">
        <v>320</v>
      </c>
      <c r="D30" s="141"/>
      <c r="E30" s="142"/>
    </row>
    <row r="31" spans="2:20" x14ac:dyDescent="0.25">
      <c r="B31" s="62" t="s">
        <v>321</v>
      </c>
      <c r="D31" s="141"/>
      <c r="E31" s="142"/>
    </row>
    <row r="32" spans="2:20" x14ac:dyDescent="0.25">
      <c r="B32" s="62" t="s">
        <v>322</v>
      </c>
      <c r="D32" s="141"/>
      <c r="E32" s="142"/>
    </row>
    <row r="33" spans="2:5" x14ac:dyDescent="0.25">
      <c r="B33" s="62"/>
      <c r="D33" s="141"/>
      <c r="E33" s="142"/>
    </row>
    <row r="34" spans="2:5" x14ac:dyDescent="0.25">
      <c r="E34" s="143"/>
    </row>
    <row r="35" spans="2:5" x14ac:dyDescent="0.25">
      <c r="B35" s="11"/>
      <c r="C35" s="12"/>
      <c r="D35" s="13"/>
    </row>
    <row r="36" spans="2:5" x14ac:dyDescent="0.25">
      <c r="B36" s="485" t="str">
        <f>+'Caratula Resumen'!B46:E46</f>
        <v>C.P. ESMERALDA HERNANDEZ ESCOGIDO</v>
      </c>
      <c r="C36" s="486"/>
      <c r="D36" s="487"/>
    </row>
    <row r="37" spans="2:5" x14ac:dyDescent="0.25">
      <c r="B37" s="500" t="s">
        <v>40</v>
      </c>
      <c r="C37" s="501"/>
      <c r="D37" s="502"/>
    </row>
    <row r="38" spans="2:5" x14ac:dyDescent="0.25">
      <c r="B38" s="14"/>
      <c r="C38" s="342"/>
      <c r="D38" s="16"/>
    </row>
    <row r="39" spans="2:5" x14ac:dyDescent="0.25">
      <c r="B39" s="485" t="str">
        <f>+'Caratula Resumen'!B49:E49</f>
        <v>SUBJEFE DE NOMINA FEDERAL</v>
      </c>
      <c r="C39" s="486"/>
      <c r="D39" s="487"/>
    </row>
    <row r="40" spans="2:5" x14ac:dyDescent="0.25">
      <c r="B40" s="500" t="s">
        <v>41</v>
      </c>
      <c r="C40" s="501"/>
      <c r="D40" s="502"/>
    </row>
    <row r="41" spans="2:5" x14ac:dyDescent="0.25">
      <c r="B41" s="14"/>
      <c r="C41" s="342"/>
      <c r="D41" s="16"/>
    </row>
    <row r="42" spans="2:5" x14ac:dyDescent="0.25">
      <c r="B42" s="485"/>
      <c r="C42" s="486"/>
      <c r="D42" s="487"/>
    </row>
    <row r="43" spans="2:5" x14ac:dyDescent="0.25">
      <c r="B43" s="500" t="s">
        <v>42</v>
      </c>
      <c r="C43" s="501"/>
      <c r="D43" s="502"/>
    </row>
    <row r="44" spans="2:5" x14ac:dyDescent="0.25">
      <c r="B44" s="14"/>
      <c r="C44" s="342"/>
      <c r="D44" s="16"/>
    </row>
    <row r="45" spans="2:5" x14ac:dyDescent="0.25">
      <c r="B45" s="503" t="str">
        <f>+'Caratula Resumen'!B55:E55</f>
        <v>LEÓN, GUANAJUATO. A 11 DE ENERO DE 2022.</v>
      </c>
      <c r="C45" s="504"/>
      <c r="D45" s="505"/>
    </row>
    <row r="46" spans="2:5" x14ac:dyDescent="0.25">
      <c r="B46" s="500" t="s">
        <v>43</v>
      </c>
      <c r="C46" s="501"/>
      <c r="D46" s="502"/>
    </row>
    <row r="47" spans="2:5" x14ac:dyDescent="0.25">
      <c r="B47" s="345"/>
      <c r="C47" s="346"/>
      <c r="D47" s="347"/>
    </row>
  </sheetData>
  <mergeCells count="20">
    <mergeCell ref="B36:D36"/>
    <mergeCell ref="B37:D37"/>
    <mergeCell ref="B39:D39"/>
    <mergeCell ref="S11:S12"/>
    <mergeCell ref="B8:K8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40:D40"/>
    <mergeCell ref="B42:D42"/>
    <mergeCell ref="B43:D43"/>
    <mergeCell ref="B45:D45"/>
    <mergeCell ref="B46:D46"/>
  </mergeCells>
  <dataValidations count="1">
    <dataValidation allowBlank="1" showInputMessage="1" showErrorMessage="1" sqref="Q8 B8"/>
  </dataValidations>
  <pageMargins left="0.7" right="0.7" top="0.75" bottom="0.75" header="0.3" footer="0.3"/>
  <pageSetup paperSize="9" scale="50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359"/>
  <sheetViews>
    <sheetView showGridLines="0" topLeftCell="A326" zoomScaleNormal="100" workbookViewId="0">
      <selection activeCell="E346" sqref="E346"/>
    </sheetView>
  </sheetViews>
  <sheetFormatPr baseColWidth="10" defaultColWidth="11" defaultRowHeight="15" x14ac:dyDescent="0.25"/>
  <cols>
    <col min="1" max="1" width="2.85546875" style="36" customWidth="1"/>
    <col min="2" max="2" width="18.28515625" style="36" customWidth="1"/>
    <col min="3" max="3" width="21.140625" style="36" bestFit="1" customWidth="1"/>
    <col min="4" max="4" width="29.42578125" style="36" bestFit="1" customWidth="1"/>
    <col min="5" max="5" width="46.85546875" style="36" customWidth="1"/>
    <col min="6" max="6" width="13.42578125" style="36" customWidth="1"/>
    <col min="7" max="8" width="9.42578125" style="36" customWidth="1"/>
    <col min="9" max="9" width="10.28515625" style="36" customWidth="1"/>
    <col min="10" max="11" width="9.42578125" style="36" customWidth="1"/>
    <col min="12" max="12" width="10" style="36" customWidth="1"/>
    <col min="13" max="14" width="9.42578125" style="36" customWidth="1"/>
    <col min="15" max="15" width="10" style="36" customWidth="1"/>
    <col min="16" max="17" width="9.42578125" style="36" customWidth="1"/>
    <col min="18" max="18" width="11.5703125" style="36" customWidth="1"/>
    <col min="19" max="20" width="9.42578125" style="36" customWidth="1"/>
    <col min="21" max="21" width="10.42578125" style="36" customWidth="1"/>
    <col min="22" max="22" width="10" style="36" customWidth="1"/>
    <col min="23" max="23" width="8.140625" style="36" customWidth="1"/>
    <col min="24" max="24" width="10.42578125" style="36" customWidth="1"/>
    <col min="25" max="25" width="18.42578125" style="144" customWidth="1"/>
    <col min="26" max="16384" width="11" style="36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ht="15" customHeight="1" x14ac:dyDescent="0.25"/>
    <row r="8" spans="2:25" s="73" customFormat="1" ht="18.75" x14ac:dyDescent="0.3">
      <c r="B8" s="145" t="s">
        <v>109</v>
      </c>
      <c r="C8" s="146"/>
      <c r="D8" s="146"/>
      <c r="E8" s="146"/>
      <c r="F8" s="146"/>
      <c r="G8" s="146"/>
      <c r="H8" s="146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368" t="str">
        <f>+'A Y  II D3'!X7</f>
        <v>GUANAJUATO</v>
      </c>
      <c r="X8" s="71"/>
      <c r="Y8" s="72"/>
    </row>
    <row r="9" spans="2:25" s="73" customFormat="1" ht="17.100000000000001" customHeight="1" x14ac:dyDescent="0.3">
      <c r="B9" s="513" t="str">
        <f>+'A Y  II D3'!B8</f>
        <v>Fondo de Aportaciones para la Educación Tecnológica y de Adultos/Instituto Nacional para la Educación de los Adultos (FAETA/INEA)</v>
      </c>
      <c r="C9" s="514"/>
      <c r="D9" s="514"/>
      <c r="E9" s="514"/>
      <c r="F9" s="514"/>
      <c r="G9" s="514"/>
      <c r="H9" s="514"/>
      <c r="I9" s="514"/>
      <c r="J9" s="51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25" t="str">
        <f>+'A Y  II D3'!X8</f>
        <v>4to. Trimestre 2021</v>
      </c>
      <c r="X9" s="385"/>
      <c r="Y9" s="330"/>
    </row>
    <row r="10" spans="2:25" ht="28.5" customHeight="1" x14ac:dyDescent="0.25">
      <c r="B10" s="147"/>
      <c r="C10" s="148"/>
      <c r="D10" s="148"/>
      <c r="E10" s="148"/>
      <c r="F10" s="14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149"/>
    </row>
    <row r="11" spans="2:25" ht="6.95" customHeight="1" x14ac:dyDescent="0.35">
      <c r="G11" s="150"/>
      <c r="H11" s="150"/>
      <c r="I11" s="150"/>
      <c r="J11" s="150"/>
      <c r="K11" s="150"/>
      <c r="L11" s="150"/>
      <c r="M11" s="150"/>
      <c r="N11" s="151"/>
      <c r="O11" s="151"/>
      <c r="Y11" s="36"/>
    </row>
    <row r="12" spans="2:25" ht="22.5" customHeight="1" x14ac:dyDescent="0.25">
      <c r="B12" s="526" t="s">
        <v>45</v>
      </c>
      <c r="C12" s="529" t="s">
        <v>93</v>
      </c>
      <c r="D12" s="529" t="s">
        <v>47</v>
      </c>
      <c r="E12" s="529" t="s">
        <v>48</v>
      </c>
      <c r="F12" s="526" t="s">
        <v>110</v>
      </c>
      <c r="G12" s="515" t="s">
        <v>111</v>
      </c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515"/>
      <c r="U12" s="515"/>
      <c r="V12" s="512" t="s">
        <v>112</v>
      </c>
      <c r="W12" s="512" t="s">
        <v>113</v>
      </c>
      <c r="X12" s="512" t="s">
        <v>114</v>
      </c>
      <c r="Y12" s="512" t="s">
        <v>115</v>
      </c>
    </row>
    <row r="13" spans="2:25" s="144" customFormat="1" ht="22.5" customHeight="1" x14ac:dyDescent="0.25">
      <c r="B13" s="527"/>
      <c r="C13" s="529"/>
      <c r="D13" s="529"/>
      <c r="E13" s="529"/>
      <c r="F13" s="527"/>
      <c r="G13" s="512" t="s">
        <v>116</v>
      </c>
      <c r="H13" s="512"/>
      <c r="I13" s="512"/>
      <c r="J13" s="512" t="s">
        <v>117</v>
      </c>
      <c r="K13" s="512"/>
      <c r="L13" s="512"/>
      <c r="M13" s="512" t="s">
        <v>118</v>
      </c>
      <c r="N13" s="512"/>
      <c r="O13" s="512"/>
      <c r="P13" s="512" t="s">
        <v>119</v>
      </c>
      <c r="Q13" s="512"/>
      <c r="R13" s="512"/>
      <c r="S13" s="512" t="s">
        <v>120</v>
      </c>
      <c r="T13" s="512"/>
      <c r="U13" s="512"/>
      <c r="V13" s="512"/>
      <c r="W13" s="512"/>
      <c r="X13" s="512"/>
      <c r="Y13" s="512"/>
    </row>
    <row r="14" spans="2:25" s="144" customFormat="1" ht="29.25" customHeight="1" x14ac:dyDescent="0.25">
      <c r="B14" s="528"/>
      <c r="C14" s="529"/>
      <c r="D14" s="529"/>
      <c r="E14" s="529"/>
      <c r="F14" s="528"/>
      <c r="G14" s="66" t="s">
        <v>121</v>
      </c>
      <c r="H14" s="66" t="s">
        <v>122</v>
      </c>
      <c r="I14" s="66" t="s">
        <v>123</v>
      </c>
      <c r="J14" s="66" t="s">
        <v>121</v>
      </c>
      <c r="K14" s="66" t="s">
        <v>122</v>
      </c>
      <c r="L14" s="66" t="s">
        <v>123</v>
      </c>
      <c r="M14" s="66" t="s">
        <v>121</v>
      </c>
      <c r="N14" s="66" t="s">
        <v>122</v>
      </c>
      <c r="O14" s="66" t="s">
        <v>123</v>
      </c>
      <c r="P14" s="66" t="s">
        <v>121</v>
      </c>
      <c r="Q14" s="66" t="s">
        <v>122</v>
      </c>
      <c r="R14" s="66" t="s">
        <v>123</v>
      </c>
      <c r="S14" s="66" t="s">
        <v>121</v>
      </c>
      <c r="T14" s="66" t="s">
        <v>122</v>
      </c>
      <c r="U14" s="66" t="s">
        <v>123</v>
      </c>
      <c r="V14" s="512"/>
      <c r="W14" s="512"/>
      <c r="X14" s="512"/>
      <c r="Y14" s="512"/>
    </row>
    <row r="15" spans="2:25" s="144" customFormat="1" ht="4.5" customHeight="1" x14ac:dyDescent="0.25"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36"/>
      <c r="W15" s="36"/>
      <c r="X15" s="36"/>
    </row>
    <row r="16" spans="2:25" s="157" customFormat="1" ht="76.5" hidden="1" customHeight="1" x14ac:dyDescent="0.2">
      <c r="B16" s="154" t="s">
        <v>45</v>
      </c>
      <c r="C16" s="155" t="s">
        <v>93</v>
      </c>
      <c r="D16" s="155" t="s">
        <v>47</v>
      </c>
      <c r="E16" s="155" t="s">
        <v>48</v>
      </c>
      <c r="F16" s="154" t="s">
        <v>110</v>
      </c>
      <c r="G16" s="66" t="s">
        <v>121</v>
      </c>
      <c r="H16" s="66" t="s">
        <v>122</v>
      </c>
      <c r="I16" s="66" t="s">
        <v>123</v>
      </c>
      <c r="J16" s="66" t="s">
        <v>124</v>
      </c>
      <c r="K16" s="66" t="s">
        <v>125</v>
      </c>
      <c r="L16" s="66" t="s">
        <v>126</v>
      </c>
      <c r="M16" s="66" t="s">
        <v>127</v>
      </c>
      <c r="N16" s="66" t="s">
        <v>128</v>
      </c>
      <c r="O16" s="66" t="s">
        <v>129</v>
      </c>
      <c r="P16" s="66" t="s">
        <v>130</v>
      </c>
      <c r="Q16" s="66" t="s">
        <v>131</v>
      </c>
      <c r="R16" s="66" t="s">
        <v>132</v>
      </c>
      <c r="S16" s="66" t="s">
        <v>133</v>
      </c>
      <c r="T16" s="66" t="s">
        <v>134</v>
      </c>
      <c r="U16" s="66" t="s">
        <v>135</v>
      </c>
      <c r="V16" s="88" t="s">
        <v>112</v>
      </c>
      <c r="W16" s="88" t="s">
        <v>113</v>
      </c>
      <c r="X16" s="88" t="s">
        <v>114</v>
      </c>
      <c r="Y16" s="156" t="s">
        <v>136</v>
      </c>
    </row>
    <row r="17" spans="2:25" s="157" customFormat="1" x14ac:dyDescent="0.25">
      <c r="B17" s="384" t="s">
        <v>331</v>
      </c>
      <c r="C17" s="573" t="s">
        <v>352</v>
      </c>
      <c r="D17" s="573" t="s">
        <v>664</v>
      </c>
      <c r="E17" s="384" t="s">
        <v>976</v>
      </c>
      <c r="F17" s="384">
        <v>1</v>
      </c>
      <c r="G17" s="384">
        <v>0</v>
      </c>
      <c r="H17" s="384">
        <v>0</v>
      </c>
      <c r="I17" s="384">
        <v>0</v>
      </c>
      <c r="J17" s="384">
        <v>7</v>
      </c>
      <c r="K17" s="384">
        <v>0</v>
      </c>
      <c r="L17" s="384">
        <v>0</v>
      </c>
      <c r="M17" s="384">
        <v>0</v>
      </c>
      <c r="N17" s="384">
        <v>0</v>
      </c>
      <c r="O17" s="384">
        <v>0</v>
      </c>
      <c r="P17" s="384">
        <v>0</v>
      </c>
      <c r="Q17" s="384">
        <v>0</v>
      </c>
      <c r="R17" s="384">
        <v>0</v>
      </c>
      <c r="S17" s="384">
        <v>0</v>
      </c>
      <c r="T17" s="384">
        <v>0</v>
      </c>
      <c r="U17" s="384">
        <v>0</v>
      </c>
      <c r="V17" s="384">
        <v>1</v>
      </c>
      <c r="W17" s="384">
        <v>0</v>
      </c>
      <c r="X17" s="384">
        <v>0</v>
      </c>
      <c r="Y17" s="469">
        <v>62921.03</v>
      </c>
    </row>
    <row r="18" spans="2:25" s="157" customFormat="1" x14ac:dyDescent="0.25">
      <c r="B18" s="384" t="s">
        <v>331</v>
      </c>
      <c r="C18" s="573" t="s">
        <v>353</v>
      </c>
      <c r="D18" s="573" t="s">
        <v>665</v>
      </c>
      <c r="E18" s="384" t="s">
        <v>977</v>
      </c>
      <c r="F18" s="384">
        <v>1</v>
      </c>
      <c r="G18" s="384">
        <v>0</v>
      </c>
      <c r="H18" s="384">
        <v>0</v>
      </c>
      <c r="I18" s="384">
        <v>0</v>
      </c>
      <c r="J18" s="384">
        <v>7</v>
      </c>
      <c r="K18" s="384">
        <v>0</v>
      </c>
      <c r="L18" s="384">
        <v>0</v>
      </c>
      <c r="M18" s="384">
        <v>0</v>
      </c>
      <c r="N18" s="384">
        <v>0</v>
      </c>
      <c r="O18" s="384">
        <v>0</v>
      </c>
      <c r="P18" s="384">
        <v>0</v>
      </c>
      <c r="Q18" s="384">
        <v>0</v>
      </c>
      <c r="R18" s="384">
        <v>0</v>
      </c>
      <c r="S18" s="384">
        <v>0</v>
      </c>
      <c r="T18" s="384">
        <v>0</v>
      </c>
      <c r="U18" s="384">
        <v>0</v>
      </c>
      <c r="V18" s="384">
        <v>1</v>
      </c>
      <c r="W18" s="384">
        <v>0</v>
      </c>
      <c r="X18" s="384">
        <v>0</v>
      </c>
      <c r="Y18" s="469">
        <v>46826.92</v>
      </c>
    </row>
    <row r="19" spans="2:25" s="157" customFormat="1" x14ac:dyDescent="0.25">
      <c r="B19" s="384" t="s">
        <v>331</v>
      </c>
      <c r="C19" s="573" t="s">
        <v>355</v>
      </c>
      <c r="D19" s="573" t="s">
        <v>667</v>
      </c>
      <c r="E19" s="384" t="s">
        <v>978</v>
      </c>
      <c r="F19" s="384">
        <v>1</v>
      </c>
      <c r="G19" s="384">
        <v>0</v>
      </c>
      <c r="H19" s="384">
        <v>0</v>
      </c>
      <c r="I19" s="384">
        <v>0</v>
      </c>
      <c r="J19" s="384">
        <v>7</v>
      </c>
      <c r="K19" s="384">
        <v>0</v>
      </c>
      <c r="L19" s="384">
        <v>0</v>
      </c>
      <c r="M19" s="384">
        <v>0</v>
      </c>
      <c r="N19" s="384">
        <v>0</v>
      </c>
      <c r="O19" s="384">
        <v>0</v>
      </c>
      <c r="P19" s="384">
        <v>0</v>
      </c>
      <c r="Q19" s="384">
        <v>0</v>
      </c>
      <c r="R19" s="384">
        <v>0</v>
      </c>
      <c r="S19" s="384">
        <v>0</v>
      </c>
      <c r="T19" s="384">
        <v>0</v>
      </c>
      <c r="U19" s="384">
        <v>0</v>
      </c>
      <c r="V19" s="384">
        <v>1</v>
      </c>
      <c r="W19" s="384">
        <v>0</v>
      </c>
      <c r="X19" s="384">
        <v>0</v>
      </c>
      <c r="Y19" s="469">
        <v>71782.48</v>
      </c>
    </row>
    <row r="20" spans="2:25" s="157" customFormat="1" x14ac:dyDescent="0.25">
      <c r="B20" s="384" t="s">
        <v>331</v>
      </c>
      <c r="C20" s="573" t="s">
        <v>356</v>
      </c>
      <c r="D20" s="573" t="s">
        <v>668</v>
      </c>
      <c r="E20" s="384" t="s">
        <v>979</v>
      </c>
      <c r="F20" s="384">
        <v>1</v>
      </c>
      <c r="G20" s="384">
        <v>0</v>
      </c>
      <c r="H20" s="384">
        <v>0</v>
      </c>
      <c r="I20" s="384">
        <v>0</v>
      </c>
      <c r="J20" s="384">
        <v>7</v>
      </c>
      <c r="K20" s="384">
        <v>0</v>
      </c>
      <c r="L20" s="384">
        <v>0</v>
      </c>
      <c r="M20" s="384">
        <v>0</v>
      </c>
      <c r="N20" s="384">
        <v>0</v>
      </c>
      <c r="O20" s="384">
        <v>0</v>
      </c>
      <c r="P20" s="384">
        <v>0</v>
      </c>
      <c r="Q20" s="384">
        <v>0</v>
      </c>
      <c r="R20" s="384">
        <v>0</v>
      </c>
      <c r="S20" s="384">
        <v>0</v>
      </c>
      <c r="T20" s="384">
        <v>0</v>
      </c>
      <c r="U20" s="384">
        <v>0</v>
      </c>
      <c r="V20" s="384">
        <v>1</v>
      </c>
      <c r="W20" s="384">
        <v>0</v>
      </c>
      <c r="X20" s="384">
        <v>0</v>
      </c>
      <c r="Y20" s="469">
        <v>37547.949999999997</v>
      </c>
    </row>
    <row r="21" spans="2:25" s="157" customFormat="1" x14ac:dyDescent="0.25">
      <c r="B21" s="384" t="s">
        <v>331</v>
      </c>
      <c r="C21" s="573" t="s">
        <v>357</v>
      </c>
      <c r="D21" s="573" t="s">
        <v>669</v>
      </c>
      <c r="E21" s="384" t="s">
        <v>980</v>
      </c>
      <c r="F21" s="384">
        <v>1</v>
      </c>
      <c r="G21" s="384">
        <v>0</v>
      </c>
      <c r="H21" s="384">
        <v>0</v>
      </c>
      <c r="I21" s="384">
        <v>0</v>
      </c>
      <c r="J21" s="384">
        <v>7</v>
      </c>
      <c r="K21" s="384">
        <v>0</v>
      </c>
      <c r="L21" s="384">
        <v>0</v>
      </c>
      <c r="M21" s="384">
        <v>0</v>
      </c>
      <c r="N21" s="384">
        <v>0</v>
      </c>
      <c r="O21" s="384">
        <v>0</v>
      </c>
      <c r="P21" s="384">
        <v>0</v>
      </c>
      <c r="Q21" s="384">
        <v>0</v>
      </c>
      <c r="R21" s="384">
        <v>0</v>
      </c>
      <c r="S21" s="384">
        <v>0</v>
      </c>
      <c r="T21" s="384">
        <v>0</v>
      </c>
      <c r="U21" s="384">
        <v>0</v>
      </c>
      <c r="V21" s="384">
        <v>1</v>
      </c>
      <c r="W21" s="384">
        <v>0</v>
      </c>
      <c r="X21" s="384">
        <v>0</v>
      </c>
      <c r="Y21" s="469">
        <v>33977.17</v>
      </c>
    </row>
    <row r="22" spans="2:25" s="157" customFormat="1" x14ac:dyDescent="0.25">
      <c r="B22" s="384" t="s">
        <v>331</v>
      </c>
      <c r="C22" s="573" t="s">
        <v>358</v>
      </c>
      <c r="D22" s="573" t="s">
        <v>670</v>
      </c>
      <c r="E22" s="384" t="s">
        <v>981</v>
      </c>
      <c r="F22" s="384">
        <v>1</v>
      </c>
      <c r="G22" s="384">
        <v>0</v>
      </c>
      <c r="H22" s="384">
        <v>0</v>
      </c>
      <c r="I22" s="384">
        <v>0</v>
      </c>
      <c r="J22" s="384">
        <v>7</v>
      </c>
      <c r="K22" s="384">
        <v>0</v>
      </c>
      <c r="L22" s="384">
        <v>0</v>
      </c>
      <c r="M22" s="384">
        <v>0</v>
      </c>
      <c r="N22" s="384">
        <v>0</v>
      </c>
      <c r="O22" s="384">
        <v>0</v>
      </c>
      <c r="P22" s="384">
        <v>0</v>
      </c>
      <c r="Q22" s="384">
        <v>0</v>
      </c>
      <c r="R22" s="384">
        <v>0</v>
      </c>
      <c r="S22" s="384">
        <v>0</v>
      </c>
      <c r="T22" s="384">
        <v>0</v>
      </c>
      <c r="U22" s="384">
        <v>0</v>
      </c>
      <c r="V22" s="384">
        <v>1</v>
      </c>
      <c r="W22" s="384">
        <v>0</v>
      </c>
      <c r="X22" s="384">
        <v>0</v>
      </c>
      <c r="Y22" s="469">
        <v>42999.43</v>
      </c>
    </row>
    <row r="23" spans="2:25" s="157" customFormat="1" x14ac:dyDescent="0.25">
      <c r="B23" s="384" t="s">
        <v>331</v>
      </c>
      <c r="C23" s="573" t="s">
        <v>359</v>
      </c>
      <c r="D23" s="573" t="s">
        <v>671</v>
      </c>
      <c r="E23" s="384" t="s">
        <v>982</v>
      </c>
      <c r="F23" s="384">
        <v>1</v>
      </c>
      <c r="G23" s="384">
        <v>0</v>
      </c>
      <c r="H23" s="384">
        <v>0</v>
      </c>
      <c r="I23" s="384">
        <v>0</v>
      </c>
      <c r="J23" s="384">
        <v>7</v>
      </c>
      <c r="K23" s="384">
        <v>0</v>
      </c>
      <c r="L23" s="384">
        <v>0</v>
      </c>
      <c r="M23" s="384">
        <v>0</v>
      </c>
      <c r="N23" s="384">
        <v>0</v>
      </c>
      <c r="O23" s="384">
        <v>0</v>
      </c>
      <c r="P23" s="384">
        <v>0</v>
      </c>
      <c r="Q23" s="384">
        <v>0</v>
      </c>
      <c r="R23" s="384">
        <v>0</v>
      </c>
      <c r="S23" s="384">
        <v>0</v>
      </c>
      <c r="T23" s="384">
        <v>0</v>
      </c>
      <c r="U23" s="384">
        <v>0</v>
      </c>
      <c r="V23" s="384">
        <v>1</v>
      </c>
      <c r="W23" s="384">
        <v>0</v>
      </c>
      <c r="X23" s="384">
        <v>0</v>
      </c>
      <c r="Y23" s="469">
        <v>56924.92</v>
      </c>
    </row>
    <row r="24" spans="2:25" s="157" customFormat="1" x14ac:dyDescent="0.25">
      <c r="B24" s="384" t="s">
        <v>331</v>
      </c>
      <c r="C24" s="573" t="s">
        <v>360</v>
      </c>
      <c r="D24" s="573" t="s">
        <v>672</v>
      </c>
      <c r="E24" s="384" t="s">
        <v>983</v>
      </c>
      <c r="F24" s="384">
        <v>1</v>
      </c>
      <c r="G24" s="384">
        <v>0</v>
      </c>
      <c r="H24" s="384">
        <v>0</v>
      </c>
      <c r="I24" s="384">
        <v>0</v>
      </c>
      <c r="J24" s="384">
        <v>7</v>
      </c>
      <c r="K24" s="384">
        <v>0</v>
      </c>
      <c r="L24" s="384">
        <v>0</v>
      </c>
      <c r="M24" s="384">
        <v>0</v>
      </c>
      <c r="N24" s="384">
        <v>0</v>
      </c>
      <c r="O24" s="384">
        <v>0</v>
      </c>
      <c r="P24" s="384">
        <v>0</v>
      </c>
      <c r="Q24" s="384">
        <v>0</v>
      </c>
      <c r="R24" s="384">
        <v>0</v>
      </c>
      <c r="S24" s="384">
        <v>0</v>
      </c>
      <c r="T24" s="384">
        <v>0</v>
      </c>
      <c r="U24" s="384">
        <v>0</v>
      </c>
      <c r="V24" s="384">
        <v>1</v>
      </c>
      <c r="W24" s="384">
        <v>0</v>
      </c>
      <c r="X24" s="384">
        <v>0</v>
      </c>
      <c r="Y24" s="469">
        <v>34766.449999999997</v>
      </c>
    </row>
    <row r="25" spans="2:25" s="157" customFormat="1" x14ac:dyDescent="0.25">
      <c r="B25" s="384" t="s">
        <v>331</v>
      </c>
      <c r="C25" s="573" t="s">
        <v>361</v>
      </c>
      <c r="D25" s="573" t="s">
        <v>673</v>
      </c>
      <c r="E25" s="384" t="s">
        <v>984</v>
      </c>
      <c r="F25" s="384">
        <v>1</v>
      </c>
      <c r="G25" s="384">
        <v>0</v>
      </c>
      <c r="H25" s="384">
        <v>0</v>
      </c>
      <c r="I25" s="384">
        <v>0</v>
      </c>
      <c r="J25" s="384">
        <v>7</v>
      </c>
      <c r="K25" s="384">
        <v>0</v>
      </c>
      <c r="L25" s="384">
        <v>0</v>
      </c>
      <c r="M25" s="384">
        <v>0</v>
      </c>
      <c r="N25" s="384">
        <v>0</v>
      </c>
      <c r="O25" s="384">
        <v>0</v>
      </c>
      <c r="P25" s="384">
        <v>0</v>
      </c>
      <c r="Q25" s="384">
        <v>0</v>
      </c>
      <c r="R25" s="384">
        <v>0</v>
      </c>
      <c r="S25" s="384">
        <v>0</v>
      </c>
      <c r="T25" s="384">
        <v>0</v>
      </c>
      <c r="U25" s="384">
        <v>0</v>
      </c>
      <c r="V25" s="384">
        <v>1</v>
      </c>
      <c r="W25" s="384">
        <v>0</v>
      </c>
      <c r="X25" s="384">
        <v>0</v>
      </c>
      <c r="Y25" s="469">
        <v>52329.89</v>
      </c>
    </row>
    <row r="26" spans="2:25" s="157" customFormat="1" x14ac:dyDescent="0.25">
      <c r="B26" s="384" t="s">
        <v>331</v>
      </c>
      <c r="C26" s="573" t="s">
        <v>362</v>
      </c>
      <c r="D26" s="573" t="s">
        <v>674</v>
      </c>
      <c r="E26" s="384" t="s">
        <v>985</v>
      </c>
      <c r="F26" s="384">
        <v>1</v>
      </c>
      <c r="G26" s="384">
        <v>0</v>
      </c>
      <c r="H26" s="384">
        <v>0</v>
      </c>
      <c r="I26" s="384">
        <v>0</v>
      </c>
      <c r="J26" s="384">
        <v>7</v>
      </c>
      <c r="K26" s="384">
        <v>0</v>
      </c>
      <c r="L26" s="384">
        <v>0</v>
      </c>
      <c r="M26" s="384">
        <v>0</v>
      </c>
      <c r="N26" s="384">
        <v>0</v>
      </c>
      <c r="O26" s="384">
        <v>0</v>
      </c>
      <c r="P26" s="384">
        <v>0</v>
      </c>
      <c r="Q26" s="384">
        <v>0</v>
      </c>
      <c r="R26" s="384">
        <v>0</v>
      </c>
      <c r="S26" s="384">
        <v>0</v>
      </c>
      <c r="T26" s="384">
        <v>0</v>
      </c>
      <c r="U26" s="384">
        <v>0</v>
      </c>
      <c r="V26" s="384">
        <v>1</v>
      </c>
      <c r="W26" s="384">
        <v>0</v>
      </c>
      <c r="X26" s="384">
        <v>0</v>
      </c>
      <c r="Y26" s="469">
        <v>56000.71</v>
      </c>
    </row>
    <row r="27" spans="2:25" s="157" customFormat="1" x14ac:dyDescent="0.25">
      <c r="B27" s="384" t="s">
        <v>331</v>
      </c>
      <c r="C27" s="573" t="s">
        <v>363</v>
      </c>
      <c r="D27" s="573" t="s">
        <v>675</v>
      </c>
      <c r="E27" s="384" t="s">
        <v>1691</v>
      </c>
      <c r="F27" s="384">
        <v>1</v>
      </c>
      <c r="G27" s="384">
        <v>0</v>
      </c>
      <c r="H27" s="384">
        <v>0</v>
      </c>
      <c r="I27" s="384">
        <v>0</v>
      </c>
      <c r="J27" s="384">
        <v>7</v>
      </c>
      <c r="K27" s="384">
        <v>0</v>
      </c>
      <c r="L27" s="384">
        <v>0</v>
      </c>
      <c r="M27" s="384">
        <v>0</v>
      </c>
      <c r="N27" s="384">
        <v>0</v>
      </c>
      <c r="O27" s="384">
        <v>0</v>
      </c>
      <c r="P27" s="384">
        <v>0</v>
      </c>
      <c r="Q27" s="384">
        <v>0</v>
      </c>
      <c r="R27" s="384">
        <v>0</v>
      </c>
      <c r="S27" s="384">
        <v>0</v>
      </c>
      <c r="T27" s="384">
        <v>0</v>
      </c>
      <c r="U27" s="384">
        <v>0</v>
      </c>
      <c r="V27" s="384">
        <v>1</v>
      </c>
      <c r="W27" s="384">
        <v>0</v>
      </c>
      <c r="X27" s="384">
        <v>0</v>
      </c>
      <c r="Y27" s="469">
        <v>35064.870000000003</v>
      </c>
    </row>
    <row r="28" spans="2:25" s="157" customFormat="1" x14ac:dyDescent="0.25">
      <c r="B28" s="384" t="s">
        <v>331</v>
      </c>
      <c r="C28" s="573" t="s">
        <v>364</v>
      </c>
      <c r="D28" s="573" t="s">
        <v>676</v>
      </c>
      <c r="E28" s="384" t="s">
        <v>986</v>
      </c>
      <c r="F28" s="384">
        <v>1</v>
      </c>
      <c r="G28" s="384">
        <v>0</v>
      </c>
      <c r="H28" s="384">
        <v>0</v>
      </c>
      <c r="I28" s="384">
        <v>0</v>
      </c>
      <c r="J28" s="384">
        <v>7</v>
      </c>
      <c r="K28" s="384">
        <v>0</v>
      </c>
      <c r="L28" s="384">
        <v>0</v>
      </c>
      <c r="M28" s="384">
        <v>0</v>
      </c>
      <c r="N28" s="384">
        <v>0</v>
      </c>
      <c r="O28" s="384">
        <v>0</v>
      </c>
      <c r="P28" s="384">
        <v>0</v>
      </c>
      <c r="Q28" s="384">
        <v>0</v>
      </c>
      <c r="R28" s="384">
        <v>0</v>
      </c>
      <c r="S28" s="384">
        <v>0</v>
      </c>
      <c r="T28" s="384">
        <v>0</v>
      </c>
      <c r="U28" s="384">
        <v>0</v>
      </c>
      <c r="V28" s="384">
        <v>1</v>
      </c>
      <c r="W28" s="384">
        <v>0</v>
      </c>
      <c r="X28" s="384">
        <v>0</v>
      </c>
      <c r="Y28" s="469">
        <v>33805.64</v>
      </c>
    </row>
    <row r="29" spans="2:25" s="157" customFormat="1" x14ac:dyDescent="0.25">
      <c r="B29" s="384" t="s">
        <v>331</v>
      </c>
      <c r="C29" s="573" t="s">
        <v>365</v>
      </c>
      <c r="D29" s="573" t="s">
        <v>677</v>
      </c>
      <c r="E29" s="384" t="s">
        <v>987</v>
      </c>
      <c r="F29" s="384">
        <v>1</v>
      </c>
      <c r="G29" s="384">
        <v>0</v>
      </c>
      <c r="H29" s="384">
        <v>0</v>
      </c>
      <c r="I29" s="384">
        <v>0</v>
      </c>
      <c r="J29" s="384">
        <v>7</v>
      </c>
      <c r="K29" s="384">
        <v>0</v>
      </c>
      <c r="L29" s="384">
        <v>0</v>
      </c>
      <c r="M29" s="384">
        <v>0</v>
      </c>
      <c r="N29" s="384">
        <v>0</v>
      </c>
      <c r="O29" s="384">
        <v>0</v>
      </c>
      <c r="P29" s="384">
        <v>0</v>
      </c>
      <c r="Q29" s="384">
        <v>0</v>
      </c>
      <c r="R29" s="384">
        <v>0</v>
      </c>
      <c r="S29" s="384">
        <v>0</v>
      </c>
      <c r="T29" s="384">
        <v>0</v>
      </c>
      <c r="U29" s="384">
        <v>0</v>
      </c>
      <c r="V29" s="384">
        <v>1</v>
      </c>
      <c r="W29" s="384">
        <v>0</v>
      </c>
      <c r="X29" s="384">
        <v>0</v>
      </c>
      <c r="Y29" s="469">
        <v>41098.370000000003</v>
      </c>
    </row>
    <row r="30" spans="2:25" s="157" customFormat="1" x14ac:dyDescent="0.25">
      <c r="B30" s="384" t="s">
        <v>331</v>
      </c>
      <c r="C30" s="573" t="s">
        <v>367</v>
      </c>
      <c r="D30" s="573" t="s">
        <v>679</v>
      </c>
      <c r="E30" s="384" t="s">
        <v>989</v>
      </c>
      <c r="F30" s="384">
        <v>1</v>
      </c>
      <c r="G30" s="384">
        <v>0</v>
      </c>
      <c r="H30" s="384">
        <v>0</v>
      </c>
      <c r="I30" s="384">
        <v>0</v>
      </c>
      <c r="J30" s="384">
        <v>7</v>
      </c>
      <c r="K30" s="384">
        <v>0</v>
      </c>
      <c r="L30" s="384">
        <v>0</v>
      </c>
      <c r="M30" s="384">
        <v>0</v>
      </c>
      <c r="N30" s="384">
        <v>0</v>
      </c>
      <c r="O30" s="384">
        <v>0</v>
      </c>
      <c r="P30" s="384">
        <v>0</v>
      </c>
      <c r="Q30" s="384">
        <v>0</v>
      </c>
      <c r="R30" s="384">
        <v>0</v>
      </c>
      <c r="S30" s="384">
        <v>0</v>
      </c>
      <c r="T30" s="384">
        <v>0</v>
      </c>
      <c r="U30" s="384">
        <v>0</v>
      </c>
      <c r="V30" s="384">
        <v>1</v>
      </c>
      <c r="W30" s="384">
        <v>0</v>
      </c>
      <c r="X30" s="384">
        <v>0</v>
      </c>
      <c r="Y30" s="469">
        <v>50368.09</v>
      </c>
    </row>
    <row r="31" spans="2:25" s="157" customFormat="1" x14ac:dyDescent="0.25">
      <c r="B31" s="384" t="s">
        <v>331</v>
      </c>
      <c r="C31" s="573" t="s">
        <v>368</v>
      </c>
      <c r="D31" s="573" t="s">
        <v>680</v>
      </c>
      <c r="E31" s="384" t="s">
        <v>990</v>
      </c>
      <c r="F31" s="384">
        <v>1</v>
      </c>
      <c r="G31" s="384">
        <v>0</v>
      </c>
      <c r="H31" s="384">
        <v>0</v>
      </c>
      <c r="I31" s="384">
        <v>0</v>
      </c>
      <c r="J31" s="384">
        <v>7</v>
      </c>
      <c r="K31" s="384">
        <v>0</v>
      </c>
      <c r="L31" s="384">
        <v>0</v>
      </c>
      <c r="M31" s="384">
        <v>0</v>
      </c>
      <c r="N31" s="384">
        <v>0</v>
      </c>
      <c r="O31" s="384">
        <v>0</v>
      </c>
      <c r="P31" s="384">
        <v>0</v>
      </c>
      <c r="Q31" s="384">
        <v>0</v>
      </c>
      <c r="R31" s="384">
        <v>0</v>
      </c>
      <c r="S31" s="384">
        <v>0</v>
      </c>
      <c r="T31" s="384">
        <v>0</v>
      </c>
      <c r="U31" s="384">
        <v>0</v>
      </c>
      <c r="V31" s="384">
        <v>1</v>
      </c>
      <c r="W31" s="384">
        <v>0</v>
      </c>
      <c r="X31" s="384">
        <v>0</v>
      </c>
      <c r="Y31" s="469">
        <v>54530.25</v>
      </c>
    </row>
    <row r="32" spans="2:25" s="157" customFormat="1" x14ac:dyDescent="0.25">
      <c r="B32" s="384" t="s">
        <v>331</v>
      </c>
      <c r="C32" s="573" t="s">
        <v>369</v>
      </c>
      <c r="D32" s="573" t="s">
        <v>681</v>
      </c>
      <c r="E32" s="384" t="s">
        <v>991</v>
      </c>
      <c r="F32" s="384">
        <v>1</v>
      </c>
      <c r="G32" s="384">
        <v>0</v>
      </c>
      <c r="H32" s="384">
        <v>0</v>
      </c>
      <c r="I32" s="384">
        <v>0</v>
      </c>
      <c r="J32" s="384">
        <v>7</v>
      </c>
      <c r="K32" s="384">
        <v>0</v>
      </c>
      <c r="L32" s="384">
        <v>0</v>
      </c>
      <c r="M32" s="384">
        <v>0</v>
      </c>
      <c r="N32" s="384">
        <v>0</v>
      </c>
      <c r="O32" s="384">
        <v>0</v>
      </c>
      <c r="P32" s="384">
        <v>0</v>
      </c>
      <c r="Q32" s="384">
        <v>0</v>
      </c>
      <c r="R32" s="384">
        <v>0</v>
      </c>
      <c r="S32" s="384">
        <v>0</v>
      </c>
      <c r="T32" s="384">
        <v>0</v>
      </c>
      <c r="U32" s="384">
        <v>0</v>
      </c>
      <c r="V32" s="384">
        <v>1</v>
      </c>
      <c r="W32" s="384">
        <v>0</v>
      </c>
      <c r="X32" s="384">
        <v>0</v>
      </c>
      <c r="Y32" s="469">
        <v>45597.73</v>
      </c>
    </row>
    <row r="33" spans="2:25" s="157" customFormat="1" x14ac:dyDescent="0.25">
      <c r="B33" s="384" t="s">
        <v>331</v>
      </c>
      <c r="C33" s="573" t="s">
        <v>1613</v>
      </c>
      <c r="D33" s="573" t="s">
        <v>1629</v>
      </c>
      <c r="E33" s="384" t="s">
        <v>1614</v>
      </c>
      <c r="F33" s="384">
        <v>1</v>
      </c>
      <c r="G33" s="384">
        <v>0</v>
      </c>
      <c r="H33" s="384">
        <v>0</v>
      </c>
      <c r="I33" s="384">
        <v>0</v>
      </c>
      <c r="J33" s="384">
        <v>7</v>
      </c>
      <c r="K33" s="384">
        <v>0</v>
      </c>
      <c r="L33" s="384">
        <v>0</v>
      </c>
      <c r="M33" s="384">
        <v>0</v>
      </c>
      <c r="N33" s="384">
        <v>0</v>
      </c>
      <c r="O33" s="384">
        <v>0</v>
      </c>
      <c r="P33" s="384">
        <v>0</v>
      </c>
      <c r="Q33" s="384">
        <v>0</v>
      </c>
      <c r="R33" s="384">
        <v>0</v>
      </c>
      <c r="S33" s="384">
        <v>0</v>
      </c>
      <c r="T33" s="384">
        <v>0</v>
      </c>
      <c r="U33" s="384">
        <v>0</v>
      </c>
      <c r="V33" s="384">
        <v>1</v>
      </c>
      <c r="W33" s="384">
        <v>0</v>
      </c>
      <c r="X33" s="384">
        <v>0</v>
      </c>
      <c r="Y33" s="469">
        <v>47266.52</v>
      </c>
    </row>
    <row r="34" spans="2:25" s="157" customFormat="1" x14ac:dyDescent="0.25">
      <c r="B34" s="384" t="s">
        <v>331</v>
      </c>
      <c r="C34" s="573" t="s">
        <v>370</v>
      </c>
      <c r="D34" s="573" t="s">
        <v>682</v>
      </c>
      <c r="E34" s="384" t="s">
        <v>992</v>
      </c>
      <c r="F34" s="384">
        <v>1</v>
      </c>
      <c r="G34" s="384">
        <v>0</v>
      </c>
      <c r="H34" s="384">
        <v>0</v>
      </c>
      <c r="I34" s="384">
        <v>0</v>
      </c>
      <c r="J34" s="384">
        <v>7</v>
      </c>
      <c r="K34" s="384">
        <v>0</v>
      </c>
      <c r="L34" s="384">
        <v>0</v>
      </c>
      <c r="M34" s="384">
        <v>0</v>
      </c>
      <c r="N34" s="384">
        <v>0</v>
      </c>
      <c r="O34" s="384">
        <v>0</v>
      </c>
      <c r="P34" s="384">
        <v>0</v>
      </c>
      <c r="Q34" s="384">
        <v>0</v>
      </c>
      <c r="R34" s="384">
        <v>0</v>
      </c>
      <c r="S34" s="384">
        <v>0</v>
      </c>
      <c r="T34" s="384">
        <v>0</v>
      </c>
      <c r="U34" s="384">
        <v>0</v>
      </c>
      <c r="V34" s="384">
        <v>1</v>
      </c>
      <c r="W34" s="384">
        <v>0</v>
      </c>
      <c r="X34" s="384">
        <v>0</v>
      </c>
      <c r="Y34" s="469">
        <v>40626.559999999998</v>
      </c>
    </row>
    <row r="35" spans="2:25" s="157" customFormat="1" x14ac:dyDescent="0.25">
      <c r="B35" s="384" t="s">
        <v>331</v>
      </c>
      <c r="C35" s="573" t="s">
        <v>371</v>
      </c>
      <c r="D35" s="573" t="s">
        <v>683</v>
      </c>
      <c r="E35" s="384" t="s">
        <v>993</v>
      </c>
      <c r="F35" s="384">
        <v>1</v>
      </c>
      <c r="G35" s="384">
        <v>0</v>
      </c>
      <c r="H35" s="384">
        <v>0</v>
      </c>
      <c r="I35" s="384">
        <v>0</v>
      </c>
      <c r="J35" s="384">
        <v>7</v>
      </c>
      <c r="K35" s="384">
        <v>0</v>
      </c>
      <c r="L35" s="384">
        <v>0</v>
      </c>
      <c r="M35" s="384">
        <v>0</v>
      </c>
      <c r="N35" s="384">
        <v>0</v>
      </c>
      <c r="O35" s="384">
        <v>0</v>
      </c>
      <c r="P35" s="384">
        <v>0</v>
      </c>
      <c r="Q35" s="384">
        <v>0</v>
      </c>
      <c r="R35" s="384">
        <v>0</v>
      </c>
      <c r="S35" s="384">
        <v>0</v>
      </c>
      <c r="T35" s="384">
        <v>0</v>
      </c>
      <c r="U35" s="384">
        <v>0</v>
      </c>
      <c r="V35" s="384">
        <v>1</v>
      </c>
      <c r="W35" s="384">
        <v>0</v>
      </c>
      <c r="X35" s="384">
        <v>0</v>
      </c>
      <c r="Y35" s="469">
        <v>18401.96</v>
      </c>
    </row>
    <row r="36" spans="2:25" s="157" customFormat="1" x14ac:dyDescent="0.25">
      <c r="B36" s="384" t="s">
        <v>331</v>
      </c>
      <c r="C36" s="573" t="s">
        <v>372</v>
      </c>
      <c r="D36" s="573" t="s">
        <v>684</v>
      </c>
      <c r="E36" s="384" t="s">
        <v>994</v>
      </c>
      <c r="F36" s="384">
        <v>1</v>
      </c>
      <c r="G36" s="384">
        <v>0</v>
      </c>
      <c r="H36" s="384">
        <v>0</v>
      </c>
      <c r="I36" s="384">
        <v>0</v>
      </c>
      <c r="J36" s="384">
        <v>7</v>
      </c>
      <c r="K36" s="384">
        <v>0</v>
      </c>
      <c r="L36" s="384">
        <v>0</v>
      </c>
      <c r="M36" s="384">
        <v>0</v>
      </c>
      <c r="N36" s="384">
        <v>0</v>
      </c>
      <c r="O36" s="384">
        <v>0</v>
      </c>
      <c r="P36" s="384">
        <v>0</v>
      </c>
      <c r="Q36" s="384">
        <v>0</v>
      </c>
      <c r="R36" s="384">
        <v>0</v>
      </c>
      <c r="S36" s="384">
        <v>0</v>
      </c>
      <c r="T36" s="384">
        <v>0</v>
      </c>
      <c r="U36" s="384">
        <v>0</v>
      </c>
      <c r="V36" s="384">
        <v>1</v>
      </c>
      <c r="W36" s="384">
        <v>0</v>
      </c>
      <c r="X36" s="384">
        <v>0</v>
      </c>
      <c r="Y36" s="469">
        <v>49771.05</v>
      </c>
    </row>
    <row r="37" spans="2:25" s="157" customFormat="1" x14ac:dyDescent="0.25">
      <c r="B37" s="384" t="s">
        <v>331</v>
      </c>
      <c r="C37" s="573" t="s">
        <v>373</v>
      </c>
      <c r="D37" s="573" t="s">
        <v>685</v>
      </c>
      <c r="E37" s="384" t="s">
        <v>995</v>
      </c>
      <c r="F37" s="384">
        <v>1</v>
      </c>
      <c r="G37" s="384">
        <v>0</v>
      </c>
      <c r="H37" s="384">
        <v>0</v>
      </c>
      <c r="I37" s="384">
        <v>0</v>
      </c>
      <c r="J37" s="384">
        <v>7</v>
      </c>
      <c r="K37" s="384">
        <v>0</v>
      </c>
      <c r="L37" s="384">
        <v>0</v>
      </c>
      <c r="M37" s="384">
        <v>0</v>
      </c>
      <c r="N37" s="384">
        <v>0</v>
      </c>
      <c r="O37" s="384">
        <v>0</v>
      </c>
      <c r="P37" s="384">
        <v>0</v>
      </c>
      <c r="Q37" s="384">
        <v>0</v>
      </c>
      <c r="R37" s="384">
        <v>0</v>
      </c>
      <c r="S37" s="384">
        <v>0</v>
      </c>
      <c r="T37" s="384">
        <v>0</v>
      </c>
      <c r="U37" s="384">
        <v>0</v>
      </c>
      <c r="V37" s="384">
        <v>1</v>
      </c>
      <c r="W37" s="384">
        <v>0</v>
      </c>
      <c r="X37" s="384">
        <v>0</v>
      </c>
      <c r="Y37" s="469">
        <v>41306.620000000003</v>
      </c>
    </row>
    <row r="38" spans="2:25" s="157" customFormat="1" x14ac:dyDescent="0.25">
      <c r="B38" s="384" t="s">
        <v>331</v>
      </c>
      <c r="C38" s="573" t="s">
        <v>374</v>
      </c>
      <c r="D38" s="573" t="s">
        <v>686</v>
      </c>
      <c r="E38" s="384" t="s">
        <v>996</v>
      </c>
      <c r="F38" s="384">
        <v>1</v>
      </c>
      <c r="G38" s="384">
        <v>0</v>
      </c>
      <c r="H38" s="384">
        <v>0</v>
      </c>
      <c r="I38" s="384">
        <v>0</v>
      </c>
      <c r="J38" s="384">
        <v>7</v>
      </c>
      <c r="K38" s="384">
        <v>0</v>
      </c>
      <c r="L38" s="384">
        <v>0</v>
      </c>
      <c r="M38" s="384">
        <v>0</v>
      </c>
      <c r="N38" s="384">
        <v>0</v>
      </c>
      <c r="O38" s="384">
        <v>0</v>
      </c>
      <c r="P38" s="384">
        <v>0</v>
      </c>
      <c r="Q38" s="384">
        <v>0</v>
      </c>
      <c r="R38" s="384">
        <v>0</v>
      </c>
      <c r="S38" s="384">
        <v>0</v>
      </c>
      <c r="T38" s="384">
        <v>0</v>
      </c>
      <c r="U38" s="384">
        <v>0</v>
      </c>
      <c r="V38" s="384">
        <v>1</v>
      </c>
      <c r="W38" s="384">
        <v>0</v>
      </c>
      <c r="X38" s="384">
        <v>0</v>
      </c>
      <c r="Y38" s="469">
        <v>40368.26</v>
      </c>
    </row>
    <row r="39" spans="2:25" s="157" customFormat="1" x14ac:dyDescent="0.25">
      <c r="B39" s="384" t="s">
        <v>331</v>
      </c>
      <c r="C39" s="573" t="s">
        <v>375</v>
      </c>
      <c r="D39" s="573" t="s">
        <v>687</v>
      </c>
      <c r="E39" s="384" t="s">
        <v>997</v>
      </c>
      <c r="F39" s="384">
        <v>1</v>
      </c>
      <c r="G39" s="384">
        <v>0</v>
      </c>
      <c r="H39" s="384">
        <v>0</v>
      </c>
      <c r="I39" s="384">
        <v>0</v>
      </c>
      <c r="J39" s="384">
        <v>7</v>
      </c>
      <c r="K39" s="384">
        <v>0</v>
      </c>
      <c r="L39" s="384">
        <v>0</v>
      </c>
      <c r="M39" s="384">
        <v>0</v>
      </c>
      <c r="N39" s="384">
        <v>0</v>
      </c>
      <c r="O39" s="384">
        <v>0</v>
      </c>
      <c r="P39" s="384">
        <v>0</v>
      </c>
      <c r="Q39" s="384">
        <v>0</v>
      </c>
      <c r="R39" s="384">
        <v>0</v>
      </c>
      <c r="S39" s="384">
        <v>0</v>
      </c>
      <c r="T39" s="384">
        <v>0</v>
      </c>
      <c r="U39" s="384">
        <v>0</v>
      </c>
      <c r="V39" s="384">
        <v>1</v>
      </c>
      <c r="W39" s="384">
        <v>0</v>
      </c>
      <c r="X39" s="384">
        <v>0</v>
      </c>
      <c r="Y39" s="469">
        <v>36673.67</v>
      </c>
    </row>
    <row r="40" spans="2:25" s="157" customFormat="1" x14ac:dyDescent="0.25">
      <c r="B40" s="384" t="s">
        <v>331</v>
      </c>
      <c r="C40" s="573" t="s">
        <v>376</v>
      </c>
      <c r="D40" s="573" t="s">
        <v>688</v>
      </c>
      <c r="E40" s="384" t="s">
        <v>998</v>
      </c>
      <c r="F40" s="384">
        <v>1</v>
      </c>
      <c r="G40" s="384">
        <v>0</v>
      </c>
      <c r="H40" s="384">
        <v>0</v>
      </c>
      <c r="I40" s="384">
        <v>0</v>
      </c>
      <c r="J40" s="384">
        <v>7</v>
      </c>
      <c r="K40" s="384">
        <v>0</v>
      </c>
      <c r="L40" s="384">
        <v>0</v>
      </c>
      <c r="M40" s="384">
        <v>0</v>
      </c>
      <c r="N40" s="384">
        <v>0</v>
      </c>
      <c r="O40" s="384">
        <v>0</v>
      </c>
      <c r="P40" s="384">
        <v>0</v>
      </c>
      <c r="Q40" s="384">
        <v>0</v>
      </c>
      <c r="R40" s="384">
        <v>0</v>
      </c>
      <c r="S40" s="384">
        <v>0</v>
      </c>
      <c r="T40" s="384">
        <v>0</v>
      </c>
      <c r="U40" s="384">
        <v>0</v>
      </c>
      <c r="V40" s="384">
        <v>1</v>
      </c>
      <c r="W40" s="384">
        <v>0</v>
      </c>
      <c r="X40" s="384">
        <v>0</v>
      </c>
      <c r="Y40" s="469">
        <v>37546.629999999997</v>
      </c>
    </row>
    <row r="41" spans="2:25" s="157" customFormat="1" x14ac:dyDescent="0.25">
      <c r="B41" s="384" t="s">
        <v>331</v>
      </c>
      <c r="C41" s="573" t="s">
        <v>377</v>
      </c>
      <c r="D41" s="573" t="s">
        <v>689</v>
      </c>
      <c r="E41" s="384" t="s">
        <v>1692</v>
      </c>
      <c r="F41" s="384">
        <v>1</v>
      </c>
      <c r="G41" s="384">
        <v>0</v>
      </c>
      <c r="H41" s="384">
        <v>0</v>
      </c>
      <c r="I41" s="384">
        <v>0</v>
      </c>
      <c r="J41" s="384">
        <v>7</v>
      </c>
      <c r="K41" s="384">
        <v>0</v>
      </c>
      <c r="L41" s="384">
        <v>0</v>
      </c>
      <c r="M41" s="384">
        <v>0</v>
      </c>
      <c r="N41" s="384">
        <v>0</v>
      </c>
      <c r="O41" s="384">
        <v>0</v>
      </c>
      <c r="P41" s="384">
        <v>0</v>
      </c>
      <c r="Q41" s="384">
        <v>0</v>
      </c>
      <c r="R41" s="384">
        <v>0</v>
      </c>
      <c r="S41" s="384">
        <v>0</v>
      </c>
      <c r="T41" s="384">
        <v>0</v>
      </c>
      <c r="U41" s="384">
        <v>0</v>
      </c>
      <c r="V41" s="384">
        <v>1</v>
      </c>
      <c r="W41" s="384">
        <v>0</v>
      </c>
      <c r="X41" s="384">
        <v>0</v>
      </c>
      <c r="Y41" s="469">
        <v>55939.64</v>
      </c>
    </row>
    <row r="42" spans="2:25" s="157" customFormat="1" x14ac:dyDescent="0.25">
      <c r="B42" s="384" t="s">
        <v>331</v>
      </c>
      <c r="C42" s="573" t="s">
        <v>378</v>
      </c>
      <c r="D42" s="573" t="s">
        <v>690</v>
      </c>
      <c r="E42" s="384" t="s">
        <v>999</v>
      </c>
      <c r="F42" s="384">
        <v>1</v>
      </c>
      <c r="G42" s="384">
        <v>0</v>
      </c>
      <c r="H42" s="384">
        <v>0</v>
      </c>
      <c r="I42" s="384">
        <v>0</v>
      </c>
      <c r="J42" s="384">
        <v>7</v>
      </c>
      <c r="K42" s="384">
        <v>0</v>
      </c>
      <c r="L42" s="384">
        <v>0</v>
      </c>
      <c r="M42" s="384">
        <v>0</v>
      </c>
      <c r="N42" s="384">
        <v>0</v>
      </c>
      <c r="O42" s="384">
        <v>0</v>
      </c>
      <c r="P42" s="384">
        <v>0</v>
      </c>
      <c r="Q42" s="384">
        <v>0</v>
      </c>
      <c r="R42" s="384">
        <v>0</v>
      </c>
      <c r="S42" s="384">
        <v>0</v>
      </c>
      <c r="T42" s="384">
        <v>0</v>
      </c>
      <c r="U42" s="384">
        <v>0</v>
      </c>
      <c r="V42" s="384">
        <v>1</v>
      </c>
      <c r="W42" s="384">
        <v>0</v>
      </c>
      <c r="X42" s="384">
        <v>0</v>
      </c>
      <c r="Y42" s="469">
        <v>55357.58</v>
      </c>
    </row>
    <row r="43" spans="2:25" s="157" customFormat="1" x14ac:dyDescent="0.25">
      <c r="B43" s="384" t="s">
        <v>331</v>
      </c>
      <c r="C43" s="573" t="s">
        <v>379</v>
      </c>
      <c r="D43" s="573" t="s">
        <v>691</v>
      </c>
      <c r="E43" s="384" t="s">
        <v>1000</v>
      </c>
      <c r="F43" s="384">
        <v>1</v>
      </c>
      <c r="G43" s="384">
        <v>0</v>
      </c>
      <c r="H43" s="384">
        <v>0</v>
      </c>
      <c r="I43" s="384">
        <v>0</v>
      </c>
      <c r="J43" s="384">
        <v>7</v>
      </c>
      <c r="K43" s="384">
        <v>0</v>
      </c>
      <c r="L43" s="384">
        <v>0</v>
      </c>
      <c r="M43" s="384">
        <v>0</v>
      </c>
      <c r="N43" s="384">
        <v>0</v>
      </c>
      <c r="O43" s="384">
        <v>0</v>
      </c>
      <c r="P43" s="384">
        <v>0</v>
      </c>
      <c r="Q43" s="384">
        <v>0</v>
      </c>
      <c r="R43" s="384">
        <v>0</v>
      </c>
      <c r="S43" s="384">
        <v>0</v>
      </c>
      <c r="T43" s="384">
        <v>0</v>
      </c>
      <c r="U43" s="384">
        <v>0</v>
      </c>
      <c r="V43" s="384">
        <v>1</v>
      </c>
      <c r="W43" s="384">
        <v>0</v>
      </c>
      <c r="X43" s="384">
        <v>0</v>
      </c>
      <c r="Y43" s="469">
        <v>55908.98</v>
      </c>
    </row>
    <row r="44" spans="2:25" s="157" customFormat="1" x14ac:dyDescent="0.25">
      <c r="B44" s="384" t="s">
        <v>331</v>
      </c>
      <c r="C44" s="573" t="s">
        <v>380</v>
      </c>
      <c r="D44" s="573" t="s">
        <v>692</v>
      </c>
      <c r="E44" s="384" t="s">
        <v>1001</v>
      </c>
      <c r="F44" s="384">
        <v>1</v>
      </c>
      <c r="G44" s="384">
        <v>0</v>
      </c>
      <c r="H44" s="384">
        <v>0</v>
      </c>
      <c r="I44" s="384">
        <v>0</v>
      </c>
      <c r="J44" s="384">
        <v>7</v>
      </c>
      <c r="K44" s="384">
        <v>0</v>
      </c>
      <c r="L44" s="384">
        <v>0</v>
      </c>
      <c r="M44" s="384">
        <v>0</v>
      </c>
      <c r="N44" s="384">
        <v>0</v>
      </c>
      <c r="O44" s="384">
        <v>0</v>
      </c>
      <c r="P44" s="384">
        <v>0</v>
      </c>
      <c r="Q44" s="384">
        <v>0</v>
      </c>
      <c r="R44" s="384">
        <v>0</v>
      </c>
      <c r="S44" s="384">
        <v>0</v>
      </c>
      <c r="T44" s="384">
        <v>0</v>
      </c>
      <c r="U44" s="384">
        <v>0</v>
      </c>
      <c r="V44" s="384">
        <v>1</v>
      </c>
      <c r="W44" s="384">
        <v>0</v>
      </c>
      <c r="X44" s="384">
        <v>0</v>
      </c>
      <c r="Y44" s="469">
        <v>35177.980000000003</v>
      </c>
    </row>
    <row r="45" spans="2:25" s="157" customFormat="1" x14ac:dyDescent="0.25">
      <c r="B45" s="384" t="s">
        <v>331</v>
      </c>
      <c r="C45" s="573" t="s">
        <v>381</v>
      </c>
      <c r="D45" s="573" t="s">
        <v>693</v>
      </c>
      <c r="E45" s="384" t="s">
        <v>1002</v>
      </c>
      <c r="F45" s="384">
        <v>1</v>
      </c>
      <c r="G45" s="384">
        <v>0</v>
      </c>
      <c r="H45" s="384">
        <v>0</v>
      </c>
      <c r="I45" s="384">
        <v>0</v>
      </c>
      <c r="J45" s="384">
        <v>7</v>
      </c>
      <c r="K45" s="384">
        <v>0</v>
      </c>
      <c r="L45" s="384">
        <v>0</v>
      </c>
      <c r="M45" s="384">
        <v>0</v>
      </c>
      <c r="N45" s="384">
        <v>0</v>
      </c>
      <c r="O45" s="384">
        <v>0</v>
      </c>
      <c r="P45" s="384">
        <v>0</v>
      </c>
      <c r="Q45" s="384">
        <v>0</v>
      </c>
      <c r="R45" s="384">
        <v>0</v>
      </c>
      <c r="S45" s="384">
        <v>0</v>
      </c>
      <c r="T45" s="384">
        <v>0</v>
      </c>
      <c r="U45" s="384">
        <v>0</v>
      </c>
      <c r="V45" s="384">
        <v>1</v>
      </c>
      <c r="W45" s="384">
        <v>0</v>
      </c>
      <c r="X45" s="384">
        <v>0</v>
      </c>
      <c r="Y45" s="469">
        <v>41940</v>
      </c>
    </row>
    <row r="46" spans="2:25" s="157" customFormat="1" x14ac:dyDescent="0.25">
      <c r="B46" s="384" t="s">
        <v>331</v>
      </c>
      <c r="C46" s="573" t="s">
        <v>382</v>
      </c>
      <c r="D46" s="573" t="s">
        <v>694</v>
      </c>
      <c r="E46" s="384" t="s">
        <v>1003</v>
      </c>
      <c r="F46" s="384">
        <v>1</v>
      </c>
      <c r="G46" s="384">
        <v>0</v>
      </c>
      <c r="H46" s="384">
        <v>0</v>
      </c>
      <c r="I46" s="384">
        <v>0</v>
      </c>
      <c r="J46" s="384">
        <v>7</v>
      </c>
      <c r="K46" s="384">
        <v>0</v>
      </c>
      <c r="L46" s="384">
        <v>0</v>
      </c>
      <c r="M46" s="384">
        <v>0</v>
      </c>
      <c r="N46" s="384">
        <v>0</v>
      </c>
      <c r="O46" s="384">
        <v>0</v>
      </c>
      <c r="P46" s="384">
        <v>0</v>
      </c>
      <c r="Q46" s="384">
        <v>0</v>
      </c>
      <c r="R46" s="384">
        <v>0</v>
      </c>
      <c r="S46" s="384">
        <v>0</v>
      </c>
      <c r="T46" s="384">
        <v>0</v>
      </c>
      <c r="U46" s="384">
        <v>0</v>
      </c>
      <c r="V46" s="384">
        <v>1</v>
      </c>
      <c r="W46" s="384">
        <v>0</v>
      </c>
      <c r="X46" s="384">
        <v>0</v>
      </c>
      <c r="Y46" s="469">
        <v>27469.79</v>
      </c>
    </row>
    <row r="47" spans="2:25" s="157" customFormat="1" x14ac:dyDescent="0.25">
      <c r="B47" s="384" t="s">
        <v>331</v>
      </c>
      <c r="C47" s="573" t="s">
        <v>383</v>
      </c>
      <c r="D47" s="573" t="s">
        <v>695</v>
      </c>
      <c r="E47" s="384" t="s">
        <v>1004</v>
      </c>
      <c r="F47" s="384">
        <v>1</v>
      </c>
      <c r="G47" s="384">
        <v>0</v>
      </c>
      <c r="H47" s="384">
        <v>0</v>
      </c>
      <c r="I47" s="384">
        <v>0</v>
      </c>
      <c r="J47" s="384">
        <v>7</v>
      </c>
      <c r="K47" s="384">
        <v>0</v>
      </c>
      <c r="L47" s="384">
        <v>0</v>
      </c>
      <c r="M47" s="384">
        <v>0</v>
      </c>
      <c r="N47" s="384">
        <v>0</v>
      </c>
      <c r="O47" s="384">
        <v>0</v>
      </c>
      <c r="P47" s="384">
        <v>0</v>
      </c>
      <c r="Q47" s="384">
        <v>0</v>
      </c>
      <c r="R47" s="384">
        <v>0</v>
      </c>
      <c r="S47" s="384">
        <v>0</v>
      </c>
      <c r="T47" s="384">
        <v>0</v>
      </c>
      <c r="U47" s="384">
        <v>0</v>
      </c>
      <c r="V47" s="384">
        <v>1</v>
      </c>
      <c r="W47" s="384">
        <v>0</v>
      </c>
      <c r="X47" s="384">
        <v>0</v>
      </c>
      <c r="Y47" s="469">
        <v>50681.33</v>
      </c>
    </row>
    <row r="48" spans="2:25" s="157" customFormat="1" x14ac:dyDescent="0.25">
      <c r="B48" s="384" t="s">
        <v>331</v>
      </c>
      <c r="C48" s="573" t="s">
        <v>384</v>
      </c>
      <c r="D48" s="573" t="s">
        <v>696</v>
      </c>
      <c r="E48" s="384" t="s">
        <v>1005</v>
      </c>
      <c r="F48" s="384">
        <v>1</v>
      </c>
      <c r="G48" s="384">
        <v>0</v>
      </c>
      <c r="H48" s="384">
        <v>0</v>
      </c>
      <c r="I48" s="384">
        <v>0</v>
      </c>
      <c r="J48" s="384">
        <v>7</v>
      </c>
      <c r="K48" s="384">
        <v>0</v>
      </c>
      <c r="L48" s="384">
        <v>0</v>
      </c>
      <c r="M48" s="384">
        <v>0</v>
      </c>
      <c r="N48" s="384">
        <v>0</v>
      </c>
      <c r="O48" s="384">
        <v>0</v>
      </c>
      <c r="P48" s="384">
        <v>0</v>
      </c>
      <c r="Q48" s="384">
        <v>0</v>
      </c>
      <c r="R48" s="384">
        <v>0</v>
      </c>
      <c r="S48" s="384">
        <v>0</v>
      </c>
      <c r="T48" s="384">
        <v>0</v>
      </c>
      <c r="U48" s="384">
        <v>0</v>
      </c>
      <c r="V48" s="384">
        <v>1</v>
      </c>
      <c r="W48" s="384">
        <v>0</v>
      </c>
      <c r="X48" s="384">
        <v>0</v>
      </c>
      <c r="Y48" s="469">
        <v>48281.07</v>
      </c>
    </row>
    <row r="49" spans="2:25" s="157" customFormat="1" x14ac:dyDescent="0.25">
      <c r="B49" s="384" t="s">
        <v>331</v>
      </c>
      <c r="C49" s="573" t="s">
        <v>385</v>
      </c>
      <c r="D49" s="573" t="s">
        <v>697</v>
      </c>
      <c r="E49" s="384" t="s">
        <v>1006</v>
      </c>
      <c r="F49" s="384">
        <v>1</v>
      </c>
      <c r="G49" s="384">
        <v>0</v>
      </c>
      <c r="H49" s="384">
        <v>0</v>
      </c>
      <c r="I49" s="384">
        <v>0</v>
      </c>
      <c r="J49" s="384">
        <v>7</v>
      </c>
      <c r="K49" s="384">
        <v>0</v>
      </c>
      <c r="L49" s="384">
        <v>0</v>
      </c>
      <c r="M49" s="384">
        <v>0</v>
      </c>
      <c r="N49" s="384">
        <v>0</v>
      </c>
      <c r="O49" s="384">
        <v>0</v>
      </c>
      <c r="P49" s="384">
        <v>0</v>
      </c>
      <c r="Q49" s="384">
        <v>0</v>
      </c>
      <c r="R49" s="384">
        <v>0</v>
      </c>
      <c r="S49" s="384">
        <v>0</v>
      </c>
      <c r="T49" s="384">
        <v>0</v>
      </c>
      <c r="U49" s="384">
        <v>0</v>
      </c>
      <c r="V49" s="384">
        <v>1</v>
      </c>
      <c r="W49" s="384">
        <v>0</v>
      </c>
      <c r="X49" s="384">
        <v>0</v>
      </c>
      <c r="Y49" s="469">
        <v>49305.72</v>
      </c>
    </row>
    <row r="50" spans="2:25" s="157" customFormat="1" x14ac:dyDescent="0.25">
      <c r="B50" s="384" t="s">
        <v>331</v>
      </c>
      <c r="C50" s="573" t="s">
        <v>386</v>
      </c>
      <c r="D50" s="573" t="s">
        <v>698</v>
      </c>
      <c r="E50" s="384" t="s">
        <v>1007</v>
      </c>
      <c r="F50" s="384">
        <v>1</v>
      </c>
      <c r="G50" s="384">
        <v>0</v>
      </c>
      <c r="H50" s="384">
        <v>0</v>
      </c>
      <c r="I50" s="384">
        <v>0</v>
      </c>
      <c r="J50" s="384">
        <v>7</v>
      </c>
      <c r="K50" s="384">
        <v>0</v>
      </c>
      <c r="L50" s="384">
        <v>0</v>
      </c>
      <c r="M50" s="384">
        <v>0</v>
      </c>
      <c r="N50" s="384">
        <v>0</v>
      </c>
      <c r="O50" s="384">
        <v>0</v>
      </c>
      <c r="P50" s="384">
        <v>0</v>
      </c>
      <c r="Q50" s="384">
        <v>0</v>
      </c>
      <c r="R50" s="384">
        <v>0</v>
      </c>
      <c r="S50" s="384">
        <v>0</v>
      </c>
      <c r="T50" s="384">
        <v>0</v>
      </c>
      <c r="U50" s="384">
        <v>0</v>
      </c>
      <c r="V50" s="384">
        <v>1</v>
      </c>
      <c r="W50" s="384">
        <v>0</v>
      </c>
      <c r="X50" s="384">
        <v>0</v>
      </c>
      <c r="Y50" s="469">
        <v>37860.120000000003</v>
      </c>
    </row>
    <row r="51" spans="2:25" s="157" customFormat="1" x14ac:dyDescent="0.25">
      <c r="B51" s="384" t="s">
        <v>331</v>
      </c>
      <c r="C51" s="573" t="s">
        <v>387</v>
      </c>
      <c r="D51" s="573" t="s">
        <v>699</v>
      </c>
      <c r="E51" s="384" t="s">
        <v>1008</v>
      </c>
      <c r="F51" s="384">
        <v>1</v>
      </c>
      <c r="G51" s="384">
        <v>0</v>
      </c>
      <c r="H51" s="384">
        <v>0</v>
      </c>
      <c r="I51" s="384">
        <v>0</v>
      </c>
      <c r="J51" s="384">
        <v>7</v>
      </c>
      <c r="K51" s="384">
        <v>0</v>
      </c>
      <c r="L51" s="384">
        <v>0</v>
      </c>
      <c r="M51" s="384">
        <v>0</v>
      </c>
      <c r="N51" s="384">
        <v>0</v>
      </c>
      <c r="O51" s="384">
        <v>0</v>
      </c>
      <c r="P51" s="384">
        <v>0</v>
      </c>
      <c r="Q51" s="384">
        <v>0</v>
      </c>
      <c r="R51" s="384">
        <v>0</v>
      </c>
      <c r="S51" s="384">
        <v>0</v>
      </c>
      <c r="T51" s="384">
        <v>0</v>
      </c>
      <c r="U51" s="384">
        <v>0</v>
      </c>
      <c r="V51" s="384">
        <v>1</v>
      </c>
      <c r="W51" s="384">
        <v>0</v>
      </c>
      <c r="X51" s="384">
        <v>0</v>
      </c>
      <c r="Y51" s="469">
        <v>35881.68</v>
      </c>
    </row>
    <row r="52" spans="2:25" s="157" customFormat="1" x14ac:dyDescent="0.25">
      <c r="B52" s="384" t="s">
        <v>331</v>
      </c>
      <c r="C52" s="573" t="s">
        <v>388</v>
      </c>
      <c r="D52" s="573" t="s">
        <v>700</v>
      </c>
      <c r="E52" s="384" t="s">
        <v>1009</v>
      </c>
      <c r="F52" s="384">
        <v>1</v>
      </c>
      <c r="G52" s="384">
        <v>0</v>
      </c>
      <c r="H52" s="384">
        <v>0</v>
      </c>
      <c r="I52" s="384">
        <v>0</v>
      </c>
      <c r="J52" s="384">
        <v>7</v>
      </c>
      <c r="K52" s="384">
        <v>0</v>
      </c>
      <c r="L52" s="384">
        <v>0</v>
      </c>
      <c r="M52" s="384">
        <v>0</v>
      </c>
      <c r="N52" s="384">
        <v>0</v>
      </c>
      <c r="O52" s="384">
        <v>0</v>
      </c>
      <c r="P52" s="384">
        <v>0</v>
      </c>
      <c r="Q52" s="384">
        <v>0</v>
      </c>
      <c r="R52" s="384">
        <v>0</v>
      </c>
      <c r="S52" s="384">
        <v>0</v>
      </c>
      <c r="T52" s="384">
        <v>0</v>
      </c>
      <c r="U52" s="384">
        <v>0</v>
      </c>
      <c r="V52" s="384">
        <v>1</v>
      </c>
      <c r="W52" s="384">
        <v>0</v>
      </c>
      <c r="X52" s="384">
        <v>0</v>
      </c>
      <c r="Y52" s="469">
        <v>33533.53</v>
      </c>
    </row>
    <row r="53" spans="2:25" s="157" customFormat="1" x14ac:dyDescent="0.25">
      <c r="B53" s="384" t="s">
        <v>331</v>
      </c>
      <c r="C53" s="573" t="s">
        <v>389</v>
      </c>
      <c r="D53" s="573" t="s">
        <v>701</v>
      </c>
      <c r="E53" s="384" t="s">
        <v>1010</v>
      </c>
      <c r="F53" s="384">
        <v>1</v>
      </c>
      <c r="G53" s="384">
        <v>0</v>
      </c>
      <c r="H53" s="384">
        <v>0</v>
      </c>
      <c r="I53" s="384">
        <v>0</v>
      </c>
      <c r="J53" s="384">
        <v>7</v>
      </c>
      <c r="K53" s="384">
        <v>0</v>
      </c>
      <c r="L53" s="384">
        <v>0</v>
      </c>
      <c r="M53" s="384">
        <v>0</v>
      </c>
      <c r="N53" s="384">
        <v>0</v>
      </c>
      <c r="O53" s="384">
        <v>0</v>
      </c>
      <c r="P53" s="384">
        <v>0</v>
      </c>
      <c r="Q53" s="384">
        <v>0</v>
      </c>
      <c r="R53" s="384">
        <v>0</v>
      </c>
      <c r="S53" s="384">
        <v>0</v>
      </c>
      <c r="T53" s="384">
        <v>0</v>
      </c>
      <c r="U53" s="384">
        <v>0</v>
      </c>
      <c r="V53" s="384">
        <v>1</v>
      </c>
      <c r="W53" s="384">
        <v>0</v>
      </c>
      <c r="X53" s="384">
        <v>0</v>
      </c>
      <c r="Y53" s="469">
        <v>52664.800000000003</v>
      </c>
    </row>
    <row r="54" spans="2:25" s="157" customFormat="1" x14ac:dyDescent="0.25">
      <c r="B54" s="384" t="s">
        <v>331</v>
      </c>
      <c r="C54" s="573" t="s">
        <v>390</v>
      </c>
      <c r="D54" s="573" t="s">
        <v>702</v>
      </c>
      <c r="E54" s="384" t="s">
        <v>1011</v>
      </c>
      <c r="F54" s="384">
        <v>1</v>
      </c>
      <c r="G54" s="384">
        <v>0</v>
      </c>
      <c r="H54" s="384">
        <v>0</v>
      </c>
      <c r="I54" s="384">
        <v>0</v>
      </c>
      <c r="J54" s="384">
        <v>7</v>
      </c>
      <c r="K54" s="384">
        <v>0</v>
      </c>
      <c r="L54" s="384">
        <v>0</v>
      </c>
      <c r="M54" s="384">
        <v>0</v>
      </c>
      <c r="N54" s="384">
        <v>0</v>
      </c>
      <c r="O54" s="384">
        <v>0</v>
      </c>
      <c r="P54" s="384">
        <v>0</v>
      </c>
      <c r="Q54" s="384">
        <v>0</v>
      </c>
      <c r="R54" s="384">
        <v>0</v>
      </c>
      <c r="S54" s="384">
        <v>0</v>
      </c>
      <c r="T54" s="384">
        <v>0</v>
      </c>
      <c r="U54" s="384">
        <v>0</v>
      </c>
      <c r="V54" s="384">
        <v>1</v>
      </c>
      <c r="W54" s="384">
        <v>0</v>
      </c>
      <c r="X54" s="384">
        <v>0</v>
      </c>
      <c r="Y54" s="469">
        <v>45741.89</v>
      </c>
    </row>
    <row r="55" spans="2:25" s="157" customFormat="1" x14ac:dyDescent="0.25">
      <c r="B55" s="384" t="s">
        <v>331</v>
      </c>
      <c r="C55" s="573" t="s">
        <v>391</v>
      </c>
      <c r="D55" s="573" t="s">
        <v>703</v>
      </c>
      <c r="E55" s="384" t="s">
        <v>1693</v>
      </c>
      <c r="F55" s="384">
        <v>1</v>
      </c>
      <c r="G55" s="384">
        <v>0</v>
      </c>
      <c r="H55" s="384">
        <v>0</v>
      </c>
      <c r="I55" s="384">
        <v>0</v>
      </c>
      <c r="J55" s="384">
        <v>7</v>
      </c>
      <c r="K55" s="384">
        <v>0</v>
      </c>
      <c r="L55" s="384">
        <v>0</v>
      </c>
      <c r="M55" s="384">
        <v>0</v>
      </c>
      <c r="N55" s="384">
        <v>0</v>
      </c>
      <c r="O55" s="384">
        <v>0</v>
      </c>
      <c r="P55" s="384">
        <v>0</v>
      </c>
      <c r="Q55" s="384">
        <v>0</v>
      </c>
      <c r="R55" s="384">
        <v>0</v>
      </c>
      <c r="S55" s="384">
        <v>0</v>
      </c>
      <c r="T55" s="384">
        <v>0</v>
      </c>
      <c r="U55" s="384">
        <v>0</v>
      </c>
      <c r="V55" s="384">
        <v>1</v>
      </c>
      <c r="W55" s="384">
        <v>0</v>
      </c>
      <c r="X55" s="384">
        <v>0</v>
      </c>
      <c r="Y55" s="469">
        <v>51711.19</v>
      </c>
    </row>
    <row r="56" spans="2:25" s="157" customFormat="1" x14ac:dyDescent="0.25">
      <c r="B56" s="384" t="s">
        <v>331</v>
      </c>
      <c r="C56" s="573" t="s">
        <v>392</v>
      </c>
      <c r="D56" s="573" t="s">
        <v>704</v>
      </c>
      <c r="E56" s="384" t="s">
        <v>1012</v>
      </c>
      <c r="F56" s="384">
        <v>1</v>
      </c>
      <c r="G56" s="384">
        <v>0</v>
      </c>
      <c r="H56" s="384">
        <v>0</v>
      </c>
      <c r="I56" s="384">
        <v>0</v>
      </c>
      <c r="J56" s="384">
        <v>7</v>
      </c>
      <c r="K56" s="384">
        <v>0</v>
      </c>
      <c r="L56" s="384">
        <v>0</v>
      </c>
      <c r="M56" s="384">
        <v>0</v>
      </c>
      <c r="N56" s="384">
        <v>0</v>
      </c>
      <c r="O56" s="384">
        <v>0</v>
      </c>
      <c r="P56" s="384">
        <v>0</v>
      </c>
      <c r="Q56" s="384">
        <v>0</v>
      </c>
      <c r="R56" s="384">
        <v>0</v>
      </c>
      <c r="S56" s="384">
        <v>0</v>
      </c>
      <c r="T56" s="384">
        <v>0</v>
      </c>
      <c r="U56" s="384">
        <v>0</v>
      </c>
      <c r="V56" s="384">
        <v>1</v>
      </c>
      <c r="W56" s="384">
        <v>0</v>
      </c>
      <c r="X56" s="384">
        <v>0</v>
      </c>
      <c r="Y56" s="469">
        <v>60128.800000000003</v>
      </c>
    </row>
    <row r="57" spans="2:25" s="157" customFormat="1" x14ac:dyDescent="0.25">
      <c r="B57" s="384" t="s">
        <v>331</v>
      </c>
      <c r="C57" s="573" t="s">
        <v>393</v>
      </c>
      <c r="D57" s="573" t="s">
        <v>705</v>
      </c>
      <c r="E57" s="384" t="s">
        <v>1013</v>
      </c>
      <c r="F57" s="384">
        <v>1</v>
      </c>
      <c r="G57" s="384">
        <v>0</v>
      </c>
      <c r="H57" s="384">
        <v>0</v>
      </c>
      <c r="I57" s="384">
        <v>0</v>
      </c>
      <c r="J57" s="384">
        <v>7</v>
      </c>
      <c r="K57" s="384">
        <v>0</v>
      </c>
      <c r="L57" s="384">
        <v>0</v>
      </c>
      <c r="M57" s="384">
        <v>0</v>
      </c>
      <c r="N57" s="384">
        <v>0</v>
      </c>
      <c r="O57" s="384">
        <v>0</v>
      </c>
      <c r="P57" s="384">
        <v>0</v>
      </c>
      <c r="Q57" s="384">
        <v>0</v>
      </c>
      <c r="R57" s="384">
        <v>0</v>
      </c>
      <c r="S57" s="384">
        <v>0</v>
      </c>
      <c r="T57" s="384">
        <v>0</v>
      </c>
      <c r="U57" s="384">
        <v>0</v>
      </c>
      <c r="V57" s="384">
        <v>1</v>
      </c>
      <c r="W57" s="384">
        <v>0</v>
      </c>
      <c r="X57" s="384">
        <v>0</v>
      </c>
      <c r="Y57" s="469">
        <v>49025.25</v>
      </c>
    </row>
    <row r="58" spans="2:25" s="157" customFormat="1" x14ac:dyDescent="0.25">
      <c r="B58" s="384" t="s">
        <v>331</v>
      </c>
      <c r="C58" s="573" t="s">
        <v>394</v>
      </c>
      <c r="D58" s="573" t="s">
        <v>706</v>
      </c>
      <c r="E58" s="384" t="s">
        <v>1014</v>
      </c>
      <c r="F58" s="384">
        <v>1</v>
      </c>
      <c r="G58" s="384">
        <v>0</v>
      </c>
      <c r="H58" s="384">
        <v>0</v>
      </c>
      <c r="I58" s="384">
        <v>0</v>
      </c>
      <c r="J58" s="384">
        <v>7</v>
      </c>
      <c r="K58" s="384">
        <v>0</v>
      </c>
      <c r="L58" s="384">
        <v>0</v>
      </c>
      <c r="M58" s="384">
        <v>0</v>
      </c>
      <c r="N58" s="384">
        <v>0</v>
      </c>
      <c r="O58" s="384">
        <v>0</v>
      </c>
      <c r="P58" s="384">
        <v>0</v>
      </c>
      <c r="Q58" s="384">
        <v>0</v>
      </c>
      <c r="R58" s="384">
        <v>0</v>
      </c>
      <c r="S58" s="384">
        <v>0</v>
      </c>
      <c r="T58" s="384">
        <v>0</v>
      </c>
      <c r="U58" s="384">
        <v>0</v>
      </c>
      <c r="V58" s="384">
        <v>1</v>
      </c>
      <c r="W58" s="384">
        <v>0</v>
      </c>
      <c r="X58" s="384">
        <v>0</v>
      </c>
      <c r="Y58" s="469">
        <v>60109.45</v>
      </c>
    </row>
    <row r="59" spans="2:25" s="157" customFormat="1" x14ac:dyDescent="0.25">
      <c r="B59" s="384" t="s">
        <v>331</v>
      </c>
      <c r="C59" s="573" t="s">
        <v>395</v>
      </c>
      <c r="D59" s="573" t="s">
        <v>707</v>
      </c>
      <c r="E59" s="384" t="s">
        <v>1694</v>
      </c>
      <c r="F59" s="384">
        <v>1</v>
      </c>
      <c r="G59" s="384">
        <v>0</v>
      </c>
      <c r="H59" s="384">
        <v>0</v>
      </c>
      <c r="I59" s="384">
        <v>0</v>
      </c>
      <c r="J59" s="384">
        <v>7</v>
      </c>
      <c r="K59" s="384">
        <v>0</v>
      </c>
      <c r="L59" s="384">
        <v>0</v>
      </c>
      <c r="M59" s="384">
        <v>0</v>
      </c>
      <c r="N59" s="384">
        <v>0</v>
      </c>
      <c r="O59" s="384">
        <v>0</v>
      </c>
      <c r="P59" s="384">
        <v>0</v>
      </c>
      <c r="Q59" s="384">
        <v>0</v>
      </c>
      <c r="R59" s="384">
        <v>0</v>
      </c>
      <c r="S59" s="384">
        <v>0</v>
      </c>
      <c r="T59" s="384">
        <v>0</v>
      </c>
      <c r="U59" s="384">
        <v>0</v>
      </c>
      <c r="V59" s="384">
        <v>1</v>
      </c>
      <c r="W59" s="384">
        <v>0</v>
      </c>
      <c r="X59" s="384">
        <v>0</v>
      </c>
      <c r="Y59" s="469">
        <v>33909.89</v>
      </c>
    </row>
    <row r="60" spans="2:25" s="157" customFormat="1" x14ac:dyDescent="0.25">
      <c r="B60" s="384" t="s">
        <v>331</v>
      </c>
      <c r="C60" s="573" t="s">
        <v>396</v>
      </c>
      <c r="D60" s="573" t="s">
        <v>708</v>
      </c>
      <c r="E60" s="384" t="s">
        <v>1015</v>
      </c>
      <c r="F60" s="384">
        <v>1</v>
      </c>
      <c r="G60" s="384">
        <v>0</v>
      </c>
      <c r="H60" s="384">
        <v>0</v>
      </c>
      <c r="I60" s="384">
        <v>0</v>
      </c>
      <c r="J60" s="384">
        <v>7</v>
      </c>
      <c r="K60" s="384">
        <v>0</v>
      </c>
      <c r="L60" s="384">
        <v>0</v>
      </c>
      <c r="M60" s="384">
        <v>0</v>
      </c>
      <c r="N60" s="384">
        <v>0</v>
      </c>
      <c r="O60" s="384">
        <v>0</v>
      </c>
      <c r="P60" s="384">
        <v>0</v>
      </c>
      <c r="Q60" s="384">
        <v>0</v>
      </c>
      <c r="R60" s="384">
        <v>0</v>
      </c>
      <c r="S60" s="384">
        <v>0</v>
      </c>
      <c r="T60" s="384">
        <v>0</v>
      </c>
      <c r="U60" s="384">
        <v>0</v>
      </c>
      <c r="V60" s="384">
        <v>1</v>
      </c>
      <c r="W60" s="384">
        <v>0</v>
      </c>
      <c r="X60" s="384">
        <v>0</v>
      </c>
      <c r="Y60" s="469">
        <v>42960.6</v>
      </c>
    </row>
    <row r="61" spans="2:25" s="157" customFormat="1" x14ac:dyDescent="0.25">
      <c r="B61" s="384" t="s">
        <v>331</v>
      </c>
      <c r="C61" s="573" t="s">
        <v>397</v>
      </c>
      <c r="D61" s="573" t="s">
        <v>709</v>
      </c>
      <c r="E61" s="384" t="s">
        <v>1016</v>
      </c>
      <c r="F61" s="384">
        <v>1</v>
      </c>
      <c r="G61" s="384">
        <v>0</v>
      </c>
      <c r="H61" s="384">
        <v>0</v>
      </c>
      <c r="I61" s="384">
        <v>0</v>
      </c>
      <c r="J61" s="384">
        <v>7</v>
      </c>
      <c r="K61" s="384">
        <v>0</v>
      </c>
      <c r="L61" s="384">
        <v>0</v>
      </c>
      <c r="M61" s="384">
        <v>0</v>
      </c>
      <c r="N61" s="384">
        <v>0</v>
      </c>
      <c r="O61" s="384">
        <v>0</v>
      </c>
      <c r="P61" s="384">
        <v>0</v>
      </c>
      <c r="Q61" s="384">
        <v>0</v>
      </c>
      <c r="R61" s="384">
        <v>0</v>
      </c>
      <c r="S61" s="384">
        <v>0</v>
      </c>
      <c r="T61" s="384">
        <v>0</v>
      </c>
      <c r="U61" s="384">
        <v>0</v>
      </c>
      <c r="V61" s="384">
        <v>1</v>
      </c>
      <c r="W61" s="384">
        <v>0</v>
      </c>
      <c r="X61" s="384">
        <v>0</v>
      </c>
      <c r="Y61" s="469">
        <v>47295.02</v>
      </c>
    </row>
    <row r="62" spans="2:25" s="157" customFormat="1" x14ac:dyDescent="0.25">
      <c r="B62" s="384" t="s">
        <v>331</v>
      </c>
      <c r="C62" s="573" t="s">
        <v>398</v>
      </c>
      <c r="D62" s="573" t="s">
        <v>710</v>
      </c>
      <c r="E62" s="384" t="s">
        <v>1017</v>
      </c>
      <c r="F62" s="384">
        <v>1</v>
      </c>
      <c r="G62" s="384">
        <v>0</v>
      </c>
      <c r="H62" s="384">
        <v>0</v>
      </c>
      <c r="I62" s="384">
        <v>0</v>
      </c>
      <c r="J62" s="384">
        <v>7</v>
      </c>
      <c r="K62" s="384">
        <v>0</v>
      </c>
      <c r="L62" s="384">
        <v>0</v>
      </c>
      <c r="M62" s="384">
        <v>0</v>
      </c>
      <c r="N62" s="384">
        <v>0</v>
      </c>
      <c r="O62" s="384">
        <v>0</v>
      </c>
      <c r="P62" s="384">
        <v>0</v>
      </c>
      <c r="Q62" s="384">
        <v>0</v>
      </c>
      <c r="R62" s="384">
        <v>0</v>
      </c>
      <c r="S62" s="384">
        <v>0</v>
      </c>
      <c r="T62" s="384">
        <v>0</v>
      </c>
      <c r="U62" s="384">
        <v>0</v>
      </c>
      <c r="V62" s="384">
        <v>1</v>
      </c>
      <c r="W62" s="384">
        <v>0</v>
      </c>
      <c r="X62" s="384">
        <v>0</v>
      </c>
      <c r="Y62" s="469">
        <v>36462.980000000003</v>
      </c>
    </row>
    <row r="63" spans="2:25" s="157" customFormat="1" x14ac:dyDescent="0.25">
      <c r="B63" s="384" t="s">
        <v>331</v>
      </c>
      <c r="C63" s="573" t="s">
        <v>399</v>
      </c>
      <c r="D63" s="573" t="s">
        <v>711</v>
      </c>
      <c r="E63" s="384" t="s">
        <v>1018</v>
      </c>
      <c r="F63" s="384">
        <v>1</v>
      </c>
      <c r="G63" s="384">
        <v>0</v>
      </c>
      <c r="H63" s="384">
        <v>0</v>
      </c>
      <c r="I63" s="384">
        <v>0</v>
      </c>
      <c r="J63" s="384">
        <v>7</v>
      </c>
      <c r="K63" s="384">
        <v>0</v>
      </c>
      <c r="L63" s="384">
        <v>0</v>
      </c>
      <c r="M63" s="384">
        <v>0</v>
      </c>
      <c r="N63" s="384">
        <v>0</v>
      </c>
      <c r="O63" s="384">
        <v>0</v>
      </c>
      <c r="P63" s="384">
        <v>0</v>
      </c>
      <c r="Q63" s="384">
        <v>0</v>
      </c>
      <c r="R63" s="384">
        <v>0</v>
      </c>
      <c r="S63" s="384">
        <v>0</v>
      </c>
      <c r="T63" s="384">
        <v>0</v>
      </c>
      <c r="U63" s="384">
        <v>0</v>
      </c>
      <c r="V63" s="384">
        <v>1</v>
      </c>
      <c r="W63" s="384">
        <v>0</v>
      </c>
      <c r="X63" s="384">
        <v>0</v>
      </c>
      <c r="Y63" s="469">
        <v>39428.080000000002</v>
      </c>
    </row>
    <row r="64" spans="2:25" s="157" customFormat="1" x14ac:dyDescent="0.25">
      <c r="B64" s="384" t="s">
        <v>331</v>
      </c>
      <c r="C64" s="573" t="s">
        <v>400</v>
      </c>
      <c r="D64" s="573" t="s">
        <v>712</v>
      </c>
      <c r="E64" s="384" t="s">
        <v>1019</v>
      </c>
      <c r="F64" s="384">
        <v>1</v>
      </c>
      <c r="G64" s="384">
        <v>0</v>
      </c>
      <c r="H64" s="384">
        <v>0</v>
      </c>
      <c r="I64" s="384">
        <v>0</v>
      </c>
      <c r="J64" s="384">
        <v>7</v>
      </c>
      <c r="K64" s="384">
        <v>0</v>
      </c>
      <c r="L64" s="384">
        <v>0</v>
      </c>
      <c r="M64" s="384">
        <v>0</v>
      </c>
      <c r="N64" s="384">
        <v>0</v>
      </c>
      <c r="O64" s="384">
        <v>0</v>
      </c>
      <c r="P64" s="384">
        <v>0</v>
      </c>
      <c r="Q64" s="384">
        <v>0</v>
      </c>
      <c r="R64" s="384">
        <v>0</v>
      </c>
      <c r="S64" s="384">
        <v>0</v>
      </c>
      <c r="T64" s="384">
        <v>0</v>
      </c>
      <c r="U64" s="384">
        <v>0</v>
      </c>
      <c r="V64" s="384">
        <v>1</v>
      </c>
      <c r="W64" s="384">
        <v>0</v>
      </c>
      <c r="X64" s="384">
        <v>0</v>
      </c>
      <c r="Y64" s="469">
        <v>54988.26</v>
      </c>
    </row>
    <row r="65" spans="2:25" s="157" customFormat="1" x14ac:dyDescent="0.25">
      <c r="B65" s="384" t="s">
        <v>331</v>
      </c>
      <c r="C65" s="573" t="s">
        <v>401</v>
      </c>
      <c r="D65" s="573" t="s">
        <v>713</v>
      </c>
      <c r="E65" s="384" t="s">
        <v>1020</v>
      </c>
      <c r="F65" s="384">
        <v>1</v>
      </c>
      <c r="G65" s="384">
        <v>0</v>
      </c>
      <c r="H65" s="384">
        <v>0</v>
      </c>
      <c r="I65" s="384">
        <v>0</v>
      </c>
      <c r="J65" s="384">
        <v>7</v>
      </c>
      <c r="K65" s="384">
        <v>0</v>
      </c>
      <c r="L65" s="384">
        <v>0</v>
      </c>
      <c r="M65" s="384">
        <v>0</v>
      </c>
      <c r="N65" s="384">
        <v>0</v>
      </c>
      <c r="O65" s="384">
        <v>0</v>
      </c>
      <c r="P65" s="384">
        <v>0</v>
      </c>
      <c r="Q65" s="384">
        <v>0</v>
      </c>
      <c r="R65" s="384">
        <v>0</v>
      </c>
      <c r="S65" s="384">
        <v>0</v>
      </c>
      <c r="T65" s="384">
        <v>0</v>
      </c>
      <c r="U65" s="384">
        <v>0</v>
      </c>
      <c r="V65" s="384">
        <v>1</v>
      </c>
      <c r="W65" s="384">
        <v>0</v>
      </c>
      <c r="X65" s="384">
        <v>0</v>
      </c>
      <c r="Y65" s="469">
        <v>43644.34</v>
      </c>
    </row>
    <row r="66" spans="2:25" s="157" customFormat="1" x14ac:dyDescent="0.25">
      <c r="B66" s="384" t="s">
        <v>331</v>
      </c>
      <c r="C66" s="573" t="s">
        <v>402</v>
      </c>
      <c r="D66" s="573" t="s">
        <v>714</v>
      </c>
      <c r="E66" s="384" t="s">
        <v>1021</v>
      </c>
      <c r="F66" s="384">
        <v>1</v>
      </c>
      <c r="G66" s="384">
        <v>0</v>
      </c>
      <c r="H66" s="384">
        <v>0</v>
      </c>
      <c r="I66" s="384">
        <v>0</v>
      </c>
      <c r="J66" s="384">
        <v>7</v>
      </c>
      <c r="K66" s="384">
        <v>0</v>
      </c>
      <c r="L66" s="384">
        <v>0</v>
      </c>
      <c r="M66" s="384">
        <v>0</v>
      </c>
      <c r="N66" s="384">
        <v>0</v>
      </c>
      <c r="O66" s="384">
        <v>0</v>
      </c>
      <c r="P66" s="384">
        <v>0</v>
      </c>
      <c r="Q66" s="384">
        <v>0</v>
      </c>
      <c r="R66" s="384">
        <v>0</v>
      </c>
      <c r="S66" s="384">
        <v>0</v>
      </c>
      <c r="T66" s="384">
        <v>0</v>
      </c>
      <c r="U66" s="384">
        <v>0</v>
      </c>
      <c r="V66" s="384">
        <v>1</v>
      </c>
      <c r="W66" s="384">
        <v>0</v>
      </c>
      <c r="X66" s="384">
        <v>0</v>
      </c>
      <c r="Y66" s="469">
        <v>66402.460000000006</v>
      </c>
    </row>
    <row r="67" spans="2:25" s="157" customFormat="1" x14ac:dyDescent="0.25">
      <c r="B67" s="384" t="s">
        <v>331</v>
      </c>
      <c r="C67" s="573" t="s">
        <v>403</v>
      </c>
      <c r="D67" s="573" t="s">
        <v>715</v>
      </c>
      <c r="E67" s="384" t="s">
        <v>1022</v>
      </c>
      <c r="F67" s="384">
        <v>1</v>
      </c>
      <c r="G67" s="384">
        <v>0</v>
      </c>
      <c r="H67" s="384">
        <v>0</v>
      </c>
      <c r="I67" s="384">
        <v>0</v>
      </c>
      <c r="J67" s="384">
        <v>7</v>
      </c>
      <c r="K67" s="384">
        <v>0</v>
      </c>
      <c r="L67" s="384">
        <v>0</v>
      </c>
      <c r="M67" s="384">
        <v>0</v>
      </c>
      <c r="N67" s="384">
        <v>0</v>
      </c>
      <c r="O67" s="384">
        <v>0</v>
      </c>
      <c r="P67" s="384">
        <v>0</v>
      </c>
      <c r="Q67" s="384">
        <v>0</v>
      </c>
      <c r="R67" s="384">
        <v>0</v>
      </c>
      <c r="S67" s="384">
        <v>0</v>
      </c>
      <c r="T67" s="384">
        <v>0</v>
      </c>
      <c r="U67" s="384">
        <v>0</v>
      </c>
      <c r="V67" s="384">
        <v>1</v>
      </c>
      <c r="W67" s="384">
        <v>0</v>
      </c>
      <c r="X67" s="384">
        <v>0</v>
      </c>
      <c r="Y67" s="469">
        <v>31420.17</v>
      </c>
    </row>
    <row r="68" spans="2:25" s="157" customFormat="1" x14ac:dyDescent="0.25">
      <c r="B68" s="384" t="s">
        <v>331</v>
      </c>
      <c r="C68" s="573" t="s">
        <v>404</v>
      </c>
      <c r="D68" s="573" t="s">
        <v>716</v>
      </c>
      <c r="E68" s="384" t="s">
        <v>1023</v>
      </c>
      <c r="F68" s="384">
        <v>1</v>
      </c>
      <c r="G68" s="384">
        <v>0</v>
      </c>
      <c r="H68" s="384">
        <v>0</v>
      </c>
      <c r="I68" s="384">
        <v>0</v>
      </c>
      <c r="J68" s="384">
        <v>7</v>
      </c>
      <c r="K68" s="384">
        <v>0</v>
      </c>
      <c r="L68" s="384">
        <v>0</v>
      </c>
      <c r="M68" s="384">
        <v>0</v>
      </c>
      <c r="N68" s="384">
        <v>0</v>
      </c>
      <c r="O68" s="384">
        <v>0</v>
      </c>
      <c r="P68" s="384">
        <v>0</v>
      </c>
      <c r="Q68" s="384">
        <v>0</v>
      </c>
      <c r="R68" s="384">
        <v>0</v>
      </c>
      <c r="S68" s="384">
        <v>0</v>
      </c>
      <c r="T68" s="384">
        <v>0</v>
      </c>
      <c r="U68" s="384">
        <v>0</v>
      </c>
      <c r="V68" s="384">
        <v>1</v>
      </c>
      <c r="W68" s="384">
        <v>0</v>
      </c>
      <c r="X68" s="384">
        <v>0</v>
      </c>
      <c r="Y68" s="469">
        <v>45856.4</v>
      </c>
    </row>
    <row r="69" spans="2:25" s="157" customFormat="1" x14ac:dyDescent="0.25">
      <c r="B69" s="384" t="s">
        <v>331</v>
      </c>
      <c r="C69" s="573" t="s">
        <v>405</v>
      </c>
      <c r="D69" s="573" t="s">
        <v>717</v>
      </c>
      <c r="E69" s="384" t="s">
        <v>1024</v>
      </c>
      <c r="F69" s="384">
        <v>1</v>
      </c>
      <c r="G69" s="384">
        <v>0</v>
      </c>
      <c r="H69" s="384">
        <v>0</v>
      </c>
      <c r="I69" s="384">
        <v>0</v>
      </c>
      <c r="J69" s="384">
        <v>7</v>
      </c>
      <c r="K69" s="384">
        <v>0</v>
      </c>
      <c r="L69" s="384">
        <v>0</v>
      </c>
      <c r="M69" s="384">
        <v>0</v>
      </c>
      <c r="N69" s="384">
        <v>0</v>
      </c>
      <c r="O69" s="384">
        <v>0</v>
      </c>
      <c r="P69" s="384">
        <v>0</v>
      </c>
      <c r="Q69" s="384">
        <v>0</v>
      </c>
      <c r="R69" s="384">
        <v>0</v>
      </c>
      <c r="S69" s="384">
        <v>0</v>
      </c>
      <c r="T69" s="384">
        <v>0</v>
      </c>
      <c r="U69" s="384">
        <v>0</v>
      </c>
      <c r="V69" s="384">
        <v>1</v>
      </c>
      <c r="W69" s="384">
        <v>0</v>
      </c>
      <c r="X69" s="384">
        <v>0</v>
      </c>
      <c r="Y69" s="469">
        <v>41968.89</v>
      </c>
    </row>
    <row r="70" spans="2:25" s="157" customFormat="1" x14ac:dyDescent="0.25">
      <c r="B70" s="384" t="s">
        <v>331</v>
      </c>
      <c r="C70" s="573" t="s">
        <v>406</v>
      </c>
      <c r="D70" s="573" t="s">
        <v>718</v>
      </c>
      <c r="E70" s="384" t="s">
        <v>1025</v>
      </c>
      <c r="F70" s="384">
        <v>1</v>
      </c>
      <c r="G70" s="384">
        <v>0</v>
      </c>
      <c r="H70" s="384">
        <v>0</v>
      </c>
      <c r="I70" s="384">
        <v>0</v>
      </c>
      <c r="J70" s="384">
        <v>7</v>
      </c>
      <c r="K70" s="384">
        <v>0</v>
      </c>
      <c r="L70" s="384">
        <v>0</v>
      </c>
      <c r="M70" s="384">
        <v>0</v>
      </c>
      <c r="N70" s="384">
        <v>0</v>
      </c>
      <c r="O70" s="384">
        <v>0</v>
      </c>
      <c r="P70" s="384">
        <v>0</v>
      </c>
      <c r="Q70" s="384">
        <v>0</v>
      </c>
      <c r="R70" s="384">
        <v>0</v>
      </c>
      <c r="S70" s="384">
        <v>0</v>
      </c>
      <c r="T70" s="384">
        <v>0</v>
      </c>
      <c r="U70" s="384">
        <v>0</v>
      </c>
      <c r="V70" s="384">
        <v>1</v>
      </c>
      <c r="W70" s="384">
        <v>0</v>
      </c>
      <c r="X70" s="384">
        <v>0</v>
      </c>
      <c r="Y70" s="469">
        <v>54038.82</v>
      </c>
    </row>
    <row r="71" spans="2:25" s="157" customFormat="1" x14ac:dyDescent="0.25">
      <c r="B71" s="384" t="s">
        <v>331</v>
      </c>
      <c r="C71" s="573" t="s">
        <v>407</v>
      </c>
      <c r="D71" s="573" t="s">
        <v>719</v>
      </c>
      <c r="E71" s="384" t="s">
        <v>1026</v>
      </c>
      <c r="F71" s="384">
        <v>1</v>
      </c>
      <c r="G71" s="384">
        <v>0</v>
      </c>
      <c r="H71" s="384">
        <v>0</v>
      </c>
      <c r="I71" s="384">
        <v>0</v>
      </c>
      <c r="J71" s="384">
        <v>7</v>
      </c>
      <c r="K71" s="384">
        <v>0</v>
      </c>
      <c r="L71" s="384">
        <v>0</v>
      </c>
      <c r="M71" s="384">
        <v>0</v>
      </c>
      <c r="N71" s="384">
        <v>0</v>
      </c>
      <c r="O71" s="384">
        <v>0</v>
      </c>
      <c r="P71" s="384">
        <v>0</v>
      </c>
      <c r="Q71" s="384">
        <v>0</v>
      </c>
      <c r="R71" s="384">
        <v>0</v>
      </c>
      <c r="S71" s="384">
        <v>0</v>
      </c>
      <c r="T71" s="384">
        <v>0</v>
      </c>
      <c r="U71" s="384">
        <v>0</v>
      </c>
      <c r="V71" s="384">
        <v>1</v>
      </c>
      <c r="W71" s="384">
        <v>0</v>
      </c>
      <c r="X71" s="384">
        <v>0</v>
      </c>
      <c r="Y71" s="469">
        <v>44794.91</v>
      </c>
    </row>
    <row r="72" spans="2:25" s="157" customFormat="1" x14ac:dyDescent="0.25">
      <c r="B72" s="384" t="s">
        <v>331</v>
      </c>
      <c r="C72" s="573" t="s">
        <v>408</v>
      </c>
      <c r="D72" s="573" t="s">
        <v>720</v>
      </c>
      <c r="E72" s="384" t="s">
        <v>1027</v>
      </c>
      <c r="F72" s="384">
        <v>1</v>
      </c>
      <c r="G72" s="384">
        <v>0</v>
      </c>
      <c r="H72" s="384">
        <v>0</v>
      </c>
      <c r="I72" s="384">
        <v>0</v>
      </c>
      <c r="J72" s="384">
        <v>7</v>
      </c>
      <c r="K72" s="384">
        <v>0</v>
      </c>
      <c r="L72" s="384">
        <v>0</v>
      </c>
      <c r="M72" s="384">
        <v>0</v>
      </c>
      <c r="N72" s="384">
        <v>0</v>
      </c>
      <c r="O72" s="384">
        <v>0</v>
      </c>
      <c r="P72" s="384">
        <v>0</v>
      </c>
      <c r="Q72" s="384">
        <v>0</v>
      </c>
      <c r="R72" s="384">
        <v>0</v>
      </c>
      <c r="S72" s="384">
        <v>0</v>
      </c>
      <c r="T72" s="384">
        <v>0</v>
      </c>
      <c r="U72" s="384">
        <v>0</v>
      </c>
      <c r="V72" s="384">
        <v>1</v>
      </c>
      <c r="W72" s="384">
        <v>0</v>
      </c>
      <c r="X72" s="384">
        <v>0</v>
      </c>
      <c r="Y72" s="469">
        <v>53699.93</v>
      </c>
    </row>
    <row r="73" spans="2:25" s="157" customFormat="1" x14ac:dyDescent="0.25">
      <c r="B73" s="384" t="s">
        <v>331</v>
      </c>
      <c r="C73" s="573" t="s">
        <v>409</v>
      </c>
      <c r="D73" s="573" t="s">
        <v>721</v>
      </c>
      <c r="E73" s="384" t="s">
        <v>1028</v>
      </c>
      <c r="F73" s="384">
        <v>1</v>
      </c>
      <c r="G73" s="384">
        <v>0</v>
      </c>
      <c r="H73" s="384">
        <v>0</v>
      </c>
      <c r="I73" s="384">
        <v>0</v>
      </c>
      <c r="J73" s="384">
        <v>7</v>
      </c>
      <c r="K73" s="384">
        <v>0</v>
      </c>
      <c r="L73" s="384">
        <v>0</v>
      </c>
      <c r="M73" s="384">
        <v>0</v>
      </c>
      <c r="N73" s="384">
        <v>0</v>
      </c>
      <c r="O73" s="384">
        <v>0</v>
      </c>
      <c r="P73" s="384">
        <v>0</v>
      </c>
      <c r="Q73" s="384">
        <v>0</v>
      </c>
      <c r="R73" s="384">
        <v>0</v>
      </c>
      <c r="S73" s="384">
        <v>0</v>
      </c>
      <c r="T73" s="384">
        <v>0</v>
      </c>
      <c r="U73" s="384">
        <v>0</v>
      </c>
      <c r="V73" s="384">
        <v>1</v>
      </c>
      <c r="W73" s="384">
        <v>0</v>
      </c>
      <c r="X73" s="384">
        <v>0</v>
      </c>
      <c r="Y73" s="469">
        <v>41062.44</v>
      </c>
    </row>
    <row r="74" spans="2:25" s="157" customFormat="1" x14ac:dyDescent="0.25">
      <c r="B74" s="384" t="s">
        <v>331</v>
      </c>
      <c r="C74" s="573" t="s">
        <v>410</v>
      </c>
      <c r="D74" s="573" t="s">
        <v>722</v>
      </c>
      <c r="E74" s="384" t="s">
        <v>1029</v>
      </c>
      <c r="F74" s="384">
        <v>1</v>
      </c>
      <c r="G74" s="384">
        <v>0</v>
      </c>
      <c r="H74" s="384">
        <v>0</v>
      </c>
      <c r="I74" s="384">
        <v>0</v>
      </c>
      <c r="J74" s="384">
        <v>7</v>
      </c>
      <c r="K74" s="384">
        <v>0</v>
      </c>
      <c r="L74" s="384">
        <v>0</v>
      </c>
      <c r="M74" s="384">
        <v>0</v>
      </c>
      <c r="N74" s="384">
        <v>0</v>
      </c>
      <c r="O74" s="384">
        <v>0</v>
      </c>
      <c r="P74" s="384">
        <v>0</v>
      </c>
      <c r="Q74" s="384">
        <v>0</v>
      </c>
      <c r="R74" s="384">
        <v>0</v>
      </c>
      <c r="S74" s="384">
        <v>0</v>
      </c>
      <c r="T74" s="384">
        <v>0</v>
      </c>
      <c r="U74" s="384">
        <v>0</v>
      </c>
      <c r="V74" s="384">
        <v>1</v>
      </c>
      <c r="W74" s="384">
        <v>0</v>
      </c>
      <c r="X74" s="384">
        <v>0</v>
      </c>
      <c r="Y74" s="469">
        <v>39190.910000000003</v>
      </c>
    </row>
    <row r="75" spans="2:25" s="157" customFormat="1" x14ac:dyDescent="0.25">
      <c r="B75" s="384" t="s">
        <v>331</v>
      </c>
      <c r="C75" s="573" t="s">
        <v>411</v>
      </c>
      <c r="D75" s="573" t="s">
        <v>723</v>
      </c>
      <c r="E75" s="384" t="s">
        <v>1030</v>
      </c>
      <c r="F75" s="384">
        <v>1</v>
      </c>
      <c r="G75" s="384">
        <v>0</v>
      </c>
      <c r="H75" s="384">
        <v>0</v>
      </c>
      <c r="I75" s="384">
        <v>0</v>
      </c>
      <c r="J75" s="384">
        <v>7</v>
      </c>
      <c r="K75" s="384">
        <v>0</v>
      </c>
      <c r="L75" s="384">
        <v>0</v>
      </c>
      <c r="M75" s="384">
        <v>0</v>
      </c>
      <c r="N75" s="384">
        <v>0</v>
      </c>
      <c r="O75" s="384">
        <v>0</v>
      </c>
      <c r="P75" s="384">
        <v>0</v>
      </c>
      <c r="Q75" s="384">
        <v>0</v>
      </c>
      <c r="R75" s="384">
        <v>0</v>
      </c>
      <c r="S75" s="384">
        <v>0</v>
      </c>
      <c r="T75" s="384">
        <v>0</v>
      </c>
      <c r="U75" s="384">
        <v>0</v>
      </c>
      <c r="V75" s="384">
        <v>1</v>
      </c>
      <c r="W75" s="384">
        <v>0</v>
      </c>
      <c r="X75" s="384">
        <v>0</v>
      </c>
      <c r="Y75" s="469">
        <v>46096.01</v>
      </c>
    </row>
    <row r="76" spans="2:25" s="157" customFormat="1" x14ac:dyDescent="0.25">
      <c r="B76" s="384" t="s">
        <v>331</v>
      </c>
      <c r="C76" s="573" t="s">
        <v>412</v>
      </c>
      <c r="D76" s="573" t="s">
        <v>724</v>
      </c>
      <c r="E76" s="384" t="s">
        <v>1031</v>
      </c>
      <c r="F76" s="384">
        <v>1</v>
      </c>
      <c r="G76" s="384">
        <v>0</v>
      </c>
      <c r="H76" s="384">
        <v>0</v>
      </c>
      <c r="I76" s="384">
        <v>0</v>
      </c>
      <c r="J76" s="384">
        <v>7</v>
      </c>
      <c r="K76" s="384">
        <v>0</v>
      </c>
      <c r="L76" s="384">
        <v>0</v>
      </c>
      <c r="M76" s="384">
        <v>0</v>
      </c>
      <c r="N76" s="384">
        <v>0</v>
      </c>
      <c r="O76" s="384">
        <v>0</v>
      </c>
      <c r="P76" s="384">
        <v>0</v>
      </c>
      <c r="Q76" s="384">
        <v>0</v>
      </c>
      <c r="R76" s="384">
        <v>0</v>
      </c>
      <c r="S76" s="384">
        <v>0</v>
      </c>
      <c r="T76" s="384">
        <v>0</v>
      </c>
      <c r="U76" s="384">
        <v>0</v>
      </c>
      <c r="V76" s="384">
        <v>1</v>
      </c>
      <c r="W76" s="384">
        <v>0</v>
      </c>
      <c r="X76" s="384">
        <v>0</v>
      </c>
      <c r="Y76" s="469">
        <v>39392.75</v>
      </c>
    </row>
    <row r="77" spans="2:25" s="157" customFormat="1" x14ac:dyDescent="0.25">
      <c r="B77" s="384" t="s">
        <v>331</v>
      </c>
      <c r="C77" s="573" t="s">
        <v>413</v>
      </c>
      <c r="D77" s="573" t="s">
        <v>725</v>
      </c>
      <c r="E77" s="384" t="s">
        <v>1032</v>
      </c>
      <c r="F77" s="384">
        <v>1</v>
      </c>
      <c r="G77" s="384">
        <v>0</v>
      </c>
      <c r="H77" s="384">
        <v>0</v>
      </c>
      <c r="I77" s="384">
        <v>0</v>
      </c>
      <c r="J77" s="384">
        <v>7</v>
      </c>
      <c r="K77" s="384">
        <v>0</v>
      </c>
      <c r="L77" s="384">
        <v>0</v>
      </c>
      <c r="M77" s="384">
        <v>0</v>
      </c>
      <c r="N77" s="384">
        <v>0</v>
      </c>
      <c r="O77" s="384">
        <v>0</v>
      </c>
      <c r="P77" s="384">
        <v>0</v>
      </c>
      <c r="Q77" s="384">
        <v>0</v>
      </c>
      <c r="R77" s="384">
        <v>0</v>
      </c>
      <c r="S77" s="384">
        <v>0</v>
      </c>
      <c r="T77" s="384">
        <v>0</v>
      </c>
      <c r="U77" s="384">
        <v>0</v>
      </c>
      <c r="V77" s="384">
        <v>1</v>
      </c>
      <c r="W77" s="384">
        <v>0</v>
      </c>
      <c r="X77" s="384">
        <v>0</v>
      </c>
      <c r="Y77" s="469">
        <v>45521.81</v>
      </c>
    </row>
    <row r="78" spans="2:25" s="157" customFormat="1" x14ac:dyDescent="0.25">
      <c r="B78" s="384" t="s">
        <v>331</v>
      </c>
      <c r="C78" s="573" t="s">
        <v>414</v>
      </c>
      <c r="D78" s="573" t="s">
        <v>726</v>
      </c>
      <c r="E78" s="384" t="s">
        <v>1033</v>
      </c>
      <c r="F78" s="384">
        <v>1</v>
      </c>
      <c r="G78" s="384">
        <v>0</v>
      </c>
      <c r="H78" s="384">
        <v>0</v>
      </c>
      <c r="I78" s="384">
        <v>0</v>
      </c>
      <c r="J78" s="384">
        <v>7</v>
      </c>
      <c r="K78" s="384">
        <v>0</v>
      </c>
      <c r="L78" s="384">
        <v>0</v>
      </c>
      <c r="M78" s="384">
        <v>0</v>
      </c>
      <c r="N78" s="384">
        <v>0</v>
      </c>
      <c r="O78" s="384">
        <v>0</v>
      </c>
      <c r="P78" s="384">
        <v>0</v>
      </c>
      <c r="Q78" s="384">
        <v>0</v>
      </c>
      <c r="R78" s="384">
        <v>0</v>
      </c>
      <c r="S78" s="384">
        <v>0</v>
      </c>
      <c r="T78" s="384">
        <v>0</v>
      </c>
      <c r="U78" s="384">
        <v>0</v>
      </c>
      <c r="V78" s="384">
        <v>1</v>
      </c>
      <c r="W78" s="384">
        <v>0</v>
      </c>
      <c r="X78" s="384">
        <v>0</v>
      </c>
      <c r="Y78" s="469">
        <v>53792.97</v>
      </c>
    </row>
    <row r="79" spans="2:25" s="157" customFormat="1" x14ac:dyDescent="0.25">
      <c r="B79" s="384" t="s">
        <v>331</v>
      </c>
      <c r="C79" s="573" t="s">
        <v>415</v>
      </c>
      <c r="D79" s="573" t="s">
        <v>727</v>
      </c>
      <c r="E79" s="384" t="s">
        <v>1034</v>
      </c>
      <c r="F79" s="384">
        <v>1</v>
      </c>
      <c r="G79" s="384">
        <v>0</v>
      </c>
      <c r="H79" s="384">
        <v>0</v>
      </c>
      <c r="I79" s="384">
        <v>0</v>
      </c>
      <c r="J79" s="384">
        <v>7</v>
      </c>
      <c r="K79" s="384">
        <v>0</v>
      </c>
      <c r="L79" s="384">
        <v>0</v>
      </c>
      <c r="M79" s="384">
        <v>0</v>
      </c>
      <c r="N79" s="384">
        <v>0</v>
      </c>
      <c r="O79" s="384">
        <v>0</v>
      </c>
      <c r="P79" s="384">
        <v>0</v>
      </c>
      <c r="Q79" s="384">
        <v>0</v>
      </c>
      <c r="R79" s="384">
        <v>0</v>
      </c>
      <c r="S79" s="384">
        <v>0</v>
      </c>
      <c r="T79" s="384">
        <v>0</v>
      </c>
      <c r="U79" s="384">
        <v>0</v>
      </c>
      <c r="V79" s="384">
        <v>1</v>
      </c>
      <c r="W79" s="384">
        <v>0</v>
      </c>
      <c r="X79" s="384">
        <v>0</v>
      </c>
      <c r="Y79" s="469">
        <v>42390.27</v>
      </c>
    </row>
    <row r="80" spans="2:25" s="157" customFormat="1" x14ac:dyDescent="0.25">
      <c r="B80" s="384" t="s">
        <v>331</v>
      </c>
      <c r="C80" s="573" t="s">
        <v>416</v>
      </c>
      <c r="D80" s="573" t="s">
        <v>728</v>
      </c>
      <c r="E80" s="384" t="s">
        <v>1035</v>
      </c>
      <c r="F80" s="384">
        <v>1</v>
      </c>
      <c r="G80" s="384">
        <v>0</v>
      </c>
      <c r="H80" s="384">
        <v>0</v>
      </c>
      <c r="I80" s="384">
        <v>0</v>
      </c>
      <c r="J80" s="384">
        <v>7</v>
      </c>
      <c r="K80" s="384">
        <v>0</v>
      </c>
      <c r="L80" s="384">
        <v>0</v>
      </c>
      <c r="M80" s="384">
        <v>0</v>
      </c>
      <c r="N80" s="384">
        <v>0</v>
      </c>
      <c r="O80" s="384">
        <v>0</v>
      </c>
      <c r="P80" s="384">
        <v>0</v>
      </c>
      <c r="Q80" s="384">
        <v>0</v>
      </c>
      <c r="R80" s="384">
        <v>0</v>
      </c>
      <c r="S80" s="384">
        <v>0</v>
      </c>
      <c r="T80" s="384">
        <v>0</v>
      </c>
      <c r="U80" s="384">
        <v>0</v>
      </c>
      <c r="V80" s="384">
        <v>1</v>
      </c>
      <c r="W80" s="384">
        <v>0</v>
      </c>
      <c r="X80" s="384">
        <v>0</v>
      </c>
      <c r="Y80" s="469">
        <v>32678.04</v>
      </c>
    </row>
    <row r="81" spans="2:25" s="157" customFormat="1" x14ac:dyDescent="0.25">
      <c r="B81" s="384" t="s">
        <v>331</v>
      </c>
      <c r="C81" s="573" t="s">
        <v>417</v>
      </c>
      <c r="D81" s="573" t="s">
        <v>729</v>
      </c>
      <c r="E81" s="384" t="s">
        <v>1036</v>
      </c>
      <c r="F81" s="384">
        <v>1</v>
      </c>
      <c r="G81" s="384">
        <v>0</v>
      </c>
      <c r="H81" s="384">
        <v>0</v>
      </c>
      <c r="I81" s="384">
        <v>0</v>
      </c>
      <c r="J81" s="384">
        <v>7</v>
      </c>
      <c r="K81" s="384">
        <v>0</v>
      </c>
      <c r="L81" s="384">
        <v>0</v>
      </c>
      <c r="M81" s="384">
        <v>0</v>
      </c>
      <c r="N81" s="384">
        <v>0</v>
      </c>
      <c r="O81" s="384">
        <v>0</v>
      </c>
      <c r="P81" s="384">
        <v>0</v>
      </c>
      <c r="Q81" s="384">
        <v>0</v>
      </c>
      <c r="R81" s="384">
        <v>0</v>
      </c>
      <c r="S81" s="384">
        <v>0</v>
      </c>
      <c r="T81" s="384">
        <v>0</v>
      </c>
      <c r="U81" s="384">
        <v>0</v>
      </c>
      <c r="V81" s="384">
        <v>1</v>
      </c>
      <c r="W81" s="384">
        <v>0</v>
      </c>
      <c r="X81" s="384">
        <v>0</v>
      </c>
      <c r="Y81" s="469">
        <v>45720.41</v>
      </c>
    </row>
    <row r="82" spans="2:25" s="157" customFormat="1" x14ac:dyDescent="0.25">
      <c r="B82" s="384" t="s">
        <v>331</v>
      </c>
      <c r="C82" s="573" t="s">
        <v>418</v>
      </c>
      <c r="D82" s="573" t="s">
        <v>730</v>
      </c>
      <c r="E82" s="384" t="s">
        <v>1037</v>
      </c>
      <c r="F82" s="384">
        <v>1</v>
      </c>
      <c r="G82" s="384">
        <v>0</v>
      </c>
      <c r="H82" s="384">
        <v>0</v>
      </c>
      <c r="I82" s="384">
        <v>0</v>
      </c>
      <c r="J82" s="384">
        <v>7</v>
      </c>
      <c r="K82" s="384">
        <v>0</v>
      </c>
      <c r="L82" s="384">
        <v>0</v>
      </c>
      <c r="M82" s="384">
        <v>0</v>
      </c>
      <c r="N82" s="384">
        <v>0</v>
      </c>
      <c r="O82" s="384">
        <v>0</v>
      </c>
      <c r="P82" s="384">
        <v>0</v>
      </c>
      <c r="Q82" s="384">
        <v>0</v>
      </c>
      <c r="R82" s="384">
        <v>0</v>
      </c>
      <c r="S82" s="384">
        <v>0</v>
      </c>
      <c r="T82" s="384">
        <v>0</v>
      </c>
      <c r="U82" s="384">
        <v>0</v>
      </c>
      <c r="V82" s="384">
        <v>1</v>
      </c>
      <c r="W82" s="384">
        <v>0</v>
      </c>
      <c r="X82" s="384">
        <v>0</v>
      </c>
      <c r="Y82" s="469">
        <v>55553.67</v>
      </c>
    </row>
    <row r="83" spans="2:25" s="157" customFormat="1" x14ac:dyDescent="0.25">
      <c r="B83" s="384" t="s">
        <v>331</v>
      </c>
      <c r="C83" s="573" t="s">
        <v>419</v>
      </c>
      <c r="D83" s="573" t="s">
        <v>731</v>
      </c>
      <c r="E83" s="384" t="s">
        <v>1695</v>
      </c>
      <c r="F83" s="384">
        <v>1</v>
      </c>
      <c r="G83" s="384">
        <v>0</v>
      </c>
      <c r="H83" s="384">
        <v>0</v>
      </c>
      <c r="I83" s="384">
        <v>0</v>
      </c>
      <c r="J83" s="384">
        <v>7</v>
      </c>
      <c r="K83" s="384">
        <v>0</v>
      </c>
      <c r="L83" s="384">
        <v>0</v>
      </c>
      <c r="M83" s="384">
        <v>0</v>
      </c>
      <c r="N83" s="384">
        <v>0</v>
      </c>
      <c r="O83" s="384">
        <v>0</v>
      </c>
      <c r="P83" s="384">
        <v>0</v>
      </c>
      <c r="Q83" s="384">
        <v>0</v>
      </c>
      <c r="R83" s="384">
        <v>0</v>
      </c>
      <c r="S83" s="384">
        <v>0</v>
      </c>
      <c r="T83" s="384">
        <v>0</v>
      </c>
      <c r="U83" s="384">
        <v>0</v>
      </c>
      <c r="V83" s="384">
        <v>1</v>
      </c>
      <c r="W83" s="384">
        <v>0</v>
      </c>
      <c r="X83" s="384">
        <v>0</v>
      </c>
      <c r="Y83" s="469">
        <v>49496.160000000003</v>
      </c>
    </row>
    <row r="84" spans="2:25" s="157" customFormat="1" x14ac:dyDescent="0.25">
      <c r="B84" s="384" t="s">
        <v>331</v>
      </c>
      <c r="C84" s="573" t="s">
        <v>420</v>
      </c>
      <c r="D84" s="573" t="s">
        <v>732</v>
      </c>
      <c r="E84" s="384" t="s">
        <v>1038</v>
      </c>
      <c r="F84" s="384">
        <v>1</v>
      </c>
      <c r="G84" s="384">
        <v>0</v>
      </c>
      <c r="H84" s="384">
        <v>0</v>
      </c>
      <c r="I84" s="384">
        <v>0</v>
      </c>
      <c r="J84" s="384">
        <v>7</v>
      </c>
      <c r="K84" s="384">
        <v>0</v>
      </c>
      <c r="L84" s="384">
        <v>0</v>
      </c>
      <c r="M84" s="384">
        <v>0</v>
      </c>
      <c r="N84" s="384">
        <v>0</v>
      </c>
      <c r="O84" s="384">
        <v>0</v>
      </c>
      <c r="P84" s="384">
        <v>0</v>
      </c>
      <c r="Q84" s="384">
        <v>0</v>
      </c>
      <c r="R84" s="384">
        <v>0</v>
      </c>
      <c r="S84" s="384">
        <v>0</v>
      </c>
      <c r="T84" s="384">
        <v>0</v>
      </c>
      <c r="U84" s="384">
        <v>0</v>
      </c>
      <c r="V84" s="384">
        <v>1</v>
      </c>
      <c r="W84" s="384">
        <v>0</v>
      </c>
      <c r="X84" s="384">
        <v>0</v>
      </c>
      <c r="Y84" s="469">
        <v>35323.040000000001</v>
      </c>
    </row>
    <row r="85" spans="2:25" s="157" customFormat="1" x14ac:dyDescent="0.25">
      <c r="B85" s="384" t="s">
        <v>331</v>
      </c>
      <c r="C85" s="573" t="s">
        <v>421</v>
      </c>
      <c r="D85" s="573" t="s">
        <v>733</v>
      </c>
      <c r="E85" s="384" t="s">
        <v>1039</v>
      </c>
      <c r="F85" s="384">
        <v>1</v>
      </c>
      <c r="G85" s="384">
        <v>0</v>
      </c>
      <c r="H85" s="384">
        <v>0</v>
      </c>
      <c r="I85" s="384">
        <v>0</v>
      </c>
      <c r="J85" s="384">
        <v>7</v>
      </c>
      <c r="K85" s="384">
        <v>0</v>
      </c>
      <c r="L85" s="384">
        <v>0</v>
      </c>
      <c r="M85" s="384">
        <v>0</v>
      </c>
      <c r="N85" s="384">
        <v>0</v>
      </c>
      <c r="O85" s="384">
        <v>0</v>
      </c>
      <c r="P85" s="384">
        <v>0</v>
      </c>
      <c r="Q85" s="384">
        <v>0</v>
      </c>
      <c r="R85" s="384">
        <v>0</v>
      </c>
      <c r="S85" s="384">
        <v>0</v>
      </c>
      <c r="T85" s="384">
        <v>0</v>
      </c>
      <c r="U85" s="384">
        <v>0</v>
      </c>
      <c r="V85" s="384">
        <v>1</v>
      </c>
      <c r="W85" s="384">
        <v>0</v>
      </c>
      <c r="X85" s="384">
        <v>0</v>
      </c>
      <c r="Y85" s="469">
        <v>37662.46</v>
      </c>
    </row>
    <row r="86" spans="2:25" s="157" customFormat="1" x14ac:dyDescent="0.25">
      <c r="B86" s="384" t="s">
        <v>331</v>
      </c>
      <c r="C86" s="573" t="s">
        <v>422</v>
      </c>
      <c r="D86" s="573" t="s">
        <v>734</v>
      </c>
      <c r="E86" s="384" t="s">
        <v>1040</v>
      </c>
      <c r="F86" s="384">
        <v>1</v>
      </c>
      <c r="G86" s="384">
        <v>0</v>
      </c>
      <c r="H86" s="384">
        <v>0</v>
      </c>
      <c r="I86" s="384">
        <v>0</v>
      </c>
      <c r="J86" s="384">
        <v>7</v>
      </c>
      <c r="K86" s="384">
        <v>0</v>
      </c>
      <c r="L86" s="384">
        <v>0</v>
      </c>
      <c r="M86" s="384">
        <v>0</v>
      </c>
      <c r="N86" s="384">
        <v>0</v>
      </c>
      <c r="O86" s="384">
        <v>0</v>
      </c>
      <c r="P86" s="384">
        <v>0</v>
      </c>
      <c r="Q86" s="384">
        <v>0</v>
      </c>
      <c r="R86" s="384">
        <v>0</v>
      </c>
      <c r="S86" s="384">
        <v>0</v>
      </c>
      <c r="T86" s="384">
        <v>0</v>
      </c>
      <c r="U86" s="384">
        <v>0</v>
      </c>
      <c r="V86" s="384">
        <v>1</v>
      </c>
      <c r="W86" s="384">
        <v>0</v>
      </c>
      <c r="X86" s="384">
        <v>0</v>
      </c>
      <c r="Y86" s="469">
        <v>40016.75</v>
      </c>
    </row>
    <row r="87" spans="2:25" s="157" customFormat="1" x14ac:dyDescent="0.25">
      <c r="B87" s="384" t="s">
        <v>331</v>
      </c>
      <c r="C87" s="573" t="s">
        <v>423</v>
      </c>
      <c r="D87" s="573" t="s">
        <v>735</v>
      </c>
      <c r="E87" s="384" t="s">
        <v>1041</v>
      </c>
      <c r="F87" s="384">
        <v>1</v>
      </c>
      <c r="G87" s="384">
        <v>0</v>
      </c>
      <c r="H87" s="384">
        <v>0</v>
      </c>
      <c r="I87" s="384">
        <v>0</v>
      </c>
      <c r="J87" s="384">
        <v>7</v>
      </c>
      <c r="K87" s="384">
        <v>0</v>
      </c>
      <c r="L87" s="384">
        <v>0</v>
      </c>
      <c r="M87" s="384">
        <v>0</v>
      </c>
      <c r="N87" s="384">
        <v>0</v>
      </c>
      <c r="O87" s="384">
        <v>0</v>
      </c>
      <c r="P87" s="384">
        <v>0</v>
      </c>
      <c r="Q87" s="384">
        <v>0</v>
      </c>
      <c r="R87" s="384">
        <v>0</v>
      </c>
      <c r="S87" s="384">
        <v>0</v>
      </c>
      <c r="T87" s="384">
        <v>0</v>
      </c>
      <c r="U87" s="384">
        <v>0</v>
      </c>
      <c r="V87" s="384">
        <v>1</v>
      </c>
      <c r="W87" s="384">
        <v>0</v>
      </c>
      <c r="X87" s="384">
        <v>0</v>
      </c>
      <c r="Y87" s="469">
        <v>52561.63</v>
      </c>
    </row>
    <row r="88" spans="2:25" s="157" customFormat="1" x14ac:dyDescent="0.25">
      <c r="B88" s="384" t="s">
        <v>331</v>
      </c>
      <c r="C88" s="573" t="s">
        <v>424</v>
      </c>
      <c r="D88" s="573" t="s">
        <v>736</v>
      </c>
      <c r="E88" s="384" t="s">
        <v>1042</v>
      </c>
      <c r="F88" s="384">
        <v>1</v>
      </c>
      <c r="G88" s="384">
        <v>0</v>
      </c>
      <c r="H88" s="384">
        <v>0</v>
      </c>
      <c r="I88" s="384">
        <v>0</v>
      </c>
      <c r="J88" s="384">
        <v>7</v>
      </c>
      <c r="K88" s="384">
        <v>0</v>
      </c>
      <c r="L88" s="384">
        <v>0</v>
      </c>
      <c r="M88" s="384">
        <v>0</v>
      </c>
      <c r="N88" s="384">
        <v>0</v>
      </c>
      <c r="O88" s="384">
        <v>0</v>
      </c>
      <c r="P88" s="384">
        <v>0</v>
      </c>
      <c r="Q88" s="384">
        <v>0</v>
      </c>
      <c r="R88" s="384">
        <v>0</v>
      </c>
      <c r="S88" s="384">
        <v>0</v>
      </c>
      <c r="T88" s="384">
        <v>0</v>
      </c>
      <c r="U88" s="384">
        <v>0</v>
      </c>
      <c r="V88" s="384">
        <v>1</v>
      </c>
      <c r="W88" s="384">
        <v>0</v>
      </c>
      <c r="X88" s="384">
        <v>0</v>
      </c>
      <c r="Y88" s="469">
        <v>38853.230000000003</v>
      </c>
    </row>
    <row r="89" spans="2:25" s="157" customFormat="1" x14ac:dyDescent="0.25">
      <c r="B89" s="384" t="s">
        <v>331</v>
      </c>
      <c r="C89" s="573" t="s">
        <v>425</v>
      </c>
      <c r="D89" s="573" t="s">
        <v>737</v>
      </c>
      <c r="E89" s="384" t="s">
        <v>1043</v>
      </c>
      <c r="F89" s="384">
        <v>1</v>
      </c>
      <c r="G89" s="384">
        <v>0</v>
      </c>
      <c r="H89" s="384">
        <v>0</v>
      </c>
      <c r="I89" s="384">
        <v>0</v>
      </c>
      <c r="J89" s="384">
        <v>7</v>
      </c>
      <c r="K89" s="384">
        <v>0</v>
      </c>
      <c r="L89" s="384">
        <v>0</v>
      </c>
      <c r="M89" s="384">
        <v>0</v>
      </c>
      <c r="N89" s="384">
        <v>0</v>
      </c>
      <c r="O89" s="384">
        <v>0</v>
      </c>
      <c r="P89" s="384">
        <v>0</v>
      </c>
      <c r="Q89" s="384">
        <v>0</v>
      </c>
      <c r="R89" s="384">
        <v>0</v>
      </c>
      <c r="S89" s="384">
        <v>0</v>
      </c>
      <c r="T89" s="384">
        <v>0</v>
      </c>
      <c r="U89" s="384">
        <v>0</v>
      </c>
      <c r="V89" s="384">
        <v>1</v>
      </c>
      <c r="W89" s="384">
        <v>0</v>
      </c>
      <c r="X89" s="384">
        <v>0</v>
      </c>
      <c r="Y89" s="469">
        <v>45772.73</v>
      </c>
    </row>
    <row r="90" spans="2:25" s="157" customFormat="1" x14ac:dyDescent="0.25">
      <c r="B90" s="384" t="s">
        <v>331</v>
      </c>
      <c r="C90" s="573" t="s">
        <v>426</v>
      </c>
      <c r="D90" s="573" t="s">
        <v>738</v>
      </c>
      <c r="E90" s="384" t="s">
        <v>1044</v>
      </c>
      <c r="F90" s="384">
        <v>1</v>
      </c>
      <c r="G90" s="384">
        <v>0</v>
      </c>
      <c r="H90" s="384">
        <v>0</v>
      </c>
      <c r="I90" s="384">
        <v>0</v>
      </c>
      <c r="J90" s="384">
        <v>7</v>
      </c>
      <c r="K90" s="384">
        <v>0</v>
      </c>
      <c r="L90" s="384">
        <v>0</v>
      </c>
      <c r="M90" s="384">
        <v>0</v>
      </c>
      <c r="N90" s="384">
        <v>0</v>
      </c>
      <c r="O90" s="384">
        <v>0</v>
      </c>
      <c r="P90" s="384">
        <v>0</v>
      </c>
      <c r="Q90" s="384">
        <v>0</v>
      </c>
      <c r="R90" s="384">
        <v>0</v>
      </c>
      <c r="S90" s="384">
        <v>0</v>
      </c>
      <c r="T90" s="384">
        <v>0</v>
      </c>
      <c r="U90" s="384">
        <v>0</v>
      </c>
      <c r="V90" s="384">
        <v>1</v>
      </c>
      <c r="W90" s="384">
        <v>0</v>
      </c>
      <c r="X90" s="384">
        <v>0</v>
      </c>
      <c r="Y90" s="469">
        <v>47439.89</v>
      </c>
    </row>
    <row r="91" spans="2:25" s="157" customFormat="1" x14ac:dyDescent="0.25">
      <c r="B91" s="384" t="s">
        <v>331</v>
      </c>
      <c r="C91" s="573" t="s">
        <v>427</v>
      </c>
      <c r="D91" s="573" t="s">
        <v>739</v>
      </c>
      <c r="E91" s="384" t="s">
        <v>1045</v>
      </c>
      <c r="F91" s="384">
        <v>1</v>
      </c>
      <c r="G91" s="384">
        <v>0</v>
      </c>
      <c r="H91" s="384">
        <v>0</v>
      </c>
      <c r="I91" s="384">
        <v>0</v>
      </c>
      <c r="J91" s="384">
        <v>7</v>
      </c>
      <c r="K91" s="384">
        <v>0</v>
      </c>
      <c r="L91" s="384">
        <v>0</v>
      </c>
      <c r="M91" s="384">
        <v>0</v>
      </c>
      <c r="N91" s="384">
        <v>0</v>
      </c>
      <c r="O91" s="384">
        <v>0</v>
      </c>
      <c r="P91" s="384">
        <v>0</v>
      </c>
      <c r="Q91" s="384">
        <v>0</v>
      </c>
      <c r="R91" s="384">
        <v>0</v>
      </c>
      <c r="S91" s="384">
        <v>0</v>
      </c>
      <c r="T91" s="384">
        <v>0</v>
      </c>
      <c r="U91" s="384">
        <v>0</v>
      </c>
      <c r="V91" s="384">
        <v>1</v>
      </c>
      <c r="W91" s="384">
        <v>0</v>
      </c>
      <c r="X91" s="384">
        <v>0</v>
      </c>
      <c r="Y91" s="469">
        <v>38921.440000000002</v>
      </c>
    </row>
    <row r="92" spans="2:25" s="157" customFormat="1" x14ac:dyDescent="0.25">
      <c r="B92" s="384" t="s">
        <v>331</v>
      </c>
      <c r="C92" s="573" t="s">
        <v>429</v>
      </c>
      <c r="D92" s="573" t="s">
        <v>741</v>
      </c>
      <c r="E92" s="384" t="s">
        <v>1047</v>
      </c>
      <c r="F92" s="384">
        <v>1</v>
      </c>
      <c r="G92" s="384">
        <v>0</v>
      </c>
      <c r="H92" s="384">
        <v>0</v>
      </c>
      <c r="I92" s="384">
        <v>0</v>
      </c>
      <c r="J92" s="384">
        <v>7</v>
      </c>
      <c r="K92" s="384">
        <v>0</v>
      </c>
      <c r="L92" s="384">
        <v>0</v>
      </c>
      <c r="M92" s="384">
        <v>0</v>
      </c>
      <c r="N92" s="384">
        <v>0</v>
      </c>
      <c r="O92" s="384">
        <v>0</v>
      </c>
      <c r="P92" s="384">
        <v>0</v>
      </c>
      <c r="Q92" s="384">
        <v>0</v>
      </c>
      <c r="R92" s="384">
        <v>0</v>
      </c>
      <c r="S92" s="384">
        <v>0</v>
      </c>
      <c r="T92" s="384">
        <v>0</v>
      </c>
      <c r="U92" s="384">
        <v>0</v>
      </c>
      <c r="V92" s="384">
        <v>1</v>
      </c>
      <c r="W92" s="384">
        <v>0</v>
      </c>
      <c r="X92" s="384">
        <v>0</v>
      </c>
      <c r="Y92" s="469">
        <v>43686.25</v>
      </c>
    </row>
    <row r="93" spans="2:25" s="157" customFormat="1" x14ac:dyDescent="0.25">
      <c r="B93" s="384" t="s">
        <v>331</v>
      </c>
      <c r="C93" s="573" t="s">
        <v>430</v>
      </c>
      <c r="D93" s="573" t="s">
        <v>742</v>
      </c>
      <c r="E93" s="384" t="s">
        <v>1048</v>
      </c>
      <c r="F93" s="384">
        <v>1</v>
      </c>
      <c r="G93" s="384">
        <v>0</v>
      </c>
      <c r="H93" s="384">
        <v>0</v>
      </c>
      <c r="I93" s="384">
        <v>0</v>
      </c>
      <c r="J93" s="384">
        <v>7</v>
      </c>
      <c r="K93" s="384">
        <v>0</v>
      </c>
      <c r="L93" s="384">
        <v>0</v>
      </c>
      <c r="M93" s="384">
        <v>0</v>
      </c>
      <c r="N93" s="384">
        <v>0</v>
      </c>
      <c r="O93" s="384">
        <v>0</v>
      </c>
      <c r="P93" s="384">
        <v>0</v>
      </c>
      <c r="Q93" s="384">
        <v>0</v>
      </c>
      <c r="R93" s="384">
        <v>0</v>
      </c>
      <c r="S93" s="384">
        <v>0</v>
      </c>
      <c r="T93" s="384">
        <v>0</v>
      </c>
      <c r="U93" s="384">
        <v>0</v>
      </c>
      <c r="V93" s="384">
        <v>1</v>
      </c>
      <c r="W93" s="384">
        <v>0</v>
      </c>
      <c r="X93" s="384">
        <v>0</v>
      </c>
      <c r="Y93" s="469">
        <v>33204.5</v>
      </c>
    </row>
    <row r="94" spans="2:25" s="157" customFormat="1" x14ac:dyDescent="0.25">
      <c r="B94" s="384" t="s">
        <v>331</v>
      </c>
      <c r="C94" s="573" t="s">
        <v>431</v>
      </c>
      <c r="D94" s="573" t="s">
        <v>743</v>
      </c>
      <c r="E94" s="384" t="s">
        <v>1049</v>
      </c>
      <c r="F94" s="384">
        <v>1</v>
      </c>
      <c r="G94" s="384">
        <v>0</v>
      </c>
      <c r="H94" s="384">
        <v>0</v>
      </c>
      <c r="I94" s="384">
        <v>0</v>
      </c>
      <c r="J94" s="384">
        <v>7</v>
      </c>
      <c r="K94" s="384">
        <v>0</v>
      </c>
      <c r="L94" s="384">
        <v>0</v>
      </c>
      <c r="M94" s="384">
        <v>0</v>
      </c>
      <c r="N94" s="384">
        <v>0</v>
      </c>
      <c r="O94" s="384">
        <v>0</v>
      </c>
      <c r="P94" s="384">
        <v>0</v>
      </c>
      <c r="Q94" s="384">
        <v>0</v>
      </c>
      <c r="R94" s="384">
        <v>0</v>
      </c>
      <c r="S94" s="384">
        <v>0</v>
      </c>
      <c r="T94" s="384">
        <v>0</v>
      </c>
      <c r="U94" s="384">
        <v>0</v>
      </c>
      <c r="V94" s="384">
        <v>1</v>
      </c>
      <c r="W94" s="384">
        <v>0</v>
      </c>
      <c r="X94" s="384">
        <v>0</v>
      </c>
      <c r="Y94" s="469">
        <v>44347.89</v>
      </c>
    </row>
    <row r="95" spans="2:25" s="157" customFormat="1" x14ac:dyDescent="0.25">
      <c r="B95" s="384" t="s">
        <v>331</v>
      </c>
      <c r="C95" s="573" t="s">
        <v>432</v>
      </c>
      <c r="D95" s="573" t="s">
        <v>744</v>
      </c>
      <c r="E95" s="384" t="s">
        <v>1050</v>
      </c>
      <c r="F95" s="384">
        <v>1</v>
      </c>
      <c r="G95" s="384">
        <v>0</v>
      </c>
      <c r="H95" s="384">
        <v>0</v>
      </c>
      <c r="I95" s="384">
        <v>0</v>
      </c>
      <c r="J95" s="384">
        <v>7</v>
      </c>
      <c r="K95" s="384">
        <v>0</v>
      </c>
      <c r="L95" s="384">
        <v>0</v>
      </c>
      <c r="M95" s="384">
        <v>0</v>
      </c>
      <c r="N95" s="384">
        <v>0</v>
      </c>
      <c r="O95" s="384">
        <v>0</v>
      </c>
      <c r="P95" s="384">
        <v>0</v>
      </c>
      <c r="Q95" s="384">
        <v>0</v>
      </c>
      <c r="R95" s="384">
        <v>0</v>
      </c>
      <c r="S95" s="384">
        <v>0</v>
      </c>
      <c r="T95" s="384">
        <v>0</v>
      </c>
      <c r="U95" s="384">
        <v>0</v>
      </c>
      <c r="V95" s="384">
        <v>1</v>
      </c>
      <c r="W95" s="384">
        <v>0</v>
      </c>
      <c r="X95" s="384">
        <v>0</v>
      </c>
      <c r="Y95" s="469">
        <v>46730.77</v>
      </c>
    </row>
    <row r="96" spans="2:25" s="157" customFormat="1" x14ac:dyDescent="0.25">
      <c r="B96" s="384" t="s">
        <v>331</v>
      </c>
      <c r="C96" s="573" t="s">
        <v>433</v>
      </c>
      <c r="D96" s="573" t="s">
        <v>745</v>
      </c>
      <c r="E96" s="384" t="s">
        <v>1051</v>
      </c>
      <c r="F96" s="384">
        <v>1</v>
      </c>
      <c r="G96" s="384">
        <v>0</v>
      </c>
      <c r="H96" s="384">
        <v>0</v>
      </c>
      <c r="I96" s="384">
        <v>0</v>
      </c>
      <c r="J96" s="384">
        <v>7</v>
      </c>
      <c r="K96" s="384">
        <v>0</v>
      </c>
      <c r="L96" s="384">
        <v>0</v>
      </c>
      <c r="M96" s="384">
        <v>0</v>
      </c>
      <c r="N96" s="384">
        <v>0</v>
      </c>
      <c r="O96" s="384">
        <v>0</v>
      </c>
      <c r="P96" s="384">
        <v>0</v>
      </c>
      <c r="Q96" s="384">
        <v>0</v>
      </c>
      <c r="R96" s="384">
        <v>0</v>
      </c>
      <c r="S96" s="384">
        <v>0</v>
      </c>
      <c r="T96" s="384">
        <v>0</v>
      </c>
      <c r="U96" s="384">
        <v>0</v>
      </c>
      <c r="V96" s="384">
        <v>1</v>
      </c>
      <c r="W96" s="384">
        <v>0</v>
      </c>
      <c r="X96" s="384">
        <v>0</v>
      </c>
      <c r="Y96" s="469">
        <v>53786.91</v>
      </c>
    </row>
    <row r="97" spans="2:25" s="157" customFormat="1" x14ac:dyDescent="0.25">
      <c r="B97" s="384" t="s">
        <v>331</v>
      </c>
      <c r="C97" s="573" t="s">
        <v>434</v>
      </c>
      <c r="D97" s="573" t="s">
        <v>746</v>
      </c>
      <c r="E97" s="384" t="s">
        <v>1052</v>
      </c>
      <c r="F97" s="384">
        <v>1</v>
      </c>
      <c r="G97" s="384">
        <v>0</v>
      </c>
      <c r="H97" s="384">
        <v>0</v>
      </c>
      <c r="I97" s="384">
        <v>0</v>
      </c>
      <c r="J97" s="384">
        <v>7</v>
      </c>
      <c r="K97" s="384">
        <v>0</v>
      </c>
      <c r="L97" s="384">
        <v>0</v>
      </c>
      <c r="M97" s="384">
        <v>0</v>
      </c>
      <c r="N97" s="384">
        <v>0</v>
      </c>
      <c r="O97" s="384">
        <v>0</v>
      </c>
      <c r="P97" s="384">
        <v>0</v>
      </c>
      <c r="Q97" s="384">
        <v>0</v>
      </c>
      <c r="R97" s="384">
        <v>0</v>
      </c>
      <c r="S97" s="384">
        <v>0</v>
      </c>
      <c r="T97" s="384">
        <v>0</v>
      </c>
      <c r="U97" s="384">
        <v>0</v>
      </c>
      <c r="V97" s="384">
        <v>1</v>
      </c>
      <c r="W97" s="384">
        <v>0</v>
      </c>
      <c r="X97" s="384">
        <v>0</v>
      </c>
      <c r="Y97" s="469">
        <v>41299.71</v>
      </c>
    </row>
    <row r="98" spans="2:25" s="157" customFormat="1" x14ac:dyDescent="0.25">
      <c r="B98" s="384" t="s">
        <v>331</v>
      </c>
      <c r="C98" s="573" t="s">
        <v>435</v>
      </c>
      <c r="D98" s="573" t="s">
        <v>747</v>
      </c>
      <c r="E98" s="384" t="s">
        <v>1053</v>
      </c>
      <c r="F98" s="384">
        <v>1</v>
      </c>
      <c r="G98" s="384">
        <v>0</v>
      </c>
      <c r="H98" s="384">
        <v>0</v>
      </c>
      <c r="I98" s="384">
        <v>0</v>
      </c>
      <c r="J98" s="384">
        <v>7</v>
      </c>
      <c r="K98" s="384">
        <v>0</v>
      </c>
      <c r="L98" s="384">
        <v>0</v>
      </c>
      <c r="M98" s="384">
        <v>0</v>
      </c>
      <c r="N98" s="384">
        <v>0</v>
      </c>
      <c r="O98" s="384">
        <v>0</v>
      </c>
      <c r="P98" s="384">
        <v>0</v>
      </c>
      <c r="Q98" s="384">
        <v>0</v>
      </c>
      <c r="R98" s="384">
        <v>0</v>
      </c>
      <c r="S98" s="384">
        <v>0</v>
      </c>
      <c r="T98" s="384">
        <v>0</v>
      </c>
      <c r="U98" s="384">
        <v>0</v>
      </c>
      <c r="V98" s="384">
        <v>1</v>
      </c>
      <c r="W98" s="384">
        <v>0</v>
      </c>
      <c r="X98" s="384">
        <v>0</v>
      </c>
      <c r="Y98" s="469">
        <v>30576.62</v>
      </c>
    </row>
    <row r="99" spans="2:25" s="157" customFormat="1" x14ac:dyDescent="0.25">
      <c r="B99" s="384" t="s">
        <v>331</v>
      </c>
      <c r="C99" s="573" t="s">
        <v>436</v>
      </c>
      <c r="D99" s="573" t="s">
        <v>748</v>
      </c>
      <c r="E99" s="384" t="s">
        <v>1054</v>
      </c>
      <c r="F99" s="384">
        <v>1</v>
      </c>
      <c r="G99" s="384">
        <v>0</v>
      </c>
      <c r="H99" s="384">
        <v>0</v>
      </c>
      <c r="I99" s="384">
        <v>0</v>
      </c>
      <c r="J99" s="384">
        <v>7</v>
      </c>
      <c r="K99" s="384">
        <v>0</v>
      </c>
      <c r="L99" s="384">
        <v>0</v>
      </c>
      <c r="M99" s="384">
        <v>0</v>
      </c>
      <c r="N99" s="384">
        <v>0</v>
      </c>
      <c r="O99" s="384">
        <v>0</v>
      </c>
      <c r="P99" s="384">
        <v>0</v>
      </c>
      <c r="Q99" s="384">
        <v>0</v>
      </c>
      <c r="R99" s="384">
        <v>0</v>
      </c>
      <c r="S99" s="384">
        <v>0</v>
      </c>
      <c r="T99" s="384">
        <v>0</v>
      </c>
      <c r="U99" s="384">
        <v>0</v>
      </c>
      <c r="V99" s="384">
        <v>1</v>
      </c>
      <c r="W99" s="384">
        <v>0</v>
      </c>
      <c r="X99" s="384">
        <v>0</v>
      </c>
      <c r="Y99" s="469">
        <v>49822.35</v>
      </c>
    </row>
    <row r="100" spans="2:25" s="157" customFormat="1" x14ac:dyDescent="0.25">
      <c r="B100" s="384" t="s">
        <v>331</v>
      </c>
      <c r="C100" s="573" t="s">
        <v>437</v>
      </c>
      <c r="D100" s="573" t="s">
        <v>749</v>
      </c>
      <c r="E100" s="384" t="s">
        <v>1055</v>
      </c>
      <c r="F100" s="384">
        <v>1</v>
      </c>
      <c r="G100" s="384">
        <v>0</v>
      </c>
      <c r="H100" s="384">
        <v>0</v>
      </c>
      <c r="I100" s="384">
        <v>0</v>
      </c>
      <c r="J100" s="384">
        <v>7</v>
      </c>
      <c r="K100" s="384">
        <v>0</v>
      </c>
      <c r="L100" s="384">
        <v>0</v>
      </c>
      <c r="M100" s="384">
        <v>0</v>
      </c>
      <c r="N100" s="384">
        <v>0</v>
      </c>
      <c r="O100" s="384">
        <v>0</v>
      </c>
      <c r="P100" s="384">
        <v>0</v>
      </c>
      <c r="Q100" s="384">
        <v>0</v>
      </c>
      <c r="R100" s="384">
        <v>0</v>
      </c>
      <c r="S100" s="384">
        <v>0</v>
      </c>
      <c r="T100" s="384">
        <v>0</v>
      </c>
      <c r="U100" s="384">
        <v>0</v>
      </c>
      <c r="V100" s="384">
        <v>1</v>
      </c>
      <c r="W100" s="384">
        <v>0</v>
      </c>
      <c r="X100" s="384">
        <v>0</v>
      </c>
      <c r="Y100" s="469">
        <v>43705.58</v>
      </c>
    </row>
    <row r="101" spans="2:25" s="157" customFormat="1" x14ac:dyDescent="0.25">
      <c r="B101" s="384" t="s">
        <v>331</v>
      </c>
      <c r="C101" s="573" t="s">
        <v>438</v>
      </c>
      <c r="D101" s="573" t="s">
        <v>750</v>
      </c>
      <c r="E101" s="384" t="s">
        <v>1056</v>
      </c>
      <c r="F101" s="384">
        <v>1</v>
      </c>
      <c r="G101" s="384">
        <v>0</v>
      </c>
      <c r="H101" s="384">
        <v>0</v>
      </c>
      <c r="I101" s="384">
        <v>0</v>
      </c>
      <c r="J101" s="384">
        <v>7</v>
      </c>
      <c r="K101" s="384">
        <v>0</v>
      </c>
      <c r="L101" s="384">
        <v>0</v>
      </c>
      <c r="M101" s="384">
        <v>0</v>
      </c>
      <c r="N101" s="384">
        <v>0</v>
      </c>
      <c r="O101" s="384">
        <v>0</v>
      </c>
      <c r="P101" s="384">
        <v>0</v>
      </c>
      <c r="Q101" s="384">
        <v>0</v>
      </c>
      <c r="R101" s="384">
        <v>0</v>
      </c>
      <c r="S101" s="384">
        <v>0</v>
      </c>
      <c r="T101" s="384">
        <v>0</v>
      </c>
      <c r="U101" s="384">
        <v>0</v>
      </c>
      <c r="V101" s="384">
        <v>1</v>
      </c>
      <c r="W101" s="384">
        <v>0</v>
      </c>
      <c r="X101" s="384">
        <v>0</v>
      </c>
      <c r="Y101" s="469">
        <v>54291.93</v>
      </c>
    </row>
    <row r="102" spans="2:25" s="157" customFormat="1" x14ac:dyDescent="0.25">
      <c r="B102" s="384" t="s">
        <v>331</v>
      </c>
      <c r="C102" s="573" t="s">
        <v>439</v>
      </c>
      <c r="D102" s="573" t="s">
        <v>751</v>
      </c>
      <c r="E102" s="384" t="s">
        <v>1057</v>
      </c>
      <c r="F102" s="384">
        <v>1</v>
      </c>
      <c r="G102" s="384">
        <v>0</v>
      </c>
      <c r="H102" s="384">
        <v>0</v>
      </c>
      <c r="I102" s="384">
        <v>0</v>
      </c>
      <c r="J102" s="384">
        <v>7</v>
      </c>
      <c r="K102" s="384">
        <v>0</v>
      </c>
      <c r="L102" s="384">
        <v>0</v>
      </c>
      <c r="M102" s="384">
        <v>0</v>
      </c>
      <c r="N102" s="384">
        <v>0</v>
      </c>
      <c r="O102" s="384">
        <v>0</v>
      </c>
      <c r="P102" s="384">
        <v>0</v>
      </c>
      <c r="Q102" s="384">
        <v>0</v>
      </c>
      <c r="R102" s="384">
        <v>0</v>
      </c>
      <c r="S102" s="384">
        <v>0</v>
      </c>
      <c r="T102" s="384">
        <v>0</v>
      </c>
      <c r="U102" s="384">
        <v>0</v>
      </c>
      <c r="V102" s="384">
        <v>1</v>
      </c>
      <c r="W102" s="384">
        <v>0</v>
      </c>
      <c r="X102" s="384">
        <v>0</v>
      </c>
      <c r="Y102" s="469">
        <v>31484.9</v>
      </c>
    </row>
    <row r="103" spans="2:25" s="157" customFormat="1" x14ac:dyDescent="0.25">
      <c r="B103" s="384" t="s">
        <v>331</v>
      </c>
      <c r="C103" s="573" t="s">
        <v>440</v>
      </c>
      <c r="D103" s="573" t="s">
        <v>752</v>
      </c>
      <c r="E103" s="384" t="s">
        <v>1058</v>
      </c>
      <c r="F103" s="384">
        <v>1</v>
      </c>
      <c r="G103" s="384">
        <v>0</v>
      </c>
      <c r="H103" s="384">
        <v>0</v>
      </c>
      <c r="I103" s="384">
        <v>0</v>
      </c>
      <c r="J103" s="384">
        <v>7</v>
      </c>
      <c r="K103" s="384">
        <v>0</v>
      </c>
      <c r="L103" s="384">
        <v>0</v>
      </c>
      <c r="M103" s="384">
        <v>0</v>
      </c>
      <c r="N103" s="384">
        <v>0</v>
      </c>
      <c r="O103" s="384">
        <v>0</v>
      </c>
      <c r="P103" s="384">
        <v>0</v>
      </c>
      <c r="Q103" s="384">
        <v>0</v>
      </c>
      <c r="R103" s="384">
        <v>0</v>
      </c>
      <c r="S103" s="384">
        <v>0</v>
      </c>
      <c r="T103" s="384">
        <v>0</v>
      </c>
      <c r="U103" s="384">
        <v>0</v>
      </c>
      <c r="V103" s="384">
        <v>1</v>
      </c>
      <c r="W103" s="384">
        <v>0</v>
      </c>
      <c r="X103" s="384">
        <v>0</v>
      </c>
      <c r="Y103" s="469">
        <v>38055.050000000003</v>
      </c>
    </row>
    <row r="104" spans="2:25" s="157" customFormat="1" x14ac:dyDescent="0.25">
      <c r="B104" s="384" t="s">
        <v>331</v>
      </c>
      <c r="C104" s="573" t="s">
        <v>441</v>
      </c>
      <c r="D104" s="573" t="s">
        <v>753</v>
      </c>
      <c r="E104" s="384" t="s">
        <v>1059</v>
      </c>
      <c r="F104" s="384">
        <v>1</v>
      </c>
      <c r="G104" s="384">
        <v>0</v>
      </c>
      <c r="H104" s="384">
        <v>0</v>
      </c>
      <c r="I104" s="384">
        <v>0</v>
      </c>
      <c r="J104" s="384">
        <v>7</v>
      </c>
      <c r="K104" s="384">
        <v>0</v>
      </c>
      <c r="L104" s="384">
        <v>0</v>
      </c>
      <c r="M104" s="384">
        <v>0</v>
      </c>
      <c r="N104" s="384">
        <v>0</v>
      </c>
      <c r="O104" s="384">
        <v>0</v>
      </c>
      <c r="P104" s="384">
        <v>0</v>
      </c>
      <c r="Q104" s="384">
        <v>0</v>
      </c>
      <c r="R104" s="384">
        <v>0</v>
      </c>
      <c r="S104" s="384">
        <v>0</v>
      </c>
      <c r="T104" s="384">
        <v>0</v>
      </c>
      <c r="U104" s="384">
        <v>0</v>
      </c>
      <c r="V104" s="384">
        <v>1</v>
      </c>
      <c r="W104" s="384">
        <v>0</v>
      </c>
      <c r="X104" s="384">
        <v>0</v>
      </c>
      <c r="Y104" s="469">
        <v>30398.49</v>
      </c>
    </row>
    <row r="105" spans="2:25" s="157" customFormat="1" x14ac:dyDescent="0.25">
      <c r="B105" s="384" t="s">
        <v>331</v>
      </c>
      <c r="C105" s="573" t="s">
        <v>442</v>
      </c>
      <c r="D105" s="573" t="s">
        <v>754</v>
      </c>
      <c r="E105" s="384" t="s">
        <v>1060</v>
      </c>
      <c r="F105" s="384">
        <v>1</v>
      </c>
      <c r="G105" s="384">
        <v>0</v>
      </c>
      <c r="H105" s="384">
        <v>0</v>
      </c>
      <c r="I105" s="384">
        <v>0</v>
      </c>
      <c r="J105" s="384">
        <v>7</v>
      </c>
      <c r="K105" s="384">
        <v>0</v>
      </c>
      <c r="L105" s="384">
        <v>0</v>
      </c>
      <c r="M105" s="384">
        <v>0</v>
      </c>
      <c r="N105" s="384">
        <v>0</v>
      </c>
      <c r="O105" s="384">
        <v>0</v>
      </c>
      <c r="P105" s="384">
        <v>0</v>
      </c>
      <c r="Q105" s="384">
        <v>0</v>
      </c>
      <c r="R105" s="384">
        <v>0</v>
      </c>
      <c r="S105" s="384">
        <v>0</v>
      </c>
      <c r="T105" s="384">
        <v>0</v>
      </c>
      <c r="U105" s="384">
        <v>0</v>
      </c>
      <c r="V105" s="384">
        <v>1</v>
      </c>
      <c r="W105" s="384">
        <v>0</v>
      </c>
      <c r="X105" s="384">
        <v>0</v>
      </c>
      <c r="Y105" s="469">
        <v>45487.16</v>
      </c>
    </row>
    <row r="106" spans="2:25" s="157" customFormat="1" x14ac:dyDescent="0.25">
      <c r="B106" s="384" t="s">
        <v>331</v>
      </c>
      <c r="C106" s="573" t="s">
        <v>443</v>
      </c>
      <c r="D106" s="573" t="s">
        <v>755</v>
      </c>
      <c r="E106" s="384" t="s">
        <v>1061</v>
      </c>
      <c r="F106" s="384">
        <v>1</v>
      </c>
      <c r="G106" s="384">
        <v>0</v>
      </c>
      <c r="H106" s="384">
        <v>0</v>
      </c>
      <c r="I106" s="384">
        <v>0</v>
      </c>
      <c r="J106" s="384">
        <v>7</v>
      </c>
      <c r="K106" s="384">
        <v>0</v>
      </c>
      <c r="L106" s="384">
        <v>0</v>
      </c>
      <c r="M106" s="384">
        <v>0</v>
      </c>
      <c r="N106" s="384">
        <v>0</v>
      </c>
      <c r="O106" s="384">
        <v>0</v>
      </c>
      <c r="P106" s="384">
        <v>0</v>
      </c>
      <c r="Q106" s="384">
        <v>0</v>
      </c>
      <c r="R106" s="384">
        <v>0</v>
      </c>
      <c r="S106" s="384">
        <v>0</v>
      </c>
      <c r="T106" s="384">
        <v>0</v>
      </c>
      <c r="U106" s="384">
        <v>0</v>
      </c>
      <c r="V106" s="384">
        <v>1</v>
      </c>
      <c r="W106" s="384">
        <v>0</v>
      </c>
      <c r="X106" s="384">
        <v>0</v>
      </c>
      <c r="Y106" s="469">
        <v>73741.42</v>
      </c>
    </row>
    <row r="107" spans="2:25" s="157" customFormat="1" x14ac:dyDescent="0.25">
      <c r="B107" s="384" t="s">
        <v>331</v>
      </c>
      <c r="C107" s="573" t="s">
        <v>444</v>
      </c>
      <c r="D107" s="573" t="s">
        <v>756</v>
      </c>
      <c r="E107" s="384" t="s">
        <v>1062</v>
      </c>
      <c r="F107" s="384">
        <v>1</v>
      </c>
      <c r="G107" s="384">
        <v>0</v>
      </c>
      <c r="H107" s="384">
        <v>0</v>
      </c>
      <c r="I107" s="384">
        <v>0</v>
      </c>
      <c r="J107" s="384">
        <v>7</v>
      </c>
      <c r="K107" s="384">
        <v>0</v>
      </c>
      <c r="L107" s="384">
        <v>0</v>
      </c>
      <c r="M107" s="384">
        <v>0</v>
      </c>
      <c r="N107" s="384">
        <v>0</v>
      </c>
      <c r="O107" s="384">
        <v>0</v>
      </c>
      <c r="P107" s="384">
        <v>0</v>
      </c>
      <c r="Q107" s="384">
        <v>0</v>
      </c>
      <c r="R107" s="384">
        <v>0</v>
      </c>
      <c r="S107" s="384">
        <v>0</v>
      </c>
      <c r="T107" s="384">
        <v>0</v>
      </c>
      <c r="U107" s="384">
        <v>0</v>
      </c>
      <c r="V107" s="384">
        <v>1</v>
      </c>
      <c r="W107" s="384">
        <v>0</v>
      </c>
      <c r="X107" s="384">
        <v>0</v>
      </c>
      <c r="Y107" s="469">
        <v>9331.3799999999992</v>
      </c>
    </row>
    <row r="108" spans="2:25" s="157" customFormat="1" x14ac:dyDescent="0.25">
      <c r="B108" s="384" t="s">
        <v>331</v>
      </c>
      <c r="C108" s="573" t="s">
        <v>445</v>
      </c>
      <c r="D108" s="573" t="s">
        <v>757</v>
      </c>
      <c r="E108" s="384" t="s">
        <v>1063</v>
      </c>
      <c r="F108" s="384">
        <v>1</v>
      </c>
      <c r="G108" s="384">
        <v>0</v>
      </c>
      <c r="H108" s="384">
        <v>0</v>
      </c>
      <c r="I108" s="384">
        <v>0</v>
      </c>
      <c r="J108" s="384">
        <v>7</v>
      </c>
      <c r="K108" s="384">
        <v>0</v>
      </c>
      <c r="L108" s="384">
        <v>0</v>
      </c>
      <c r="M108" s="384">
        <v>0</v>
      </c>
      <c r="N108" s="384">
        <v>0</v>
      </c>
      <c r="O108" s="384">
        <v>0</v>
      </c>
      <c r="P108" s="384">
        <v>0</v>
      </c>
      <c r="Q108" s="384">
        <v>0</v>
      </c>
      <c r="R108" s="384">
        <v>0</v>
      </c>
      <c r="S108" s="384">
        <v>0</v>
      </c>
      <c r="T108" s="384">
        <v>0</v>
      </c>
      <c r="U108" s="384">
        <v>0</v>
      </c>
      <c r="V108" s="384">
        <v>1</v>
      </c>
      <c r="W108" s="384">
        <v>0</v>
      </c>
      <c r="X108" s="384">
        <v>0</v>
      </c>
      <c r="Y108" s="469">
        <v>53525.9</v>
      </c>
    </row>
    <row r="109" spans="2:25" s="157" customFormat="1" x14ac:dyDescent="0.25">
      <c r="B109" s="384" t="s">
        <v>331</v>
      </c>
      <c r="C109" s="573" t="s">
        <v>446</v>
      </c>
      <c r="D109" s="573" t="s">
        <v>758</v>
      </c>
      <c r="E109" s="384" t="s">
        <v>1064</v>
      </c>
      <c r="F109" s="384">
        <v>1</v>
      </c>
      <c r="G109" s="384">
        <v>0</v>
      </c>
      <c r="H109" s="384">
        <v>0</v>
      </c>
      <c r="I109" s="384">
        <v>0</v>
      </c>
      <c r="J109" s="384">
        <v>7</v>
      </c>
      <c r="K109" s="384">
        <v>0</v>
      </c>
      <c r="L109" s="384">
        <v>0</v>
      </c>
      <c r="M109" s="384">
        <v>0</v>
      </c>
      <c r="N109" s="384">
        <v>0</v>
      </c>
      <c r="O109" s="384">
        <v>0</v>
      </c>
      <c r="P109" s="384">
        <v>0</v>
      </c>
      <c r="Q109" s="384">
        <v>0</v>
      </c>
      <c r="R109" s="384">
        <v>0</v>
      </c>
      <c r="S109" s="384">
        <v>0</v>
      </c>
      <c r="T109" s="384">
        <v>0</v>
      </c>
      <c r="U109" s="384">
        <v>0</v>
      </c>
      <c r="V109" s="384">
        <v>1</v>
      </c>
      <c r="W109" s="384">
        <v>0</v>
      </c>
      <c r="X109" s="384">
        <v>0</v>
      </c>
      <c r="Y109" s="469">
        <v>51449.15</v>
      </c>
    </row>
    <row r="110" spans="2:25" s="157" customFormat="1" x14ac:dyDescent="0.25">
      <c r="B110" s="384" t="s">
        <v>331</v>
      </c>
      <c r="C110" s="573" t="s">
        <v>447</v>
      </c>
      <c r="D110" s="573" t="s">
        <v>759</v>
      </c>
      <c r="E110" s="384" t="s">
        <v>1065</v>
      </c>
      <c r="F110" s="384">
        <v>1</v>
      </c>
      <c r="G110" s="384">
        <v>0</v>
      </c>
      <c r="H110" s="384">
        <v>0</v>
      </c>
      <c r="I110" s="384">
        <v>0</v>
      </c>
      <c r="J110" s="384">
        <v>7</v>
      </c>
      <c r="K110" s="384">
        <v>0</v>
      </c>
      <c r="L110" s="384">
        <v>0</v>
      </c>
      <c r="M110" s="384">
        <v>0</v>
      </c>
      <c r="N110" s="384">
        <v>0</v>
      </c>
      <c r="O110" s="384">
        <v>0</v>
      </c>
      <c r="P110" s="384">
        <v>0</v>
      </c>
      <c r="Q110" s="384">
        <v>0</v>
      </c>
      <c r="R110" s="384">
        <v>0</v>
      </c>
      <c r="S110" s="384">
        <v>0</v>
      </c>
      <c r="T110" s="384">
        <v>0</v>
      </c>
      <c r="U110" s="384">
        <v>0</v>
      </c>
      <c r="V110" s="384">
        <v>1</v>
      </c>
      <c r="W110" s="384">
        <v>0</v>
      </c>
      <c r="X110" s="384">
        <v>0</v>
      </c>
      <c r="Y110" s="469">
        <v>35735.629999999997</v>
      </c>
    </row>
    <row r="111" spans="2:25" s="157" customFormat="1" x14ac:dyDescent="0.25">
      <c r="B111" s="384" t="s">
        <v>331</v>
      </c>
      <c r="C111" s="573" t="s">
        <v>448</v>
      </c>
      <c r="D111" s="573" t="s">
        <v>760</v>
      </c>
      <c r="E111" s="384" t="s">
        <v>1066</v>
      </c>
      <c r="F111" s="384">
        <v>1</v>
      </c>
      <c r="G111" s="384">
        <v>0</v>
      </c>
      <c r="H111" s="384">
        <v>0</v>
      </c>
      <c r="I111" s="384">
        <v>0</v>
      </c>
      <c r="J111" s="384">
        <v>7</v>
      </c>
      <c r="K111" s="384">
        <v>0</v>
      </c>
      <c r="L111" s="384">
        <v>0</v>
      </c>
      <c r="M111" s="384">
        <v>0</v>
      </c>
      <c r="N111" s="384">
        <v>0</v>
      </c>
      <c r="O111" s="384">
        <v>0</v>
      </c>
      <c r="P111" s="384">
        <v>0</v>
      </c>
      <c r="Q111" s="384">
        <v>0</v>
      </c>
      <c r="R111" s="384">
        <v>0</v>
      </c>
      <c r="S111" s="384">
        <v>0</v>
      </c>
      <c r="T111" s="384">
        <v>0</v>
      </c>
      <c r="U111" s="384">
        <v>0</v>
      </c>
      <c r="V111" s="384">
        <v>1</v>
      </c>
      <c r="W111" s="384">
        <v>0</v>
      </c>
      <c r="X111" s="384">
        <v>0</v>
      </c>
      <c r="Y111" s="469">
        <v>43195.85</v>
      </c>
    </row>
    <row r="112" spans="2:25" s="157" customFormat="1" x14ac:dyDescent="0.25">
      <c r="B112" s="384" t="s">
        <v>331</v>
      </c>
      <c r="C112" s="573" t="s">
        <v>449</v>
      </c>
      <c r="D112" s="573" t="s">
        <v>761</v>
      </c>
      <c r="E112" s="384" t="s">
        <v>1067</v>
      </c>
      <c r="F112" s="384">
        <v>1</v>
      </c>
      <c r="G112" s="384">
        <v>0</v>
      </c>
      <c r="H112" s="384">
        <v>0</v>
      </c>
      <c r="I112" s="384">
        <v>0</v>
      </c>
      <c r="J112" s="384">
        <v>7</v>
      </c>
      <c r="K112" s="384">
        <v>0</v>
      </c>
      <c r="L112" s="384">
        <v>0</v>
      </c>
      <c r="M112" s="384">
        <v>0</v>
      </c>
      <c r="N112" s="384">
        <v>0</v>
      </c>
      <c r="O112" s="384">
        <v>0</v>
      </c>
      <c r="P112" s="384">
        <v>0</v>
      </c>
      <c r="Q112" s="384">
        <v>0</v>
      </c>
      <c r="R112" s="384">
        <v>0</v>
      </c>
      <c r="S112" s="384">
        <v>0</v>
      </c>
      <c r="T112" s="384">
        <v>0</v>
      </c>
      <c r="U112" s="384">
        <v>0</v>
      </c>
      <c r="V112" s="384">
        <v>1</v>
      </c>
      <c r="W112" s="384">
        <v>0</v>
      </c>
      <c r="X112" s="384">
        <v>0</v>
      </c>
      <c r="Y112" s="469">
        <v>55838.04</v>
      </c>
    </row>
    <row r="113" spans="2:25" s="157" customFormat="1" x14ac:dyDescent="0.25">
      <c r="B113" s="384" t="s">
        <v>331</v>
      </c>
      <c r="C113" s="573" t="s">
        <v>450</v>
      </c>
      <c r="D113" s="573" t="s">
        <v>762</v>
      </c>
      <c r="E113" s="384" t="s">
        <v>1068</v>
      </c>
      <c r="F113" s="384">
        <v>1</v>
      </c>
      <c r="G113" s="384">
        <v>0</v>
      </c>
      <c r="H113" s="384">
        <v>0</v>
      </c>
      <c r="I113" s="384">
        <v>0</v>
      </c>
      <c r="J113" s="384">
        <v>7</v>
      </c>
      <c r="K113" s="384">
        <v>0</v>
      </c>
      <c r="L113" s="384">
        <v>0</v>
      </c>
      <c r="M113" s="384">
        <v>0</v>
      </c>
      <c r="N113" s="384">
        <v>0</v>
      </c>
      <c r="O113" s="384">
        <v>0</v>
      </c>
      <c r="P113" s="384">
        <v>0</v>
      </c>
      <c r="Q113" s="384">
        <v>0</v>
      </c>
      <c r="R113" s="384">
        <v>0</v>
      </c>
      <c r="S113" s="384">
        <v>0</v>
      </c>
      <c r="T113" s="384">
        <v>0</v>
      </c>
      <c r="U113" s="384">
        <v>0</v>
      </c>
      <c r="V113" s="384">
        <v>1</v>
      </c>
      <c r="W113" s="384">
        <v>0</v>
      </c>
      <c r="X113" s="384">
        <v>0</v>
      </c>
      <c r="Y113" s="469">
        <v>45234.62</v>
      </c>
    </row>
    <row r="114" spans="2:25" s="157" customFormat="1" x14ac:dyDescent="0.25">
      <c r="B114" s="384" t="s">
        <v>331</v>
      </c>
      <c r="C114" s="573" t="s">
        <v>451</v>
      </c>
      <c r="D114" s="573" t="s">
        <v>763</v>
      </c>
      <c r="E114" s="384" t="s">
        <v>1069</v>
      </c>
      <c r="F114" s="384">
        <v>1</v>
      </c>
      <c r="G114" s="384">
        <v>0</v>
      </c>
      <c r="H114" s="384">
        <v>0</v>
      </c>
      <c r="I114" s="384">
        <v>0</v>
      </c>
      <c r="J114" s="384">
        <v>7</v>
      </c>
      <c r="K114" s="384">
        <v>0</v>
      </c>
      <c r="L114" s="384">
        <v>0</v>
      </c>
      <c r="M114" s="384">
        <v>0</v>
      </c>
      <c r="N114" s="384">
        <v>0</v>
      </c>
      <c r="O114" s="384">
        <v>0</v>
      </c>
      <c r="P114" s="384">
        <v>0</v>
      </c>
      <c r="Q114" s="384">
        <v>0</v>
      </c>
      <c r="R114" s="384">
        <v>0</v>
      </c>
      <c r="S114" s="384">
        <v>0</v>
      </c>
      <c r="T114" s="384">
        <v>0</v>
      </c>
      <c r="U114" s="384">
        <v>0</v>
      </c>
      <c r="V114" s="384">
        <v>1</v>
      </c>
      <c r="W114" s="384">
        <v>0</v>
      </c>
      <c r="X114" s="384">
        <v>0</v>
      </c>
      <c r="Y114" s="469">
        <v>38877.03</v>
      </c>
    </row>
    <row r="115" spans="2:25" s="157" customFormat="1" x14ac:dyDescent="0.25">
      <c r="B115" s="384" t="s">
        <v>331</v>
      </c>
      <c r="C115" s="573" t="s">
        <v>452</v>
      </c>
      <c r="D115" s="573" t="s">
        <v>764</v>
      </c>
      <c r="E115" s="384" t="s">
        <v>1070</v>
      </c>
      <c r="F115" s="384">
        <v>1</v>
      </c>
      <c r="G115" s="384">
        <v>0</v>
      </c>
      <c r="H115" s="384">
        <v>0</v>
      </c>
      <c r="I115" s="384">
        <v>0</v>
      </c>
      <c r="J115" s="384">
        <v>7</v>
      </c>
      <c r="K115" s="384">
        <v>0</v>
      </c>
      <c r="L115" s="384">
        <v>0</v>
      </c>
      <c r="M115" s="384">
        <v>0</v>
      </c>
      <c r="N115" s="384">
        <v>0</v>
      </c>
      <c r="O115" s="384">
        <v>0</v>
      </c>
      <c r="P115" s="384">
        <v>0</v>
      </c>
      <c r="Q115" s="384">
        <v>0</v>
      </c>
      <c r="R115" s="384">
        <v>0</v>
      </c>
      <c r="S115" s="384">
        <v>0</v>
      </c>
      <c r="T115" s="384">
        <v>0</v>
      </c>
      <c r="U115" s="384">
        <v>0</v>
      </c>
      <c r="V115" s="384">
        <v>1</v>
      </c>
      <c r="W115" s="384">
        <v>0</v>
      </c>
      <c r="X115" s="384">
        <v>0</v>
      </c>
      <c r="Y115" s="469">
        <v>42842.79</v>
      </c>
    </row>
    <row r="116" spans="2:25" s="157" customFormat="1" x14ac:dyDescent="0.25">
      <c r="B116" s="384" t="s">
        <v>331</v>
      </c>
      <c r="C116" s="573" t="s">
        <v>453</v>
      </c>
      <c r="D116" s="573" t="s">
        <v>765</v>
      </c>
      <c r="E116" s="384" t="s">
        <v>1071</v>
      </c>
      <c r="F116" s="384">
        <v>1</v>
      </c>
      <c r="G116" s="384">
        <v>0</v>
      </c>
      <c r="H116" s="384">
        <v>0</v>
      </c>
      <c r="I116" s="384">
        <v>0</v>
      </c>
      <c r="J116" s="384">
        <v>7</v>
      </c>
      <c r="K116" s="384">
        <v>0</v>
      </c>
      <c r="L116" s="384">
        <v>0</v>
      </c>
      <c r="M116" s="384">
        <v>0</v>
      </c>
      <c r="N116" s="384">
        <v>0</v>
      </c>
      <c r="O116" s="384">
        <v>0</v>
      </c>
      <c r="P116" s="384">
        <v>0</v>
      </c>
      <c r="Q116" s="384">
        <v>0</v>
      </c>
      <c r="R116" s="384">
        <v>0</v>
      </c>
      <c r="S116" s="384">
        <v>0</v>
      </c>
      <c r="T116" s="384">
        <v>0</v>
      </c>
      <c r="U116" s="384">
        <v>0</v>
      </c>
      <c r="V116" s="384">
        <v>1</v>
      </c>
      <c r="W116" s="384">
        <v>0</v>
      </c>
      <c r="X116" s="384">
        <v>0</v>
      </c>
      <c r="Y116" s="469">
        <v>45780.34</v>
      </c>
    </row>
    <row r="117" spans="2:25" s="157" customFormat="1" x14ac:dyDescent="0.25">
      <c r="B117" s="384" t="s">
        <v>331</v>
      </c>
      <c r="C117" s="573" t="s">
        <v>454</v>
      </c>
      <c r="D117" s="573" t="s">
        <v>766</v>
      </c>
      <c r="E117" s="384" t="s">
        <v>1072</v>
      </c>
      <c r="F117" s="384">
        <v>1</v>
      </c>
      <c r="G117" s="384">
        <v>0</v>
      </c>
      <c r="H117" s="384">
        <v>0</v>
      </c>
      <c r="I117" s="384">
        <v>0</v>
      </c>
      <c r="J117" s="384">
        <v>7</v>
      </c>
      <c r="K117" s="384">
        <v>0</v>
      </c>
      <c r="L117" s="384">
        <v>0</v>
      </c>
      <c r="M117" s="384">
        <v>0</v>
      </c>
      <c r="N117" s="384">
        <v>0</v>
      </c>
      <c r="O117" s="384">
        <v>0</v>
      </c>
      <c r="P117" s="384">
        <v>0</v>
      </c>
      <c r="Q117" s="384">
        <v>0</v>
      </c>
      <c r="R117" s="384">
        <v>0</v>
      </c>
      <c r="S117" s="384">
        <v>0</v>
      </c>
      <c r="T117" s="384">
        <v>0</v>
      </c>
      <c r="U117" s="384">
        <v>0</v>
      </c>
      <c r="V117" s="384">
        <v>1</v>
      </c>
      <c r="W117" s="384">
        <v>0</v>
      </c>
      <c r="X117" s="384">
        <v>0</v>
      </c>
      <c r="Y117" s="469">
        <v>46342.89</v>
      </c>
    </row>
    <row r="118" spans="2:25" s="157" customFormat="1" x14ac:dyDescent="0.25">
      <c r="B118" s="384" t="s">
        <v>331</v>
      </c>
      <c r="C118" s="573" t="s">
        <v>455</v>
      </c>
      <c r="D118" s="573" t="s">
        <v>767</v>
      </c>
      <c r="E118" s="384" t="s">
        <v>1073</v>
      </c>
      <c r="F118" s="384">
        <v>1</v>
      </c>
      <c r="G118" s="384">
        <v>0</v>
      </c>
      <c r="H118" s="384">
        <v>0</v>
      </c>
      <c r="I118" s="384">
        <v>0</v>
      </c>
      <c r="J118" s="384">
        <v>7</v>
      </c>
      <c r="K118" s="384">
        <v>0</v>
      </c>
      <c r="L118" s="384">
        <v>0</v>
      </c>
      <c r="M118" s="384">
        <v>0</v>
      </c>
      <c r="N118" s="384">
        <v>0</v>
      </c>
      <c r="O118" s="384">
        <v>0</v>
      </c>
      <c r="P118" s="384">
        <v>0</v>
      </c>
      <c r="Q118" s="384">
        <v>0</v>
      </c>
      <c r="R118" s="384">
        <v>0</v>
      </c>
      <c r="S118" s="384">
        <v>0</v>
      </c>
      <c r="T118" s="384">
        <v>0</v>
      </c>
      <c r="U118" s="384">
        <v>0</v>
      </c>
      <c r="V118" s="384">
        <v>1</v>
      </c>
      <c r="W118" s="384">
        <v>0</v>
      </c>
      <c r="X118" s="384">
        <v>0</v>
      </c>
      <c r="Y118" s="469">
        <v>53976.39</v>
      </c>
    </row>
    <row r="119" spans="2:25" s="157" customFormat="1" x14ac:dyDescent="0.25">
      <c r="B119" s="384" t="s">
        <v>331</v>
      </c>
      <c r="C119" s="573" t="s">
        <v>456</v>
      </c>
      <c r="D119" s="573" t="s">
        <v>768</v>
      </c>
      <c r="E119" s="384" t="s">
        <v>1074</v>
      </c>
      <c r="F119" s="384">
        <v>1</v>
      </c>
      <c r="G119" s="384">
        <v>0</v>
      </c>
      <c r="H119" s="384">
        <v>0</v>
      </c>
      <c r="I119" s="384">
        <v>0</v>
      </c>
      <c r="J119" s="384">
        <v>7</v>
      </c>
      <c r="K119" s="384">
        <v>0</v>
      </c>
      <c r="L119" s="384">
        <v>0</v>
      </c>
      <c r="M119" s="384">
        <v>0</v>
      </c>
      <c r="N119" s="384">
        <v>0</v>
      </c>
      <c r="O119" s="384">
        <v>0</v>
      </c>
      <c r="P119" s="384">
        <v>0</v>
      </c>
      <c r="Q119" s="384">
        <v>0</v>
      </c>
      <c r="R119" s="384">
        <v>0</v>
      </c>
      <c r="S119" s="384">
        <v>0</v>
      </c>
      <c r="T119" s="384">
        <v>0</v>
      </c>
      <c r="U119" s="384">
        <v>0</v>
      </c>
      <c r="V119" s="384">
        <v>1</v>
      </c>
      <c r="W119" s="384">
        <v>0</v>
      </c>
      <c r="X119" s="384">
        <v>0</v>
      </c>
      <c r="Y119" s="469">
        <v>42984.55</v>
      </c>
    </row>
    <row r="120" spans="2:25" s="157" customFormat="1" x14ac:dyDescent="0.25">
      <c r="B120" s="384" t="s">
        <v>331</v>
      </c>
      <c r="C120" s="573" t="s">
        <v>457</v>
      </c>
      <c r="D120" s="573" t="s">
        <v>769</v>
      </c>
      <c r="E120" s="384" t="s">
        <v>1075</v>
      </c>
      <c r="F120" s="384">
        <v>1</v>
      </c>
      <c r="G120" s="384">
        <v>0</v>
      </c>
      <c r="H120" s="384">
        <v>0</v>
      </c>
      <c r="I120" s="384">
        <v>0</v>
      </c>
      <c r="J120" s="384">
        <v>7</v>
      </c>
      <c r="K120" s="384">
        <v>0</v>
      </c>
      <c r="L120" s="384">
        <v>0</v>
      </c>
      <c r="M120" s="384">
        <v>0</v>
      </c>
      <c r="N120" s="384">
        <v>0</v>
      </c>
      <c r="O120" s="384">
        <v>0</v>
      </c>
      <c r="P120" s="384">
        <v>0</v>
      </c>
      <c r="Q120" s="384">
        <v>0</v>
      </c>
      <c r="R120" s="384">
        <v>0</v>
      </c>
      <c r="S120" s="384">
        <v>0</v>
      </c>
      <c r="T120" s="384">
        <v>0</v>
      </c>
      <c r="U120" s="384">
        <v>0</v>
      </c>
      <c r="V120" s="384">
        <v>1</v>
      </c>
      <c r="W120" s="384">
        <v>0</v>
      </c>
      <c r="X120" s="384">
        <v>0</v>
      </c>
      <c r="Y120" s="469">
        <v>54482.39</v>
      </c>
    </row>
    <row r="121" spans="2:25" s="157" customFormat="1" x14ac:dyDescent="0.25">
      <c r="B121" s="384" t="s">
        <v>331</v>
      </c>
      <c r="C121" s="573" t="s">
        <v>458</v>
      </c>
      <c r="D121" s="573" t="s">
        <v>770</v>
      </c>
      <c r="E121" s="384" t="s">
        <v>1076</v>
      </c>
      <c r="F121" s="384">
        <v>1</v>
      </c>
      <c r="G121" s="384">
        <v>0</v>
      </c>
      <c r="H121" s="384">
        <v>0</v>
      </c>
      <c r="I121" s="384">
        <v>0</v>
      </c>
      <c r="J121" s="384">
        <v>7</v>
      </c>
      <c r="K121" s="384">
        <v>0</v>
      </c>
      <c r="L121" s="384">
        <v>0</v>
      </c>
      <c r="M121" s="384">
        <v>0</v>
      </c>
      <c r="N121" s="384">
        <v>0</v>
      </c>
      <c r="O121" s="384">
        <v>0</v>
      </c>
      <c r="P121" s="384">
        <v>0</v>
      </c>
      <c r="Q121" s="384">
        <v>0</v>
      </c>
      <c r="R121" s="384">
        <v>0</v>
      </c>
      <c r="S121" s="384">
        <v>0</v>
      </c>
      <c r="T121" s="384">
        <v>0</v>
      </c>
      <c r="U121" s="384">
        <v>0</v>
      </c>
      <c r="V121" s="384">
        <v>1</v>
      </c>
      <c r="W121" s="384">
        <v>0</v>
      </c>
      <c r="X121" s="384">
        <v>0</v>
      </c>
      <c r="Y121" s="469">
        <v>47829.27</v>
      </c>
    </row>
    <row r="122" spans="2:25" s="157" customFormat="1" x14ac:dyDescent="0.25">
      <c r="B122" s="384" t="s">
        <v>331</v>
      </c>
      <c r="C122" s="573" t="s">
        <v>459</v>
      </c>
      <c r="D122" s="573" t="s">
        <v>771</v>
      </c>
      <c r="E122" s="384" t="s">
        <v>1077</v>
      </c>
      <c r="F122" s="384">
        <v>1</v>
      </c>
      <c r="G122" s="384">
        <v>0</v>
      </c>
      <c r="H122" s="384">
        <v>0</v>
      </c>
      <c r="I122" s="384">
        <v>0</v>
      </c>
      <c r="J122" s="384">
        <v>7</v>
      </c>
      <c r="K122" s="384">
        <v>0</v>
      </c>
      <c r="L122" s="384">
        <v>0</v>
      </c>
      <c r="M122" s="384">
        <v>0</v>
      </c>
      <c r="N122" s="384">
        <v>0</v>
      </c>
      <c r="O122" s="384">
        <v>0</v>
      </c>
      <c r="P122" s="384">
        <v>0</v>
      </c>
      <c r="Q122" s="384">
        <v>0</v>
      </c>
      <c r="R122" s="384">
        <v>0</v>
      </c>
      <c r="S122" s="384">
        <v>0</v>
      </c>
      <c r="T122" s="384">
        <v>0</v>
      </c>
      <c r="U122" s="384">
        <v>0</v>
      </c>
      <c r="V122" s="384">
        <v>1</v>
      </c>
      <c r="W122" s="384">
        <v>0</v>
      </c>
      <c r="X122" s="384">
        <v>0</v>
      </c>
      <c r="Y122" s="469">
        <v>37145.089999999997</v>
      </c>
    </row>
    <row r="123" spans="2:25" s="157" customFormat="1" x14ac:dyDescent="0.25">
      <c r="B123" s="384" t="s">
        <v>331</v>
      </c>
      <c r="C123" s="573" t="s">
        <v>460</v>
      </c>
      <c r="D123" s="573" t="s">
        <v>772</v>
      </c>
      <c r="E123" s="384" t="s">
        <v>1078</v>
      </c>
      <c r="F123" s="384">
        <v>1</v>
      </c>
      <c r="G123" s="384">
        <v>0</v>
      </c>
      <c r="H123" s="384">
        <v>0</v>
      </c>
      <c r="I123" s="384">
        <v>0</v>
      </c>
      <c r="J123" s="384">
        <v>7</v>
      </c>
      <c r="K123" s="384">
        <v>0</v>
      </c>
      <c r="L123" s="384">
        <v>0</v>
      </c>
      <c r="M123" s="384">
        <v>0</v>
      </c>
      <c r="N123" s="384">
        <v>0</v>
      </c>
      <c r="O123" s="384">
        <v>0</v>
      </c>
      <c r="P123" s="384">
        <v>0</v>
      </c>
      <c r="Q123" s="384">
        <v>0</v>
      </c>
      <c r="R123" s="384">
        <v>0</v>
      </c>
      <c r="S123" s="384">
        <v>0</v>
      </c>
      <c r="T123" s="384">
        <v>0</v>
      </c>
      <c r="U123" s="384">
        <v>0</v>
      </c>
      <c r="V123" s="384">
        <v>1</v>
      </c>
      <c r="W123" s="384">
        <v>0</v>
      </c>
      <c r="X123" s="384">
        <v>0</v>
      </c>
      <c r="Y123" s="469">
        <v>53059.09</v>
      </c>
    </row>
    <row r="124" spans="2:25" s="157" customFormat="1" x14ac:dyDescent="0.25">
      <c r="B124" s="384" t="s">
        <v>331</v>
      </c>
      <c r="C124" s="573" t="s">
        <v>461</v>
      </c>
      <c r="D124" s="573" t="s">
        <v>773</v>
      </c>
      <c r="E124" s="384" t="s">
        <v>1079</v>
      </c>
      <c r="F124" s="384">
        <v>1</v>
      </c>
      <c r="G124" s="384">
        <v>0</v>
      </c>
      <c r="H124" s="384">
        <v>0</v>
      </c>
      <c r="I124" s="384">
        <v>0</v>
      </c>
      <c r="J124" s="384">
        <v>7</v>
      </c>
      <c r="K124" s="384">
        <v>0</v>
      </c>
      <c r="L124" s="384">
        <v>0</v>
      </c>
      <c r="M124" s="384">
        <v>0</v>
      </c>
      <c r="N124" s="384">
        <v>0</v>
      </c>
      <c r="O124" s="384">
        <v>0</v>
      </c>
      <c r="P124" s="384">
        <v>0</v>
      </c>
      <c r="Q124" s="384">
        <v>0</v>
      </c>
      <c r="R124" s="384">
        <v>0</v>
      </c>
      <c r="S124" s="384">
        <v>0</v>
      </c>
      <c r="T124" s="384">
        <v>0</v>
      </c>
      <c r="U124" s="384">
        <v>0</v>
      </c>
      <c r="V124" s="384">
        <v>1</v>
      </c>
      <c r="W124" s="384">
        <v>0</v>
      </c>
      <c r="X124" s="384">
        <v>0</v>
      </c>
      <c r="Y124" s="469">
        <v>38049.449999999997</v>
      </c>
    </row>
    <row r="125" spans="2:25" s="157" customFormat="1" x14ac:dyDescent="0.25">
      <c r="B125" s="384" t="s">
        <v>331</v>
      </c>
      <c r="C125" s="573" t="s">
        <v>462</v>
      </c>
      <c r="D125" s="573" t="s">
        <v>774</v>
      </c>
      <c r="E125" s="384" t="s">
        <v>1080</v>
      </c>
      <c r="F125" s="384">
        <v>1</v>
      </c>
      <c r="G125" s="384">
        <v>0</v>
      </c>
      <c r="H125" s="384">
        <v>0</v>
      </c>
      <c r="I125" s="384">
        <v>0</v>
      </c>
      <c r="J125" s="384">
        <v>7</v>
      </c>
      <c r="K125" s="384">
        <v>0</v>
      </c>
      <c r="L125" s="384">
        <v>0</v>
      </c>
      <c r="M125" s="384">
        <v>0</v>
      </c>
      <c r="N125" s="384">
        <v>0</v>
      </c>
      <c r="O125" s="384">
        <v>0</v>
      </c>
      <c r="P125" s="384">
        <v>0</v>
      </c>
      <c r="Q125" s="384">
        <v>0</v>
      </c>
      <c r="R125" s="384">
        <v>0</v>
      </c>
      <c r="S125" s="384">
        <v>0</v>
      </c>
      <c r="T125" s="384">
        <v>0</v>
      </c>
      <c r="U125" s="384">
        <v>0</v>
      </c>
      <c r="V125" s="384">
        <v>1</v>
      </c>
      <c r="W125" s="384">
        <v>0</v>
      </c>
      <c r="X125" s="384">
        <v>0</v>
      </c>
      <c r="Y125" s="469">
        <v>38437.269999999997</v>
      </c>
    </row>
    <row r="126" spans="2:25" s="157" customFormat="1" x14ac:dyDescent="0.25">
      <c r="B126" s="384" t="s">
        <v>331</v>
      </c>
      <c r="C126" s="573" t="s">
        <v>463</v>
      </c>
      <c r="D126" s="573" t="s">
        <v>775</v>
      </c>
      <c r="E126" s="384" t="s">
        <v>1081</v>
      </c>
      <c r="F126" s="384">
        <v>1</v>
      </c>
      <c r="G126" s="384">
        <v>0</v>
      </c>
      <c r="H126" s="384">
        <v>0</v>
      </c>
      <c r="I126" s="384">
        <v>0</v>
      </c>
      <c r="J126" s="384">
        <v>7</v>
      </c>
      <c r="K126" s="384">
        <v>0</v>
      </c>
      <c r="L126" s="384">
        <v>0</v>
      </c>
      <c r="M126" s="384">
        <v>0</v>
      </c>
      <c r="N126" s="384">
        <v>0</v>
      </c>
      <c r="O126" s="384">
        <v>0</v>
      </c>
      <c r="P126" s="384">
        <v>0</v>
      </c>
      <c r="Q126" s="384">
        <v>0</v>
      </c>
      <c r="R126" s="384">
        <v>0</v>
      </c>
      <c r="S126" s="384">
        <v>0</v>
      </c>
      <c r="T126" s="384">
        <v>0</v>
      </c>
      <c r="U126" s="384">
        <v>0</v>
      </c>
      <c r="V126" s="384">
        <v>1</v>
      </c>
      <c r="W126" s="384">
        <v>0</v>
      </c>
      <c r="X126" s="384">
        <v>0</v>
      </c>
      <c r="Y126" s="469">
        <v>53165.93</v>
      </c>
    </row>
    <row r="127" spans="2:25" s="157" customFormat="1" x14ac:dyDescent="0.25">
      <c r="B127" s="384" t="s">
        <v>331</v>
      </c>
      <c r="C127" s="573" t="s">
        <v>464</v>
      </c>
      <c r="D127" s="573" t="s">
        <v>776</v>
      </c>
      <c r="E127" s="384" t="s">
        <v>1082</v>
      </c>
      <c r="F127" s="384">
        <v>1</v>
      </c>
      <c r="G127" s="384">
        <v>0</v>
      </c>
      <c r="H127" s="384">
        <v>0</v>
      </c>
      <c r="I127" s="384">
        <v>0</v>
      </c>
      <c r="J127" s="384">
        <v>7</v>
      </c>
      <c r="K127" s="384">
        <v>0</v>
      </c>
      <c r="L127" s="384">
        <v>0</v>
      </c>
      <c r="M127" s="384">
        <v>0</v>
      </c>
      <c r="N127" s="384">
        <v>0</v>
      </c>
      <c r="O127" s="384">
        <v>0</v>
      </c>
      <c r="P127" s="384">
        <v>0</v>
      </c>
      <c r="Q127" s="384">
        <v>0</v>
      </c>
      <c r="R127" s="384">
        <v>0</v>
      </c>
      <c r="S127" s="384">
        <v>0</v>
      </c>
      <c r="T127" s="384">
        <v>0</v>
      </c>
      <c r="U127" s="384">
        <v>0</v>
      </c>
      <c r="V127" s="384">
        <v>1</v>
      </c>
      <c r="W127" s="384">
        <v>0</v>
      </c>
      <c r="X127" s="384">
        <v>0</v>
      </c>
      <c r="Y127" s="469">
        <v>38188.959999999999</v>
      </c>
    </row>
    <row r="128" spans="2:25" s="157" customFormat="1" x14ac:dyDescent="0.25">
      <c r="B128" s="384" t="s">
        <v>331</v>
      </c>
      <c r="C128" s="573" t="s">
        <v>465</v>
      </c>
      <c r="D128" s="573" t="s">
        <v>777</v>
      </c>
      <c r="E128" s="384" t="s">
        <v>1696</v>
      </c>
      <c r="F128" s="384">
        <v>1</v>
      </c>
      <c r="G128" s="384">
        <v>0</v>
      </c>
      <c r="H128" s="384">
        <v>0</v>
      </c>
      <c r="I128" s="384">
        <v>0</v>
      </c>
      <c r="J128" s="384">
        <v>7</v>
      </c>
      <c r="K128" s="384">
        <v>0</v>
      </c>
      <c r="L128" s="384">
        <v>0</v>
      </c>
      <c r="M128" s="384">
        <v>0</v>
      </c>
      <c r="N128" s="384">
        <v>0</v>
      </c>
      <c r="O128" s="384">
        <v>0</v>
      </c>
      <c r="P128" s="384">
        <v>0</v>
      </c>
      <c r="Q128" s="384">
        <v>0</v>
      </c>
      <c r="R128" s="384">
        <v>0</v>
      </c>
      <c r="S128" s="384">
        <v>0</v>
      </c>
      <c r="T128" s="384">
        <v>0</v>
      </c>
      <c r="U128" s="384">
        <v>0</v>
      </c>
      <c r="V128" s="384">
        <v>1</v>
      </c>
      <c r="W128" s="384">
        <v>0</v>
      </c>
      <c r="X128" s="384">
        <v>0</v>
      </c>
      <c r="Y128" s="469">
        <v>35438.04</v>
      </c>
    </row>
    <row r="129" spans="2:25" s="157" customFormat="1" x14ac:dyDescent="0.25">
      <c r="B129" s="384" t="s">
        <v>331</v>
      </c>
      <c r="C129" s="573" t="s">
        <v>466</v>
      </c>
      <c r="D129" s="573" t="s">
        <v>778</v>
      </c>
      <c r="E129" s="384" t="s">
        <v>1083</v>
      </c>
      <c r="F129" s="384">
        <v>1</v>
      </c>
      <c r="G129" s="384">
        <v>0</v>
      </c>
      <c r="H129" s="384">
        <v>0</v>
      </c>
      <c r="I129" s="384">
        <v>0</v>
      </c>
      <c r="J129" s="384">
        <v>7</v>
      </c>
      <c r="K129" s="384">
        <v>0</v>
      </c>
      <c r="L129" s="384">
        <v>0</v>
      </c>
      <c r="M129" s="384">
        <v>0</v>
      </c>
      <c r="N129" s="384">
        <v>0</v>
      </c>
      <c r="O129" s="384">
        <v>0</v>
      </c>
      <c r="P129" s="384">
        <v>0</v>
      </c>
      <c r="Q129" s="384">
        <v>0</v>
      </c>
      <c r="R129" s="384">
        <v>0</v>
      </c>
      <c r="S129" s="384">
        <v>0</v>
      </c>
      <c r="T129" s="384">
        <v>0</v>
      </c>
      <c r="U129" s="384">
        <v>0</v>
      </c>
      <c r="V129" s="384">
        <v>1</v>
      </c>
      <c r="W129" s="384">
        <v>0</v>
      </c>
      <c r="X129" s="384">
        <v>0</v>
      </c>
      <c r="Y129" s="469">
        <v>37014.69</v>
      </c>
    </row>
    <row r="130" spans="2:25" s="157" customFormat="1" x14ac:dyDescent="0.25">
      <c r="B130" s="384" t="s">
        <v>331</v>
      </c>
      <c r="C130" s="573" t="s">
        <v>467</v>
      </c>
      <c r="D130" s="573" t="s">
        <v>779</v>
      </c>
      <c r="E130" s="384" t="s">
        <v>1084</v>
      </c>
      <c r="F130" s="384">
        <v>1</v>
      </c>
      <c r="G130" s="384">
        <v>0</v>
      </c>
      <c r="H130" s="384">
        <v>0</v>
      </c>
      <c r="I130" s="384">
        <v>0</v>
      </c>
      <c r="J130" s="384">
        <v>7</v>
      </c>
      <c r="K130" s="384">
        <v>0</v>
      </c>
      <c r="L130" s="384">
        <v>0</v>
      </c>
      <c r="M130" s="384">
        <v>0</v>
      </c>
      <c r="N130" s="384">
        <v>0</v>
      </c>
      <c r="O130" s="384">
        <v>0</v>
      </c>
      <c r="P130" s="384">
        <v>0</v>
      </c>
      <c r="Q130" s="384">
        <v>0</v>
      </c>
      <c r="R130" s="384">
        <v>0</v>
      </c>
      <c r="S130" s="384">
        <v>0</v>
      </c>
      <c r="T130" s="384">
        <v>0</v>
      </c>
      <c r="U130" s="384">
        <v>0</v>
      </c>
      <c r="V130" s="384">
        <v>1</v>
      </c>
      <c r="W130" s="384">
        <v>0</v>
      </c>
      <c r="X130" s="384">
        <v>0</v>
      </c>
      <c r="Y130" s="469">
        <v>37036.65</v>
      </c>
    </row>
    <row r="131" spans="2:25" s="157" customFormat="1" x14ac:dyDescent="0.25">
      <c r="B131" s="384" t="s">
        <v>331</v>
      </c>
      <c r="C131" s="573" t="s">
        <v>332</v>
      </c>
      <c r="D131" s="573" t="s">
        <v>337</v>
      </c>
      <c r="E131" s="384" t="s">
        <v>342</v>
      </c>
      <c r="F131" s="384">
        <v>1</v>
      </c>
      <c r="G131" s="384">
        <v>0</v>
      </c>
      <c r="H131" s="384">
        <v>0</v>
      </c>
      <c r="I131" s="384">
        <v>0</v>
      </c>
      <c r="J131" s="384">
        <v>7</v>
      </c>
      <c r="K131" s="384">
        <v>0</v>
      </c>
      <c r="L131" s="384">
        <v>0</v>
      </c>
      <c r="M131" s="384">
        <v>0</v>
      </c>
      <c r="N131" s="384">
        <v>0</v>
      </c>
      <c r="O131" s="384">
        <v>0</v>
      </c>
      <c r="P131" s="384">
        <v>0</v>
      </c>
      <c r="Q131" s="384">
        <v>0</v>
      </c>
      <c r="R131" s="384">
        <v>0</v>
      </c>
      <c r="S131" s="384">
        <v>0</v>
      </c>
      <c r="T131" s="384">
        <v>0</v>
      </c>
      <c r="U131" s="384">
        <v>0</v>
      </c>
      <c r="V131" s="384">
        <v>1</v>
      </c>
      <c r="W131" s="384">
        <v>0</v>
      </c>
      <c r="X131" s="384">
        <v>0</v>
      </c>
      <c r="Y131" s="469">
        <v>51012.83</v>
      </c>
    </row>
    <row r="132" spans="2:25" s="157" customFormat="1" x14ac:dyDescent="0.25">
      <c r="B132" s="384" t="s">
        <v>331</v>
      </c>
      <c r="C132" s="573" t="s">
        <v>468</v>
      </c>
      <c r="D132" s="573" t="s">
        <v>780</v>
      </c>
      <c r="E132" s="384" t="s">
        <v>1085</v>
      </c>
      <c r="F132" s="384">
        <v>1</v>
      </c>
      <c r="G132" s="384">
        <v>0</v>
      </c>
      <c r="H132" s="384">
        <v>0</v>
      </c>
      <c r="I132" s="384">
        <v>0</v>
      </c>
      <c r="J132" s="384">
        <v>7</v>
      </c>
      <c r="K132" s="384">
        <v>0</v>
      </c>
      <c r="L132" s="384">
        <v>0</v>
      </c>
      <c r="M132" s="384">
        <v>0</v>
      </c>
      <c r="N132" s="384">
        <v>0</v>
      </c>
      <c r="O132" s="384">
        <v>0</v>
      </c>
      <c r="P132" s="384">
        <v>0</v>
      </c>
      <c r="Q132" s="384">
        <v>0</v>
      </c>
      <c r="R132" s="384">
        <v>0</v>
      </c>
      <c r="S132" s="384">
        <v>0</v>
      </c>
      <c r="T132" s="384">
        <v>0</v>
      </c>
      <c r="U132" s="384">
        <v>0</v>
      </c>
      <c r="V132" s="384">
        <v>1</v>
      </c>
      <c r="W132" s="384">
        <v>0</v>
      </c>
      <c r="X132" s="384">
        <v>0</v>
      </c>
      <c r="Y132" s="469">
        <v>33960.9</v>
      </c>
    </row>
    <row r="133" spans="2:25" s="157" customFormat="1" x14ac:dyDescent="0.25">
      <c r="B133" s="384" t="s">
        <v>331</v>
      </c>
      <c r="C133" s="573" t="s">
        <v>333</v>
      </c>
      <c r="D133" s="573" t="s">
        <v>338</v>
      </c>
      <c r="E133" s="384" t="s">
        <v>343</v>
      </c>
      <c r="F133" s="384">
        <v>1</v>
      </c>
      <c r="G133" s="384">
        <v>0</v>
      </c>
      <c r="H133" s="384">
        <v>0</v>
      </c>
      <c r="I133" s="384">
        <v>0</v>
      </c>
      <c r="J133" s="384">
        <v>7</v>
      </c>
      <c r="K133" s="384">
        <v>0</v>
      </c>
      <c r="L133" s="384">
        <v>0</v>
      </c>
      <c r="M133" s="384">
        <v>0</v>
      </c>
      <c r="N133" s="384">
        <v>0</v>
      </c>
      <c r="O133" s="384">
        <v>0</v>
      </c>
      <c r="P133" s="384">
        <v>0</v>
      </c>
      <c r="Q133" s="384">
        <v>0</v>
      </c>
      <c r="R133" s="384">
        <v>0</v>
      </c>
      <c r="S133" s="384">
        <v>0</v>
      </c>
      <c r="T133" s="384">
        <v>0</v>
      </c>
      <c r="U133" s="384">
        <v>0</v>
      </c>
      <c r="V133" s="384">
        <v>1</v>
      </c>
      <c r="W133" s="384">
        <v>0</v>
      </c>
      <c r="X133" s="384">
        <v>0</v>
      </c>
      <c r="Y133" s="469">
        <v>33298.97</v>
      </c>
    </row>
    <row r="134" spans="2:25" s="157" customFormat="1" x14ac:dyDescent="0.25">
      <c r="B134" s="384" t="s">
        <v>331</v>
      </c>
      <c r="C134" s="573" t="s">
        <v>469</v>
      </c>
      <c r="D134" s="573" t="s">
        <v>781</v>
      </c>
      <c r="E134" s="384" t="s">
        <v>1086</v>
      </c>
      <c r="F134" s="384">
        <v>1</v>
      </c>
      <c r="G134" s="384">
        <v>0</v>
      </c>
      <c r="H134" s="384">
        <v>0</v>
      </c>
      <c r="I134" s="384">
        <v>0</v>
      </c>
      <c r="J134" s="384">
        <v>7</v>
      </c>
      <c r="K134" s="384">
        <v>0</v>
      </c>
      <c r="L134" s="384">
        <v>0</v>
      </c>
      <c r="M134" s="384">
        <v>0</v>
      </c>
      <c r="N134" s="384">
        <v>0</v>
      </c>
      <c r="O134" s="384">
        <v>0</v>
      </c>
      <c r="P134" s="384">
        <v>0</v>
      </c>
      <c r="Q134" s="384">
        <v>0</v>
      </c>
      <c r="R134" s="384">
        <v>0</v>
      </c>
      <c r="S134" s="384">
        <v>0</v>
      </c>
      <c r="T134" s="384">
        <v>0</v>
      </c>
      <c r="U134" s="384">
        <v>0</v>
      </c>
      <c r="V134" s="384">
        <v>1</v>
      </c>
      <c r="W134" s="384">
        <v>0</v>
      </c>
      <c r="X134" s="384">
        <v>0</v>
      </c>
      <c r="Y134" s="469">
        <v>37243.56</v>
      </c>
    </row>
    <row r="135" spans="2:25" s="157" customFormat="1" x14ac:dyDescent="0.25">
      <c r="B135" s="384" t="s">
        <v>331</v>
      </c>
      <c r="C135" s="573" t="s">
        <v>470</v>
      </c>
      <c r="D135" s="573" t="s">
        <v>782</v>
      </c>
      <c r="E135" s="384" t="s">
        <v>1087</v>
      </c>
      <c r="F135" s="384">
        <v>1</v>
      </c>
      <c r="G135" s="384">
        <v>0</v>
      </c>
      <c r="H135" s="384">
        <v>0</v>
      </c>
      <c r="I135" s="384">
        <v>0</v>
      </c>
      <c r="J135" s="384">
        <v>7</v>
      </c>
      <c r="K135" s="384">
        <v>0</v>
      </c>
      <c r="L135" s="384">
        <v>0</v>
      </c>
      <c r="M135" s="384">
        <v>0</v>
      </c>
      <c r="N135" s="384">
        <v>0</v>
      </c>
      <c r="O135" s="384">
        <v>0</v>
      </c>
      <c r="P135" s="384">
        <v>0</v>
      </c>
      <c r="Q135" s="384">
        <v>0</v>
      </c>
      <c r="R135" s="384">
        <v>0</v>
      </c>
      <c r="S135" s="384">
        <v>0</v>
      </c>
      <c r="T135" s="384">
        <v>0</v>
      </c>
      <c r="U135" s="384">
        <v>0</v>
      </c>
      <c r="V135" s="384">
        <v>1</v>
      </c>
      <c r="W135" s="384">
        <v>0</v>
      </c>
      <c r="X135" s="384">
        <v>0</v>
      </c>
      <c r="Y135" s="469">
        <v>36437.480000000003</v>
      </c>
    </row>
    <row r="136" spans="2:25" s="157" customFormat="1" x14ac:dyDescent="0.25">
      <c r="B136" s="384" t="s">
        <v>331</v>
      </c>
      <c r="C136" s="573" t="s">
        <v>471</v>
      </c>
      <c r="D136" s="573" t="s">
        <v>783</v>
      </c>
      <c r="E136" s="384" t="s">
        <v>1088</v>
      </c>
      <c r="F136" s="384">
        <v>1</v>
      </c>
      <c r="G136" s="384">
        <v>0</v>
      </c>
      <c r="H136" s="384">
        <v>0</v>
      </c>
      <c r="I136" s="384">
        <v>0</v>
      </c>
      <c r="J136" s="384">
        <v>7</v>
      </c>
      <c r="K136" s="384">
        <v>0</v>
      </c>
      <c r="L136" s="384">
        <v>0</v>
      </c>
      <c r="M136" s="384">
        <v>0</v>
      </c>
      <c r="N136" s="384">
        <v>0</v>
      </c>
      <c r="O136" s="384">
        <v>0</v>
      </c>
      <c r="P136" s="384">
        <v>0</v>
      </c>
      <c r="Q136" s="384">
        <v>0</v>
      </c>
      <c r="R136" s="384">
        <v>0</v>
      </c>
      <c r="S136" s="384">
        <v>0</v>
      </c>
      <c r="T136" s="384">
        <v>0</v>
      </c>
      <c r="U136" s="384">
        <v>0</v>
      </c>
      <c r="V136" s="384">
        <v>1</v>
      </c>
      <c r="W136" s="384">
        <v>0</v>
      </c>
      <c r="X136" s="384">
        <v>0</v>
      </c>
      <c r="Y136" s="469">
        <v>33606.21</v>
      </c>
    </row>
    <row r="137" spans="2:25" s="157" customFormat="1" x14ac:dyDescent="0.25">
      <c r="B137" s="384" t="s">
        <v>331</v>
      </c>
      <c r="C137" s="573" t="s">
        <v>472</v>
      </c>
      <c r="D137" s="573" t="s">
        <v>784</v>
      </c>
      <c r="E137" s="384" t="s">
        <v>1697</v>
      </c>
      <c r="F137" s="384">
        <v>1</v>
      </c>
      <c r="G137" s="384">
        <v>0</v>
      </c>
      <c r="H137" s="384">
        <v>0</v>
      </c>
      <c r="I137" s="384">
        <v>0</v>
      </c>
      <c r="J137" s="384">
        <v>7</v>
      </c>
      <c r="K137" s="384">
        <v>0</v>
      </c>
      <c r="L137" s="384">
        <v>0</v>
      </c>
      <c r="M137" s="384">
        <v>0</v>
      </c>
      <c r="N137" s="384">
        <v>0</v>
      </c>
      <c r="O137" s="384">
        <v>0</v>
      </c>
      <c r="P137" s="384">
        <v>0</v>
      </c>
      <c r="Q137" s="384">
        <v>0</v>
      </c>
      <c r="R137" s="384">
        <v>0</v>
      </c>
      <c r="S137" s="384">
        <v>0</v>
      </c>
      <c r="T137" s="384">
        <v>0</v>
      </c>
      <c r="U137" s="384">
        <v>0</v>
      </c>
      <c r="V137" s="384">
        <v>1</v>
      </c>
      <c r="W137" s="384">
        <v>0</v>
      </c>
      <c r="X137" s="384">
        <v>0</v>
      </c>
      <c r="Y137" s="469">
        <v>33123.89</v>
      </c>
    </row>
    <row r="138" spans="2:25" s="157" customFormat="1" x14ac:dyDescent="0.25">
      <c r="B138" s="384" t="s">
        <v>331</v>
      </c>
      <c r="C138" s="573" t="s">
        <v>473</v>
      </c>
      <c r="D138" s="573" t="s">
        <v>785</v>
      </c>
      <c r="E138" s="384" t="s">
        <v>1089</v>
      </c>
      <c r="F138" s="384">
        <v>1</v>
      </c>
      <c r="G138" s="384">
        <v>0</v>
      </c>
      <c r="H138" s="384">
        <v>0</v>
      </c>
      <c r="I138" s="384">
        <v>0</v>
      </c>
      <c r="J138" s="384">
        <v>7</v>
      </c>
      <c r="K138" s="384">
        <v>0</v>
      </c>
      <c r="L138" s="384">
        <v>0</v>
      </c>
      <c r="M138" s="384">
        <v>0</v>
      </c>
      <c r="N138" s="384">
        <v>0</v>
      </c>
      <c r="O138" s="384">
        <v>0</v>
      </c>
      <c r="P138" s="384">
        <v>0</v>
      </c>
      <c r="Q138" s="384">
        <v>0</v>
      </c>
      <c r="R138" s="384">
        <v>0</v>
      </c>
      <c r="S138" s="384">
        <v>0</v>
      </c>
      <c r="T138" s="384">
        <v>0</v>
      </c>
      <c r="U138" s="384">
        <v>0</v>
      </c>
      <c r="V138" s="384">
        <v>1</v>
      </c>
      <c r="W138" s="384">
        <v>0</v>
      </c>
      <c r="X138" s="384">
        <v>0</v>
      </c>
      <c r="Y138" s="469">
        <v>40954.769999999997</v>
      </c>
    </row>
    <row r="139" spans="2:25" s="157" customFormat="1" x14ac:dyDescent="0.25">
      <c r="B139" s="384" t="s">
        <v>331</v>
      </c>
      <c r="C139" s="573" t="s">
        <v>474</v>
      </c>
      <c r="D139" s="573" t="s">
        <v>786</v>
      </c>
      <c r="E139" s="384" t="s">
        <v>1090</v>
      </c>
      <c r="F139" s="384">
        <v>1</v>
      </c>
      <c r="G139" s="384">
        <v>0</v>
      </c>
      <c r="H139" s="384">
        <v>0</v>
      </c>
      <c r="I139" s="384">
        <v>0</v>
      </c>
      <c r="J139" s="384">
        <v>7</v>
      </c>
      <c r="K139" s="384">
        <v>0</v>
      </c>
      <c r="L139" s="384">
        <v>0</v>
      </c>
      <c r="M139" s="384">
        <v>0</v>
      </c>
      <c r="N139" s="384">
        <v>0</v>
      </c>
      <c r="O139" s="384">
        <v>0</v>
      </c>
      <c r="P139" s="384">
        <v>0</v>
      </c>
      <c r="Q139" s="384">
        <v>0</v>
      </c>
      <c r="R139" s="384">
        <v>0</v>
      </c>
      <c r="S139" s="384">
        <v>0</v>
      </c>
      <c r="T139" s="384">
        <v>0</v>
      </c>
      <c r="U139" s="384">
        <v>0</v>
      </c>
      <c r="V139" s="384">
        <v>1</v>
      </c>
      <c r="W139" s="384">
        <v>0</v>
      </c>
      <c r="X139" s="384">
        <v>0</v>
      </c>
      <c r="Y139" s="469">
        <v>43121.29</v>
      </c>
    </row>
    <row r="140" spans="2:25" s="157" customFormat="1" x14ac:dyDescent="0.25">
      <c r="B140" s="384" t="s">
        <v>331</v>
      </c>
      <c r="C140" s="573" t="s">
        <v>475</v>
      </c>
      <c r="D140" s="573" t="s">
        <v>787</v>
      </c>
      <c r="E140" s="384" t="s">
        <v>1091</v>
      </c>
      <c r="F140" s="384">
        <v>1</v>
      </c>
      <c r="G140" s="384">
        <v>0</v>
      </c>
      <c r="H140" s="384">
        <v>0</v>
      </c>
      <c r="I140" s="384">
        <v>0</v>
      </c>
      <c r="J140" s="384">
        <v>7</v>
      </c>
      <c r="K140" s="384">
        <v>0</v>
      </c>
      <c r="L140" s="384">
        <v>0</v>
      </c>
      <c r="M140" s="384">
        <v>0</v>
      </c>
      <c r="N140" s="384">
        <v>0</v>
      </c>
      <c r="O140" s="384">
        <v>0</v>
      </c>
      <c r="P140" s="384">
        <v>0</v>
      </c>
      <c r="Q140" s="384">
        <v>0</v>
      </c>
      <c r="R140" s="384">
        <v>0</v>
      </c>
      <c r="S140" s="384">
        <v>0</v>
      </c>
      <c r="T140" s="384">
        <v>0</v>
      </c>
      <c r="U140" s="384">
        <v>0</v>
      </c>
      <c r="V140" s="384">
        <v>1</v>
      </c>
      <c r="W140" s="384">
        <v>0</v>
      </c>
      <c r="X140" s="384">
        <v>0</v>
      </c>
      <c r="Y140" s="469">
        <v>71223.399999999994</v>
      </c>
    </row>
    <row r="141" spans="2:25" s="157" customFormat="1" x14ac:dyDescent="0.25">
      <c r="B141" s="384" t="s">
        <v>331</v>
      </c>
      <c r="C141" s="573" t="s">
        <v>476</v>
      </c>
      <c r="D141" s="573" t="s">
        <v>788</v>
      </c>
      <c r="E141" s="384" t="s">
        <v>1092</v>
      </c>
      <c r="F141" s="384">
        <v>1</v>
      </c>
      <c r="G141" s="384">
        <v>0</v>
      </c>
      <c r="H141" s="384">
        <v>0</v>
      </c>
      <c r="I141" s="384">
        <v>0</v>
      </c>
      <c r="J141" s="384">
        <v>7</v>
      </c>
      <c r="K141" s="384">
        <v>0</v>
      </c>
      <c r="L141" s="384">
        <v>0</v>
      </c>
      <c r="M141" s="384">
        <v>0</v>
      </c>
      <c r="N141" s="384">
        <v>0</v>
      </c>
      <c r="O141" s="384">
        <v>0</v>
      </c>
      <c r="P141" s="384">
        <v>0</v>
      </c>
      <c r="Q141" s="384">
        <v>0</v>
      </c>
      <c r="R141" s="384">
        <v>0</v>
      </c>
      <c r="S141" s="384">
        <v>0</v>
      </c>
      <c r="T141" s="384">
        <v>0</v>
      </c>
      <c r="U141" s="384">
        <v>0</v>
      </c>
      <c r="V141" s="384">
        <v>1</v>
      </c>
      <c r="W141" s="384">
        <v>0</v>
      </c>
      <c r="X141" s="384">
        <v>0</v>
      </c>
      <c r="Y141" s="469">
        <v>43538.38</v>
      </c>
    </row>
    <row r="142" spans="2:25" s="157" customFormat="1" x14ac:dyDescent="0.25">
      <c r="B142" s="384" t="s">
        <v>331</v>
      </c>
      <c r="C142" s="573" t="s">
        <v>477</v>
      </c>
      <c r="D142" s="573" t="s">
        <v>789</v>
      </c>
      <c r="E142" s="384" t="s">
        <v>1093</v>
      </c>
      <c r="F142" s="384">
        <v>1</v>
      </c>
      <c r="G142" s="384">
        <v>0</v>
      </c>
      <c r="H142" s="384">
        <v>0</v>
      </c>
      <c r="I142" s="384">
        <v>0</v>
      </c>
      <c r="J142" s="384">
        <v>7</v>
      </c>
      <c r="K142" s="384">
        <v>0</v>
      </c>
      <c r="L142" s="384">
        <v>0</v>
      </c>
      <c r="M142" s="384">
        <v>0</v>
      </c>
      <c r="N142" s="384">
        <v>0</v>
      </c>
      <c r="O142" s="384">
        <v>0</v>
      </c>
      <c r="P142" s="384">
        <v>0</v>
      </c>
      <c r="Q142" s="384">
        <v>0</v>
      </c>
      <c r="R142" s="384">
        <v>0</v>
      </c>
      <c r="S142" s="384">
        <v>0</v>
      </c>
      <c r="T142" s="384">
        <v>0</v>
      </c>
      <c r="U142" s="384">
        <v>0</v>
      </c>
      <c r="V142" s="384">
        <v>1</v>
      </c>
      <c r="W142" s="384">
        <v>0</v>
      </c>
      <c r="X142" s="384">
        <v>0</v>
      </c>
      <c r="Y142" s="469">
        <v>43922.07</v>
      </c>
    </row>
    <row r="143" spans="2:25" s="157" customFormat="1" x14ac:dyDescent="0.25">
      <c r="B143" s="384" t="s">
        <v>331</v>
      </c>
      <c r="C143" s="573" t="s">
        <v>478</v>
      </c>
      <c r="D143" s="573" t="s">
        <v>790</v>
      </c>
      <c r="E143" s="384" t="s">
        <v>1094</v>
      </c>
      <c r="F143" s="384">
        <v>1</v>
      </c>
      <c r="G143" s="384">
        <v>0</v>
      </c>
      <c r="H143" s="384">
        <v>0</v>
      </c>
      <c r="I143" s="384">
        <v>0</v>
      </c>
      <c r="J143" s="384">
        <v>7</v>
      </c>
      <c r="K143" s="384">
        <v>0</v>
      </c>
      <c r="L143" s="384">
        <v>0</v>
      </c>
      <c r="M143" s="384">
        <v>0</v>
      </c>
      <c r="N143" s="384">
        <v>0</v>
      </c>
      <c r="O143" s="384">
        <v>0</v>
      </c>
      <c r="P143" s="384">
        <v>0</v>
      </c>
      <c r="Q143" s="384">
        <v>0</v>
      </c>
      <c r="R143" s="384">
        <v>0</v>
      </c>
      <c r="S143" s="384">
        <v>0</v>
      </c>
      <c r="T143" s="384">
        <v>0</v>
      </c>
      <c r="U143" s="384">
        <v>0</v>
      </c>
      <c r="V143" s="384">
        <v>1</v>
      </c>
      <c r="W143" s="384">
        <v>0</v>
      </c>
      <c r="X143" s="384">
        <v>0</v>
      </c>
      <c r="Y143" s="469">
        <v>59925.66</v>
      </c>
    </row>
    <row r="144" spans="2:25" s="157" customFormat="1" x14ac:dyDescent="0.25">
      <c r="B144" s="384" t="s">
        <v>331</v>
      </c>
      <c r="C144" s="573" t="s">
        <v>479</v>
      </c>
      <c r="D144" s="573" t="s">
        <v>791</v>
      </c>
      <c r="E144" s="384" t="s">
        <v>1095</v>
      </c>
      <c r="F144" s="384">
        <v>1</v>
      </c>
      <c r="G144" s="384">
        <v>0</v>
      </c>
      <c r="H144" s="384">
        <v>0</v>
      </c>
      <c r="I144" s="384">
        <v>0</v>
      </c>
      <c r="J144" s="384">
        <v>7</v>
      </c>
      <c r="K144" s="384">
        <v>0</v>
      </c>
      <c r="L144" s="384">
        <v>0</v>
      </c>
      <c r="M144" s="384">
        <v>0</v>
      </c>
      <c r="N144" s="384">
        <v>0</v>
      </c>
      <c r="O144" s="384">
        <v>0</v>
      </c>
      <c r="P144" s="384">
        <v>0</v>
      </c>
      <c r="Q144" s="384">
        <v>0</v>
      </c>
      <c r="R144" s="384">
        <v>0</v>
      </c>
      <c r="S144" s="384">
        <v>0</v>
      </c>
      <c r="T144" s="384">
        <v>0</v>
      </c>
      <c r="U144" s="384">
        <v>0</v>
      </c>
      <c r="V144" s="384">
        <v>1</v>
      </c>
      <c r="W144" s="384">
        <v>0</v>
      </c>
      <c r="X144" s="384">
        <v>0</v>
      </c>
      <c r="Y144" s="469">
        <v>47735.99</v>
      </c>
    </row>
    <row r="145" spans="2:25" s="157" customFormat="1" x14ac:dyDescent="0.25">
      <c r="B145" s="384" t="s">
        <v>331</v>
      </c>
      <c r="C145" s="573" t="s">
        <v>480</v>
      </c>
      <c r="D145" s="573" t="s">
        <v>792</v>
      </c>
      <c r="E145" s="384" t="s">
        <v>1096</v>
      </c>
      <c r="F145" s="384">
        <v>1</v>
      </c>
      <c r="G145" s="384">
        <v>0</v>
      </c>
      <c r="H145" s="384">
        <v>0</v>
      </c>
      <c r="I145" s="384">
        <v>0</v>
      </c>
      <c r="J145" s="384">
        <v>7</v>
      </c>
      <c r="K145" s="384">
        <v>0</v>
      </c>
      <c r="L145" s="384">
        <v>0</v>
      </c>
      <c r="M145" s="384">
        <v>0</v>
      </c>
      <c r="N145" s="384">
        <v>0</v>
      </c>
      <c r="O145" s="384">
        <v>0</v>
      </c>
      <c r="P145" s="384">
        <v>0</v>
      </c>
      <c r="Q145" s="384">
        <v>0</v>
      </c>
      <c r="R145" s="384">
        <v>0</v>
      </c>
      <c r="S145" s="384">
        <v>0</v>
      </c>
      <c r="T145" s="384">
        <v>0</v>
      </c>
      <c r="U145" s="384">
        <v>0</v>
      </c>
      <c r="V145" s="384">
        <v>1</v>
      </c>
      <c r="W145" s="384">
        <v>0</v>
      </c>
      <c r="X145" s="384">
        <v>0</v>
      </c>
      <c r="Y145" s="469">
        <v>26875.599999999999</v>
      </c>
    </row>
    <row r="146" spans="2:25" s="157" customFormat="1" x14ac:dyDescent="0.25">
      <c r="B146" s="384" t="s">
        <v>331</v>
      </c>
      <c r="C146" s="573" t="s">
        <v>481</v>
      </c>
      <c r="D146" s="573" t="s">
        <v>793</v>
      </c>
      <c r="E146" s="384" t="s">
        <v>1097</v>
      </c>
      <c r="F146" s="384">
        <v>1</v>
      </c>
      <c r="G146" s="384">
        <v>0</v>
      </c>
      <c r="H146" s="384">
        <v>0</v>
      </c>
      <c r="I146" s="384">
        <v>0</v>
      </c>
      <c r="J146" s="384">
        <v>7</v>
      </c>
      <c r="K146" s="384">
        <v>0</v>
      </c>
      <c r="L146" s="384">
        <v>0</v>
      </c>
      <c r="M146" s="384">
        <v>0</v>
      </c>
      <c r="N146" s="384">
        <v>0</v>
      </c>
      <c r="O146" s="384">
        <v>0</v>
      </c>
      <c r="P146" s="384">
        <v>0</v>
      </c>
      <c r="Q146" s="384">
        <v>0</v>
      </c>
      <c r="R146" s="384">
        <v>0</v>
      </c>
      <c r="S146" s="384">
        <v>0</v>
      </c>
      <c r="T146" s="384">
        <v>0</v>
      </c>
      <c r="U146" s="384">
        <v>0</v>
      </c>
      <c r="V146" s="384">
        <v>1</v>
      </c>
      <c r="W146" s="384">
        <v>0</v>
      </c>
      <c r="X146" s="384">
        <v>0</v>
      </c>
      <c r="Y146" s="469">
        <v>35414.720000000001</v>
      </c>
    </row>
    <row r="147" spans="2:25" s="157" customFormat="1" x14ac:dyDescent="0.25">
      <c r="B147" s="384" t="s">
        <v>331</v>
      </c>
      <c r="C147" s="573" t="s">
        <v>482</v>
      </c>
      <c r="D147" s="573" t="s">
        <v>794</v>
      </c>
      <c r="E147" s="384" t="s">
        <v>1098</v>
      </c>
      <c r="F147" s="384">
        <v>1</v>
      </c>
      <c r="G147" s="384">
        <v>0</v>
      </c>
      <c r="H147" s="384">
        <v>0</v>
      </c>
      <c r="I147" s="384">
        <v>0</v>
      </c>
      <c r="J147" s="384">
        <v>7</v>
      </c>
      <c r="K147" s="384">
        <v>0</v>
      </c>
      <c r="L147" s="384">
        <v>0</v>
      </c>
      <c r="M147" s="384">
        <v>0</v>
      </c>
      <c r="N147" s="384">
        <v>0</v>
      </c>
      <c r="O147" s="384">
        <v>0</v>
      </c>
      <c r="P147" s="384">
        <v>0</v>
      </c>
      <c r="Q147" s="384">
        <v>0</v>
      </c>
      <c r="R147" s="384">
        <v>0</v>
      </c>
      <c r="S147" s="384">
        <v>0</v>
      </c>
      <c r="T147" s="384">
        <v>0</v>
      </c>
      <c r="U147" s="384">
        <v>0</v>
      </c>
      <c r="V147" s="384">
        <v>1</v>
      </c>
      <c r="W147" s="384">
        <v>0</v>
      </c>
      <c r="X147" s="384">
        <v>0</v>
      </c>
      <c r="Y147" s="469">
        <v>35559.07</v>
      </c>
    </row>
    <row r="148" spans="2:25" s="157" customFormat="1" x14ac:dyDescent="0.25">
      <c r="B148" s="384" t="s">
        <v>331</v>
      </c>
      <c r="C148" s="573" t="s">
        <v>483</v>
      </c>
      <c r="D148" s="573" t="s">
        <v>795</v>
      </c>
      <c r="E148" s="384" t="s">
        <v>1099</v>
      </c>
      <c r="F148" s="384">
        <v>1</v>
      </c>
      <c r="G148" s="384">
        <v>0</v>
      </c>
      <c r="H148" s="384">
        <v>0</v>
      </c>
      <c r="I148" s="384">
        <v>0</v>
      </c>
      <c r="J148" s="384">
        <v>7</v>
      </c>
      <c r="K148" s="384">
        <v>0</v>
      </c>
      <c r="L148" s="384">
        <v>0</v>
      </c>
      <c r="M148" s="384">
        <v>0</v>
      </c>
      <c r="N148" s="384">
        <v>0</v>
      </c>
      <c r="O148" s="384">
        <v>0</v>
      </c>
      <c r="P148" s="384">
        <v>0</v>
      </c>
      <c r="Q148" s="384">
        <v>0</v>
      </c>
      <c r="R148" s="384">
        <v>0</v>
      </c>
      <c r="S148" s="384">
        <v>0</v>
      </c>
      <c r="T148" s="384">
        <v>0</v>
      </c>
      <c r="U148" s="384">
        <v>0</v>
      </c>
      <c r="V148" s="384">
        <v>1</v>
      </c>
      <c r="W148" s="384">
        <v>0</v>
      </c>
      <c r="X148" s="384">
        <v>0</v>
      </c>
      <c r="Y148" s="469">
        <v>33167.050000000003</v>
      </c>
    </row>
    <row r="149" spans="2:25" s="157" customFormat="1" x14ac:dyDescent="0.25">
      <c r="B149" s="384" t="s">
        <v>331</v>
      </c>
      <c r="C149" s="573" t="s">
        <v>484</v>
      </c>
      <c r="D149" s="573" t="s">
        <v>796</v>
      </c>
      <c r="E149" s="384" t="s">
        <v>1100</v>
      </c>
      <c r="F149" s="384">
        <v>1</v>
      </c>
      <c r="G149" s="384">
        <v>0</v>
      </c>
      <c r="H149" s="384">
        <v>0</v>
      </c>
      <c r="I149" s="384">
        <v>0</v>
      </c>
      <c r="J149" s="384">
        <v>7</v>
      </c>
      <c r="K149" s="384">
        <v>0</v>
      </c>
      <c r="L149" s="384">
        <v>0</v>
      </c>
      <c r="M149" s="384">
        <v>0</v>
      </c>
      <c r="N149" s="384">
        <v>0</v>
      </c>
      <c r="O149" s="384">
        <v>0</v>
      </c>
      <c r="P149" s="384">
        <v>0</v>
      </c>
      <c r="Q149" s="384">
        <v>0</v>
      </c>
      <c r="R149" s="384">
        <v>0</v>
      </c>
      <c r="S149" s="384">
        <v>0</v>
      </c>
      <c r="T149" s="384">
        <v>0</v>
      </c>
      <c r="U149" s="384">
        <v>0</v>
      </c>
      <c r="V149" s="384">
        <v>1</v>
      </c>
      <c r="W149" s="384">
        <v>0</v>
      </c>
      <c r="X149" s="384">
        <v>0</v>
      </c>
      <c r="Y149" s="469">
        <v>43052.13</v>
      </c>
    </row>
    <row r="150" spans="2:25" s="157" customFormat="1" x14ac:dyDescent="0.25">
      <c r="B150" s="384" t="s">
        <v>331</v>
      </c>
      <c r="C150" s="573" t="s">
        <v>485</v>
      </c>
      <c r="D150" s="573" t="s">
        <v>797</v>
      </c>
      <c r="E150" s="384" t="s">
        <v>1101</v>
      </c>
      <c r="F150" s="384">
        <v>1</v>
      </c>
      <c r="G150" s="384">
        <v>0</v>
      </c>
      <c r="H150" s="384">
        <v>0</v>
      </c>
      <c r="I150" s="384">
        <v>0</v>
      </c>
      <c r="J150" s="384">
        <v>7</v>
      </c>
      <c r="K150" s="384">
        <v>0</v>
      </c>
      <c r="L150" s="384">
        <v>0</v>
      </c>
      <c r="M150" s="384">
        <v>0</v>
      </c>
      <c r="N150" s="384">
        <v>0</v>
      </c>
      <c r="O150" s="384">
        <v>0</v>
      </c>
      <c r="P150" s="384">
        <v>0</v>
      </c>
      <c r="Q150" s="384">
        <v>0</v>
      </c>
      <c r="R150" s="384">
        <v>0</v>
      </c>
      <c r="S150" s="384">
        <v>0</v>
      </c>
      <c r="T150" s="384">
        <v>0</v>
      </c>
      <c r="U150" s="384">
        <v>0</v>
      </c>
      <c r="V150" s="384">
        <v>1</v>
      </c>
      <c r="W150" s="384">
        <v>0</v>
      </c>
      <c r="X150" s="384">
        <v>0</v>
      </c>
      <c r="Y150" s="469">
        <v>38595.97</v>
      </c>
    </row>
    <row r="151" spans="2:25" s="157" customFormat="1" x14ac:dyDescent="0.25">
      <c r="B151" s="384" t="s">
        <v>331</v>
      </c>
      <c r="C151" s="573" t="s">
        <v>486</v>
      </c>
      <c r="D151" s="573" t="s">
        <v>798</v>
      </c>
      <c r="E151" s="384" t="s">
        <v>1102</v>
      </c>
      <c r="F151" s="384">
        <v>1</v>
      </c>
      <c r="G151" s="384">
        <v>0</v>
      </c>
      <c r="H151" s="384">
        <v>0</v>
      </c>
      <c r="I151" s="384">
        <v>0</v>
      </c>
      <c r="J151" s="384">
        <v>7</v>
      </c>
      <c r="K151" s="384">
        <v>0</v>
      </c>
      <c r="L151" s="384">
        <v>0</v>
      </c>
      <c r="M151" s="384">
        <v>0</v>
      </c>
      <c r="N151" s="384">
        <v>0</v>
      </c>
      <c r="O151" s="384">
        <v>0</v>
      </c>
      <c r="P151" s="384">
        <v>0</v>
      </c>
      <c r="Q151" s="384">
        <v>0</v>
      </c>
      <c r="R151" s="384">
        <v>0</v>
      </c>
      <c r="S151" s="384">
        <v>0</v>
      </c>
      <c r="T151" s="384">
        <v>0</v>
      </c>
      <c r="U151" s="384">
        <v>0</v>
      </c>
      <c r="V151" s="384">
        <v>1</v>
      </c>
      <c r="W151" s="384">
        <v>0</v>
      </c>
      <c r="X151" s="384">
        <v>0</v>
      </c>
      <c r="Y151" s="469">
        <v>51992.29</v>
      </c>
    </row>
    <row r="152" spans="2:25" s="157" customFormat="1" x14ac:dyDescent="0.25">
      <c r="B152" s="384" t="s">
        <v>331</v>
      </c>
      <c r="C152" s="573" t="s">
        <v>487</v>
      </c>
      <c r="D152" s="573" t="s">
        <v>799</v>
      </c>
      <c r="E152" s="384" t="s">
        <v>1103</v>
      </c>
      <c r="F152" s="384">
        <v>1</v>
      </c>
      <c r="G152" s="384">
        <v>0</v>
      </c>
      <c r="H152" s="384">
        <v>0</v>
      </c>
      <c r="I152" s="384">
        <v>0</v>
      </c>
      <c r="J152" s="384">
        <v>7</v>
      </c>
      <c r="K152" s="384">
        <v>0</v>
      </c>
      <c r="L152" s="384">
        <v>0</v>
      </c>
      <c r="M152" s="384">
        <v>0</v>
      </c>
      <c r="N152" s="384">
        <v>0</v>
      </c>
      <c r="O152" s="384">
        <v>0</v>
      </c>
      <c r="P152" s="384">
        <v>0</v>
      </c>
      <c r="Q152" s="384">
        <v>0</v>
      </c>
      <c r="R152" s="384">
        <v>0</v>
      </c>
      <c r="S152" s="384">
        <v>0</v>
      </c>
      <c r="T152" s="384">
        <v>0</v>
      </c>
      <c r="U152" s="384">
        <v>0</v>
      </c>
      <c r="V152" s="384">
        <v>1</v>
      </c>
      <c r="W152" s="384">
        <v>0</v>
      </c>
      <c r="X152" s="384">
        <v>0</v>
      </c>
      <c r="Y152" s="469">
        <v>39223.089999999997</v>
      </c>
    </row>
    <row r="153" spans="2:25" s="157" customFormat="1" x14ac:dyDescent="0.25">
      <c r="B153" s="384" t="s">
        <v>331</v>
      </c>
      <c r="C153" s="573" t="s">
        <v>488</v>
      </c>
      <c r="D153" s="573" t="s">
        <v>800</v>
      </c>
      <c r="E153" s="384" t="s">
        <v>1104</v>
      </c>
      <c r="F153" s="384">
        <v>1</v>
      </c>
      <c r="G153" s="384">
        <v>0</v>
      </c>
      <c r="H153" s="384">
        <v>0</v>
      </c>
      <c r="I153" s="384">
        <v>0</v>
      </c>
      <c r="J153" s="384">
        <v>7</v>
      </c>
      <c r="K153" s="384">
        <v>0</v>
      </c>
      <c r="L153" s="384">
        <v>0</v>
      </c>
      <c r="M153" s="384">
        <v>0</v>
      </c>
      <c r="N153" s="384">
        <v>0</v>
      </c>
      <c r="O153" s="384">
        <v>0</v>
      </c>
      <c r="P153" s="384">
        <v>0</v>
      </c>
      <c r="Q153" s="384">
        <v>0</v>
      </c>
      <c r="R153" s="384">
        <v>0</v>
      </c>
      <c r="S153" s="384">
        <v>0</v>
      </c>
      <c r="T153" s="384">
        <v>0</v>
      </c>
      <c r="U153" s="384">
        <v>0</v>
      </c>
      <c r="V153" s="384">
        <v>1</v>
      </c>
      <c r="W153" s="384">
        <v>0</v>
      </c>
      <c r="X153" s="384">
        <v>0</v>
      </c>
      <c r="Y153" s="469">
        <v>34557.69</v>
      </c>
    </row>
    <row r="154" spans="2:25" s="157" customFormat="1" x14ac:dyDescent="0.25">
      <c r="B154" s="384" t="s">
        <v>331</v>
      </c>
      <c r="C154" s="573" t="s">
        <v>489</v>
      </c>
      <c r="D154" s="573" t="s">
        <v>801</v>
      </c>
      <c r="E154" s="384" t="s">
        <v>1105</v>
      </c>
      <c r="F154" s="384">
        <v>1</v>
      </c>
      <c r="G154" s="384">
        <v>0</v>
      </c>
      <c r="H154" s="384">
        <v>0</v>
      </c>
      <c r="I154" s="384">
        <v>0</v>
      </c>
      <c r="J154" s="384">
        <v>7</v>
      </c>
      <c r="K154" s="384">
        <v>0</v>
      </c>
      <c r="L154" s="384">
        <v>0</v>
      </c>
      <c r="M154" s="384">
        <v>0</v>
      </c>
      <c r="N154" s="384">
        <v>0</v>
      </c>
      <c r="O154" s="384">
        <v>0</v>
      </c>
      <c r="P154" s="384">
        <v>0</v>
      </c>
      <c r="Q154" s="384">
        <v>0</v>
      </c>
      <c r="R154" s="384">
        <v>0</v>
      </c>
      <c r="S154" s="384">
        <v>0</v>
      </c>
      <c r="T154" s="384">
        <v>0</v>
      </c>
      <c r="U154" s="384">
        <v>0</v>
      </c>
      <c r="V154" s="384">
        <v>1</v>
      </c>
      <c r="W154" s="384">
        <v>0</v>
      </c>
      <c r="X154" s="384">
        <v>0</v>
      </c>
      <c r="Y154" s="469">
        <v>33352.99</v>
      </c>
    </row>
    <row r="155" spans="2:25" s="157" customFormat="1" x14ac:dyDescent="0.25">
      <c r="B155" s="384" t="s">
        <v>331</v>
      </c>
      <c r="C155" s="573" t="s">
        <v>490</v>
      </c>
      <c r="D155" s="573" t="s">
        <v>802</v>
      </c>
      <c r="E155" s="384" t="s">
        <v>1698</v>
      </c>
      <c r="F155" s="384">
        <v>1</v>
      </c>
      <c r="G155" s="384">
        <v>0</v>
      </c>
      <c r="H155" s="384">
        <v>0</v>
      </c>
      <c r="I155" s="384">
        <v>0</v>
      </c>
      <c r="J155" s="384">
        <v>7</v>
      </c>
      <c r="K155" s="384">
        <v>0</v>
      </c>
      <c r="L155" s="384">
        <v>0</v>
      </c>
      <c r="M155" s="384">
        <v>0</v>
      </c>
      <c r="N155" s="384">
        <v>0</v>
      </c>
      <c r="O155" s="384">
        <v>0</v>
      </c>
      <c r="P155" s="384">
        <v>0</v>
      </c>
      <c r="Q155" s="384">
        <v>0</v>
      </c>
      <c r="R155" s="384">
        <v>0</v>
      </c>
      <c r="S155" s="384">
        <v>0</v>
      </c>
      <c r="T155" s="384">
        <v>0</v>
      </c>
      <c r="U155" s="384">
        <v>0</v>
      </c>
      <c r="V155" s="384">
        <v>1</v>
      </c>
      <c r="W155" s="384">
        <v>0</v>
      </c>
      <c r="X155" s="384">
        <v>0</v>
      </c>
      <c r="Y155" s="469">
        <v>55104.9</v>
      </c>
    </row>
    <row r="156" spans="2:25" s="157" customFormat="1" x14ac:dyDescent="0.25">
      <c r="B156" s="384" t="s">
        <v>331</v>
      </c>
      <c r="C156" s="573" t="s">
        <v>491</v>
      </c>
      <c r="D156" s="573" t="s">
        <v>803</v>
      </c>
      <c r="E156" s="384" t="s">
        <v>1106</v>
      </c>
      <c r="F156" s="384">
        <v>1</v>
      </c>
      <c r="G156" s="384">
        <v>0</v>
      </c>
      <c r="H156" s="384">
        <v>0</v>
      </c>
      <c r="I156" s="384">
        <v>0</v>
      </c>
      <c r="J156" s="384">
        <v>7</v>
      </c>
      <c r="K156" s="384">
        <v>0</v>
      </c>
      <c r="L156" s="384">
        <v>0</v>
      </c>
      <c r="M156" s="384">
        <v>0</v>
      </c>
      <c r="N156" s="384">
        <v>0</v>
      </c>
      <c r="O156" s="384">
        <v>0</v>
      </c>
      <c r="P156" s="384">
        <v>0</v>
      </c>
      <c r="Q156" s="384">
        <v>0</v>
      </c>
      <c r="R156" s="384">
        <v>0</v>
      </c>
      <c r="S156" s="384">
        <v>0</v>
      </c>
      <c r="T156" s="384">
        <v>0</v>
      </c>
      <c r="U156" s="384">
        <v>0</v>
      </c>
      <c r="V156" s="384">
        <v>1</v>
      </c>
      <c r="W156" s="384">
        <v>0</v>
      </c>
      <c r="X156" s="384">
        <v>0</v>
      </c>
      <c r="Y156" s="469">
        <v>41235.440000000002</v>
      </c>
    </row>
    <row r="157" spans="2:25" s="157" customFormat="1" x14ac:dyDescent="0.25">
      <c r="B157" s="384" t="s">
        <v>331</v>
      </c>
      <c r="C157" s="573" t="s">
        <v>492</v>
      </c>
      <c r="D157" s="573" t="s">
        <v>804</v>
      </c>
      <c r="E157" s="384" t="s">
        <v>1107</v>
      </c>
      <c r="F157" s="384">
        <v>1</v>
      </c>
      <c r="G157" s="384">
        <v>0</v>
      </c>
      <c r="H157" s="384">
        <v>0</v>
      </c>
      <c r="I157" s="384">
        <v>0</v>
      </c>
      <c r="J157" s="384">
        <v>7</v>
      </c>
      <c r="K157" s="384">
        <v>0</v>
      </c>
      <c r="L157" s="384">
        <v>0</v>
      </c>
      <c r="M157" s="384">
        <v>0</v>
      </c>
      <c r="N157" s="384">
        <v>0</v>
      </c>
      <c r="O157" s="384">
        <v>0</v>
      </c>
      <c r="P157" s="384">
        <v>0</v>
      </c>
      <c r="Q157" s="384">
        <v>0</v>
      </c>
      <c r="R157" s="384">
        <v>0</v>
      </c>
      <c r="S157" s="384">
        <v>0</v>
      </c>
      <c r="T157" s="384">
        <v>0</v>
      </c>
      <c r="U157" s="384">
        <v>0</v>
      </c>
      <c r="V157" s="384">
        <v>1</v>
      </c>
      <c r="W157" s="384">
        <v>0</v>
      </c>
      <c r="X157" s="384">
        <v>0</v>
      </c>
      <c r="Y157" s="469">
        <v>36162.410000000003</v>
      </c>
    </row>
    <row r="158" spans="2:25" s="157" customFormat="1" x14ac:dyDescent="0.25">
      <c r="B158" s="384" t="s">
        <v>331</v>
      </c>
      <c r="C158" s="573" t="s">
        <v>493</v>
      </c>
      <c r="D158" s="573" t="s">
        <v>805</v>
      </c>
      <c r="E158" s="384" t="s">
        <v>1108</v>
      </c>
      <c r="F158" s="384">
        <v>1</v>
      </c>
      <c r="G158" s="384">
        <v>0</v>
      </c>
      <c r="H158" s="384">
        <v>0</v>
      </c>
      <c r="I158" s="384">
        <v>0</v>
      </c>
      <c r="J158" s="384">
        <v>7</v>
      </c>
      <c r="K158" s="384">
        <v>0</v>
      </c>
      <c r="L158" s="384">
        <v>0</v>
      </c>
      <c r="M158" s="384">
        <v>0</v>
      </c>
      <c r="N158" s="384">
        <v>0</v>
      </c>
      <c r="O158" s="384">
        <v>0</v>
      </c>
      <c r="P158" s="384">
        <v>0</v>
      </c>
      <c r="Q158" s="384">
        <v>0</v>
      </c>
      <c r="R158" s="384">
        <v>0</v>
      </c>
      <c r="S158" s="384">
        <v>0</v>
      </c>
      <c r="T158" s="384">
        <v>0</v>
      </c>
      <c r="U158" s="384">
        <v>0</v>
      </c>
      <c r="V158" s="384">
        <v>1</v>
      </c>
      <c r="W158" s="384">
        <v>0</v>
      </c>
      <c r="X158" s="384">
        <v>0</v>
      </c>
      <c r="Y158" s="469">
        <v>34508.089999999997</v>
      </c>
    </row>
    <row r="159" spans="2:25" s="157" customFormat="1" x14ac:dyDescent="0.25">
      <c r="B159" s="384" t="s">
        <v>331</v>
      </c>
      <c r="C159" s="573" t="s">
        <v>494</v>
      </c>
      <c r="D159" s="573" t="s">
        <v>806</v>
      </c>
      <c r="E159" s="384" t="s">
        <v>1109</v>
      </c>
      <c r="F159" s="384">
        <v>1</v>
      </c>
      <c r="G159" s="384">
        <v>0</v>
      </c>
      <c r="H159" s="384">
        <v>0</v>
      </c>
      <c r="I159" s="384">
        <v>0</v>
      </c>
      <c r="J159" s="384">
        <v>7</v>
      </c>
      <c r="K159" s="384">
        <v>0</v>
      </c>
      <c r="L159" s="384">
        <v>0</v>
      </c>
      <c r="M159" s="384">
        <v>0</v>
      </c>
      <c r="N159" s="384">
        <v>0</v>
      </c>
      <c r="O159" s="384">
        <v>0</v>
      </c>
      <c r="P159" s="384">
        <v>0</v>
      </c>
      <c r="Q159" s="384">
        <v>0</v>
      </c>
      <c r="R159" s="384">
        <v>0</v>
      </c>
      <c r="S159" s="384">
        <v>0</v>
      </c>
      <c r="T159" s="384">
        <v>0</v>
      </c>
      <c r="U159" s="384">
        <v>0</v>
      </c>
      <c r="V159" s="384">
        <v>1</v>
      </c>
      <c r="W159" s="384">
        <v>0</v>
      </c>
      <c r="X159" s="384">
        <v>0</v>
      </c>
      <c r="Y159" s="469">
        <v>43449.05</v>
      </c>
    </row>
    <row r="160" spans="2:25" s="157" customFormat="1" x14ac:dyDescent="0.25">
      <c r="B160" s="384" t="s">
        <v>331</v>
      </c>
      <c r="C160" s="573" t="s">
        <v>495</v>
      </c>
      <c r="D160" s="573" t="s">
        <v>807</v>
      </c>
      <c r="E160" s="384" t="s">
        <v>1110</v>
      </c>
      <c r="F160" s="384">
        <v>1</v>
      </c>
      <c r="G160" s="384">
        <v>0</v>
      </c>
      <c r="H160" s="384">
        <v>0</v>
      </c>
      <c r="I160" s="384">
        <v>0</v>
      </c>
      <c r="J160" s="384">
        <v>7</v>
      </c>
      <c r="K160" s="384">
        <v>0</v>
      </c>
      <c r="L160" s="384">
        <v>0</v>
      </c>
      <c r="M160" s="384">
        <v>0</v>
      </c>
      <c r="N160" s="384">
        <v>0</v>
      </c>
      <c r="O160" s="384">
        <v>0</v>
      </c>
      <c r="P160" s="384">
        <v>0</v>
      </c>
      <c r="Q160" s="384">
        <v>0</v>
      </c>
      <c r="R160" s="384">
        <v>0</v>
      </c>
      <c r="S160" s="384">
        <v>0</v>
      </c>
      <c r="T160" s="384">
        <v>0</v>
      </c>
      <c r="U160" s="384">
        <v>0</v>
      </c>
      <c r="V160" s="384">
        <v>1</v>
      </c>
      <c r="W160" s="384">
        <v>0</v>
      </c>
      <c r="X160" s="384">
        <v>0</v>
      </c>
      <c r="Y160" s="469">
        <v>21235.91</v>
      </c>
    </row>
    <row r="161" spans="2:25" s="157" customFormat="1" x14ac:dyDescent="0.25">
      <c r="B161" s="384" t="s">
        <v>331</v>
      </c>
      <c r="C161" s="573" t="s">
        <v>496</v>
      </c>
      <c r="D161" s="573" t="s">
        <v>808</v>
      </c>
      <c r="E161" s="384" t="s">
        <v>1111</v>
      </c>
      <c r="F161" s="384">
        <v>1</v>
      </c>
      <c r="G161" s="384">
        <v>0</v>
      </c>
      <c r="H161" s="384">
        <v>0</v>
      </c>
      <c r="I161" s="384">
        <v>0</v>
      </c>
      <c r="J161" s="384">
        <v>7</v>
      </c>
      <c r="K161" s="384">
        <v>0</v>
      </c>
      <c r="L161" s="384">
        <v>0</v>
      </c>
      <c r="M161" s="384">
        <v>0</v>
      </c>
      <c r="N161" s="384">
        <v>0</v>
      </c>
      <c r="O161" s="384">
        <v>0</v>
      </c>
      <c r="P161" s="384">
        <v>0</v>
      </c>
      <c r="Q161" s="384">
        <v>0</v>
      </c>
      <c r="R161" s="384">
        <v>0</v>
      </c>
      <c r="S161" s="384">
        <v>0</v>
      </c>
      <c r="T161" s="384">
        <v>0</v>
      </c>
      <c r="U161" s="384">
        <v>0</v>
      </c>
      <c r="V161" s="384">
        <v>1</v>
      </c>
      <c r="W161" s="384">
        <v>0</v>
      </c>
      <c r="X161" s="384">
        <v>0</v>
      </c>
      <c r="Y161" s="469">
        <v>39687.440000000002</v>
      </c>
    </row>
    <row r="162" spans="2:25" s="157" customFormat="1" x14ac:dyDescent="0.25">
      <c r="B162" s="384" t="s">
        <v>331</v>
      </c>
      <c r="C162" s="573" t="s">
        <v>497</v>
      </c>
      <c r="D162" s="573" t="s">
        <v>809</v>
      </c>
      <c r="E162" s="384" t="s">
        <v>1112</v>
      </c>
      <c r="F162" s="384">
        <v>1</v>
      </c>
      <c r="G162" s="384">
        <v>0</v>
      </c>
      <c r="H162" s="384">
        <v>0</v>
      </c>
      <c r="I162" s="384">
        <v>0</v>
      </c>
      <c r="J162" s="384">
        <v>7</v>
      </c>
      <c r="K162" s="384">
        <v>0</v>
      </c>
      <c r="L162" s="384">
        <v>0</v>
      </c>
      <c r="M162" s="384">
        <v>0</v>
      </c>
      <c r="N162" s="384">
        <v>0</v>
      </c>
      <c r="O162" s="384">
        <v>0</v>
      </c>
      <c r="P162" s="384">
        <v>0</v>
      </c>
      <c r="Q162" s="384">
        <v>0</v>
      </c>
      <c r="R162" s="384">
        <v>0</v>
      </c>
      <c r="S162" s="384">
        <v>0</v>
      </c>
      <c r="T162" s="384">
        <v>0</v>
      </c>
      <c r="U162" s="384">
        <v>0</v>
      </c>
      <c r="V162" s="384">
        <v>1</v>
      </c>
      <c r="W162" s="384">
        <v>0</v>
      </c>
      <c r="X162" s="384">
        <v>0</v>
      </c>
      <c r="Y162" s="469">
        <v>36543.300000000003</v>
      </c>
    </row>
    <row r="163" spans="2:25" s="157" customFormat="1" x14ac:dyDescent="0.25">
      <c r="B163" s="384" t="s">
        <v>331</v>
      </c>
      <c r="C163" s="573" t="s">
        <v>498</v>
      </c>
      <c r="D163" s="573" t="s">
        <v>810</v>
      </c>
      <c r="E163" s="384" t="s">
        <v>1113</v>
      </c>
      <c r="F163" s="384">
        <v>1</v>
      </c>
      <c r="G163" s="384">
        <v>0</v>
      </c>
      <c r="H163" s="384">
        <v>0</v>
      </c>
      <c r="I163" s="384">
        <v>0</v>
      </c>
      <c r="J163" s="384">
        <v>7</v>
      </c>
      <c r="K163" s="384">
        <v>0</v>
      </c>
      <c r="L163" s="384">
        <v>0</v>
      </c>
      <c r="M163" s="384">
        <v>0</v>
      </c>
      <c r="N163" s="384">
        <v>0</v>
      </c>
      <c r="O163" s="384">
        <v>0</v>
      </c>
      <c r="P163" s="384">
        <v>0</v>
      </c>
      <c r="Q163" s="384">
        <v>0</v>
      </c>
      <c r="R163" s="384">
        <v>0</v>
      </c>
      <c r="S163" s="384">
        <v>0</v>
      </c>
      <c r="T163" s="384">
        <v>0</v>
      </c>
      <c r="U163" s="384">
        <v>0</v>
      </c>
      <c r="V163" s="384">
        <v>1</v>
      </c>
      <c r="W163" s="384">
        <v>0</v>
      </c>
      <c r="X163" s="384">
        <v>0</v>
      </c>
      <c r="Y163" s="469">
        <v>35436.47</v>
      </c>
    </row>
    <row r="164" spans="2:25" s="157" customFormat="1" x14ac:dyDescent="0.25">
      <c r="B164" s="384" t="s">
        <v>331</v>
      </c>
      <c r="C164" s="573" t="s">
        <v>499</v>
      </c>
      <c r="D164" s="573" t="s">
        <v>811</v>
      </c>
      <c r="E164" s="384" t="s">
        <v>1114</v>
      </c>
      <c r="F164" s="384">
        <v>1</v>
      </c>
      <c r="G164" s="384">
        <v>0</v>
      </c>
      <c r="H164" s="384">
        <v>0</v>
      </c>
      <c r="I164" s="384">
        <v>0</v>
      </c>
      <c r="J164" s="384">
        <v>7</v>
      </c>
      <c r="K164" s="384">
        <v>0</v>
      </c>
      <c r="L164" s="384">
        <v>0</v>
      </c>
      <c r="M164" s="384">
        <v>0</v>
      </c>
      <c r="N164" s="384">
        <v>0</v>
      </c>
      <c r="O164" s="384">
        <v>0</v>
      </c>
      <c r="P164" s="384">
        <v>0</v>
      </c>
      <c r="Q164" s="384">
        <v>0</v>
      </c>
      <c r="R164" s="384">
        <v>0</v>
      </c>
      <c r="S164" s="384">
        <v>0</v>
      </c>
      <c r="T164" s="384">
        <v>0</v>
      </c>
      <c r="U164" s="384">
        <v>0</v>
      </c>
      <c r="V164" s="384">
        <v>1</v>
      </c>
      <c r="W164" s="384">
        <v>0</v>
      </c>
      <c r="X164" s="384">
        <v>0</v>
      </c>
      <c r="Y164" s="469">
        <v>40107.61</v>
      </c>
    </row>
    <row r="165" spans="2:25" s="157" customFormat="1" x14ac:dyDescent="0.25">
      <c r="B165" s="384" t="s">
        <v>331</v>
      </c>
      <c r="C165" s="573" t="s">
        <v>500</v>
      </c>
      <c r="D165" s="573" t="s">
        <v>812</v>
      </c>
      <c r="E165" s="384" t="s">
        <v>1115</v>
      </c>
      <c r="F165" s="384">
        <v>1</v>
      </c>
      <c r="G165" s="384">
        <v>0</v>
      </c>
      <c r="H165" s="384">
        <v>0</v>
      </c>
      <c r="I165" s="384">
        <v>0</v>
      </c>
      <c r="J165" s="384">
        <v>7</v>
      </c>
      <c r="K165" s="384">
        <v>0</v>
      </c>
      <c r="L165" s="384">
        <v>0</v>
      </c>
      <c r="M165" s="384">
        <v>0</v>
      </c>
      <c r="N165" s="384">
        <v>0</v>
      </c>
      <c r="O165" s="384">
        <v>0</v>
      </c>
      <c r="P165" s="384">
        <v>0</v>
      </c>
      <c r="Q165" s="384">
        <v>0</v>
      </c>
      <c r="R165" s="384">
        <v>0</v>
      </c>
      <c r="S165" s="384">
        <v>0</v>
      </c>
      <c r="T165" s="384">
        <v>0</v>
      </c>
      <c r="U165" s="384">
        <v>0</v>
      </c>
      <c r="V165" s="384">
        <v>1</v>
      </c>
      <c r="W165" s="384">
        <v>0</v>
      </c>
      <c r="X165" s="384">
        <v>0</v>
      </c>
      <c r="Y165" s="469">
        <v>40536.99</v>
      </c>
    </row>
    <row r="166" spans="2:25" s="157" customFormat="1" x14ac:dyDescent="0.25">
      <c r="B166" s="384" t="s">
        <v>331</v>
      </c>
      <c r="C166" s="573" t="s">
        <v>501</v>
      </c>
      <c r="D166" s="573" t="s">
        <v>813</v>
      </c>
      <c r="E166" s="384" t="s">
        <v>1116</v>
      </c>
      <c r="F166" s="384">
        <v>1</v>
      </c>
      <c r="G166" s="384">
        <v>0</v>
      </c>
      <c r="H166" s="384">
        <v>0</v>
      </c>
      <c r="I166" s="384">
        <v>0</v>
      </c>
      <c r="J166" s="384">
        <v>7</v>
      </c>
      <c r="K166" s="384">
        <v>0</v>
      </c>
      <c r="L166" s="384">
        <v>0</v>
      </c>
      <c r="M166" s="384">
        <v>0</v>
      </c>
      <c r="N166" s="384">
        <v>0</v>
      </c>
      <c r="O166" s="384">
        <v>0</v>
      </c>
      <c r="P166" s="384">
        <v>0</v>
      </c>
      <c r="Q166" s="384">
        <v>0</v>
      </c>
      <c r="R166" s="384">
        <v>0</v>
      </c>
      <c r="S166" s="384">
        <v>0</v>
      </c>
      <c r="T166" s="384">
        <v>0</v>
      </c>
      <c r="U166" s="384">
        <v>0</v>
      </c>
      <c r="V166" s="384">
        <v>1</v>
      </c>
      <c r="W166" s="384">
        <v>0</v>
      </c>
      <c r="X166" s="384">
        <v>0</v>
      </c>
      <c r="Y166" s="469">
        <v>25555.54</v>
      </c>
    </row>
    <row r="167" spans="2:25" s="157" customFormat="1" x14ac:dyDescent="0.25">
      <c r="B167" s="384" t="s">
        <v>331</v>
      </c>
      <c r="C167" s="573" t="s">
        <v>502</v>
      </c>
      <c r="D167" s="573" t="s">
        <v>814</v>
      </c>
      <c r="E167" s="384" t="s">
        <v>1117</v>
      </c>
      <c r="F167" s="384">
        <v>1</v>
      </c>
      <c r="G167" s="384">
        <v>0</v>
      </c>
      <c r="H167" s="384">
        <v>0</v>
      </c>
      <c r="I167" s="384">
        <v>0</v>
      </c>
      <c r="J167" s="384">
        <v>7</v>
      </c>
      <c r="K167" s="384">
        <v>0</v>
      </c>
      <c r="L167" s="384">
        <v>0</v>
      </c>
      <c r="M167" s="384">
        <v>0</v>
      </c>
      <c r="N167" s="384">
        <v>0</v>
      </c>
      <c r="O167" s="384">
        <v>0</v>
      </c>
      <c r="P167" s="384">
        <v>0</v>
      </c>
      <c r="Q167" s="384">
        <v>0</v>
      </c>
      <c r="R167" s="384">
        <v>0</v>
      </c>
      <c r="S167" s="384">
        <v>0</v>
      </c>
      <c r="T167" s="384">
        <v>0</v>
      </c>
      <c r="U167" s="384">
        <v>0</v>
      </c>
      <c r="V167" s="384">
        <v>1</v>
      </c>
      <c r="W167" s="384">
        <v>0</v>
      </c>
      <c r="X167" s="384">
        <v>0</v>
      </c>
      <c r="Y167" s="469">
        <v>39422.550000000003</v>
      </c>
    </row>
    <row r="168" spans="2:25" s="157" customFormat="1" x14ac:dyDescent="0.25">
      <c r="B168" s="384" t="s">
        <v>331</v>
      </c>
      <c r="C168" s="573" t="s">
        <v>503</v>
      </c>
      <c r="D168" s="573" t="s">
        <v>815</v>
      </c>
      <c r="E168" s="384" t="s">
        <v>1118</v>
      </c>
      <c r="F168" s="384">
        <v>1</v>
      </c>
      <c r="G168" s="384">
        <v>0</v>
      </c>
      <c r="H168" s="384">
        <v>0</v>
      </c>
      <c r="I168" s="384">
        <v>0</v>
      </c>
      <c r="J168" s="384">
        <v>7</v>
      </c>
      <c r="K168" s="384">
        <v>0</v>
      </c>
      <c r="L168" s="384">
        <v>0</v>
      </c>
      <c r="M168" s="384">
        <v>0</v>
      </c>
      <c r="N168" s="384">
        <v>0</v>
      </c>
      <c r="O168" s="384">
        <v>0</v>
      </c>
      <c r="P168" s="384">
        <v>0</v>
      </c>
      <c r="Q168" s="384">
        <v>0</v>
      </c>
      <c r="R168" s="384">
        <v>0</v>
      </c>
      <c r="S168" s="384">
        <v>0</v>
      </c>
      <c r="T168" s="384">
        <v>0</v>
      </c>
      <c r="U168" s="384">
        <v>0</v>
      </c>
      <c r="V168" s="384">
        <v>1</v>
      </c>
      <c r="W168" s="384">
        <v>0</v>
      </c>
      <c r="X168" s="384">
        <v>0</v>
      </c>
      <c r="Y168" s="469">
        <v>27904.92</v>
      </c>
    </row>
    <row r="169" spans="2:25" s="157" customFormat="1" x14ac:dyDescent="0.25">
      <c r="B169" s="384" t="s">
        <v>331</v>
      </c>
      <c r="C169" s="573" t="s">
        <v>504</v>
      </c>
      <c r="D169" s="573" t="s">
        <v>816</v>
      </c>
      <c r="E169" s="384" t="s">
        <v>1699</v>
      </c>
      <c r="F169" s="384">
        <v>1</v>
      </c>
      <c r="G169" s="384">
        <v>0</v>
      </c>
      <c r="H169" s="384">
        <v>0</v>
      </c>
      <c r="I169" s="384">
        <v>0</v>
      </c>
      <c r="J169" s="384">
        <v>7</v>
      </c>
      <c r="K169" s="384">
        <v>0</v>
      </c>
      <c r="L169" s="384">
        <v>0</v>
      </c>
      <c r="M169" s="384">
        <v>0</v>
      </c>
      <c r="N169" s="384">
        <v>0</v>
      </c>
      <c r="O169" s="384">
        <v>0</v>
      </c>
      <c r="P169" s="384">
        <v>0</v>
      </c>
      <c r="Q169" s="384">
        <v>0</v>
      </c>
      <c r="R169" s="384">
        <v>0</v>
      </c>
      <c r="S169" s="384">
        <v>0</v>
      </c>
      <c r="T169" s="384">
        <v>0</v>
      </c>
      <c r="U169" s="384">
        <v>0</v>
      </c>
      <c r="V169" s="384">
        <v>1</v>
      </c>
      <c r="W169" s="384">
        <v>0</v>
      </c>
      <c r="X169" s="384">
        <v>0</v>
      </c>
      <c r="Y169" s="469">
        <v>32491.71</v>
      </c>
    </row>
    <row r="170" spans="2:25" s="157" customFormat="1" x14ac:dyDescent="0.25">
      <c r="B170" s="384" t="s">
        <v>331</v>
      </c>
      <c r="C170" s="573" t="s">
        <v>505</v>
      </c>
      <c r="D170" s="573" t="s">
        <v>817</v>
      </c>
      <c r="E170" s="384" t="s">
        <v>1119</v>
      </c>
      <c r="F170" s="384">
        <v>1</v>
      </c>
      <c r="G170" s="384">
        <v>0</v>
      </c>
      <c r="H170" s="384">
        <v>0</v>
      </c>
      <c r="I170" s="384">
        <v>0</v>
      </c>
      <c r="J170" s="384">
        <v>7</v>
      </c>
      <c r="K170" s="384">
        <v>0</v>
      </c>
      <c r="L170" s="384">
        <v>0</v>
      </c>
      <c r="M170" s="384">
        <v>0</v>
      </c>
      <c r="N170" s="384">
        <v>0</v>
      </c>
      <c r="O170" s="384">
        <v>0</v>
      </c>
      <c r="P170" s="384">
        <v>0</v>
      </c>
      <c r="Q170" s="384">
        <v>0</v>
      </c>
      <c r="R170" s="384">
        <v>0</v>
      </c>
      <c r="S170" s="384">
        <v>0</v>
      </c>
      <c r="T170" s="384">
        <v>0</v>
      </c>
      <c r="U170" s="384">
        <v>0</v>
      </c>
      <c r="V170" s="384">
        <v>1</v>
      </c>
      <c r="W170" s="384">
        <v>0</v>
      </c>
      <c r="X170" s="384">
        <v>0</v>
      </c>
      <c r="Y170" s="469">
        <v>58862.45</v>
      </c>
    </row>
    <row r="171" spans="2:25" s="157" customFormat="1" x14ac:dyDescent="0.25">
      <c r="B171" s="384" t="s">
        <v>331</v>
      </c>
      <c r="C171" s="573" t="s">
        <v>506</v>
      </c>
      <c r="D171" s="573" t="s">
        <v>818</v>
      </c>
      <c r="E171" s="384" t="s">
        <v>1120</v>
      </c>
      <c r="F171" s="384">
        <v>1</v>
      </c>
      <c r="G171" s="384">
        <v>0</v>
      </c>
      <c r="H171" s="384">
        <v>0</v>
      </c>
      <c r="I171" s="384">
        <v>0</v>
      </c>
      <c r="J171" s="384">
        <v>7</v>
      </c>
      <c r="K171" s="384">
        <v>0</v>
      </c>
      <c r="L171" s="384">
        <v>0</v>
      </c>
      <c r="M171" s="384">
        <v>0</v>
      </c>
      <c r="N171" s="384">
        <v>0</v>
      </c>
      <c r="O171" s="384">
        <v>0</v>
      </c>
      <c r="P171" s="384">
        <v>0</v>
      </c>
      <c r="Q171" s="384">
        <v>0</v>
      </c>
      <c r="R171" s="384">
        <v>0</v>
      </c>
      <c r="S171" s="384">
        <v>0</v>
      </c>
      <c r="T171" s="384">
        <v>0</v>
      </c>
      <c r="U171" s="384">
        <v>0</v>
      </c>
      <c r="V171" s="384">
        <v>1</v>
      </c>
      <c r="W171" s="384">
        <v>0</v>
      </c>
      <c r="X171" s="384">
        <v>0</v>
      </c>
      <c r="Y171" s="469">
        <v>31894.080000000002</v>
      </c>
    </row>
    <row r="172" spans="2:25" s="157" customFormat="1" x14ac:dyDescent="0.25">
      <c r="B172" s="384" t="s">
        <v>331</v>
      </c>
      <c r="C172" s="573" t="s">
        <v>507</v>
      </c>
      <c r="D172" s="573" t="s">
        <v>819</v>
      </c>
      <c r="E172" s="384" t="s">
        <v>1121</v>
      </c>
      <c r="F172" s="384">
        <v>1</v>
      </c>
      <c r="G172" s="384">
        <v>0</v>
      </c>
      <c r="H172" s="384">
        <v>0</v>
      </c>
      <c r="I172" s="384">
        <v>0</v>
      </c>
      <c r="J172" s="384">
        <v>7</v>
      </c>
      <c r="K172" s="384">
        <v>0</v>
      </c>
      <c r="L172" s="384">
        <v>0</v>
      </c>
      <c r="M172" s="384">
        <v>0</v>
      </c>
      <c r="N172" s="384">
        <v>0</v>
      </c>
      <c r="O172" s="384">
        <v>0</v>
      </c>
      <c r="P172" s="384">
        <v>0</v>
      </c>
      <c r="Q172" s="384">
        <v>0</v>
      </c>
      <c r="R172" s="384">
        <v>0</v>
      </c>
      <c r="S172" s="384">
        <v>0</v>
      </c>
      <c r="T172" s="384">
        <v>0</v>
      </c>
      <c r="U172" s="384">
        <v>0</v>
      </c>
      <c r="V172" s="384">
        <v>1</v>
      </c>
      <c r="W172" s="384">
        <v>0</v>
      </c>
      <c r="X172" s="384">
        <v>0</v>
      </c>
      <c r="Y172" s="469">
        <v>34227.15</v>
      </c>
    </row>
    <row r="173" spans="2:25" s="157" customFormat="1" x14ac:dyDescent="0.25">
      <c r="B173" s="384" t="s">
        <v>331</v>
      </c>
      <c r="C173" s="573" t="s">
        <v>508</v>
      </c>
      <c r="D173" s="573" t="s">
        <v>820</v>
      </c>
      <c r="E173" s="384" t="s">
        <v>1122</v>
      </c>
      <c r="F173" s="384">
        <v>1</v>
      </c>
      <c r="G173" s="384">
        <v>0</v>
      </c>
      <c r="H173" s="384">
        <v>0</v>
      </c>
      <c r="I173" s="384">
        <v>0</v>
      </c>
      <c r="J173" s="384">
        <v>7</v>
      </c>
      <c r="K173" s="384">
        <v>0</v>
      </c>
      <c r="L173" s="384">
        <v>0</v>
      </c>
      <c r="M173" s="384">
        <v>0</v>
      </c>
      <c r="N173" s="384">
        <v>0</v>
      </c>
      <c r="O173" s="384">
        <v>0</v>
      </c>
      <c r="P173" s="384">
        <v>0</v>
      </c>
      <c r="Q173" s="384">
        <v>0</v>
      </c>
      <c r="R173" s="384">
        <v>0</v>
      </c>
      <c r="S173" s="384">
        <v>0</v>
      </c>
      <c r="T173" s="384">
        <v>0</v>
      </c>
      <c r="U173" s="384">
        <v>0</v>
      </c>
      <c r="V173" s="384">
        <v>1</v>
      </c>
      <c r="W173" s="384">
        <v>0</v>
      </c>
      <c r="X173" s="384">
        <v>0</v>
      </c>
      <c r="Y173" s="469">
        <v>48898.64</v>
      </c>
    </row>
    <row r="174" spans="2:25" s="157" customFormat="1" x14ac:dyDescent="0.25">
      <c r="B174" s="384" t="s">
        <v>331</v>
      </c>
      <c r="C174" s="573" t="s">
        <v>509</v>
      </c>
      <c r="D174" s="573" t="s">
        <v>821</v>
      </c>
      <c r="E174" s="384" t="s">
        <v>1123</v>
      </c>
      <c r="F174" s="384">
        <v>1</v>
      </c>
      <c r="G174" s="384">
        <v>0</v>
      </c>
      <c r="H174" s="384">
        <v>0</v>
      </c>
      <c r="I174" s="384">
        <v>0</v>
      </c>
      <c r="J174" s="384">
        <v>7</v>
      </c>
      <c r="K174" s="384">
        <v>0</v>
      </c>
      <c r="L174" s="384">
        <v>0</v>
      </c>
      <c r="M174" s="384">
        <v>0</v>
      </c>
      <c r="N174" s="384">
        <v>0</v>
      </c>
      <c r="O174" s="384">
        <v>0</v>
      </c>
      <c r="P174" s="384">
        <v>0</v>
      </c>
      <c r="Q174" s="384">
        <v>0</v>
      </c>
      <c r="R174" s="384">
        <v>0</v>
      </c>
      <c r="S174" s="384">
        <v>0</v>
      </c>
      <c r="T174" s="384">
        <v>0</v>
      </c>
      <c r="U174" s="384">
        <v>0</v>
      </c>
      <c r="V174" s="384">
        <v>1</v>
      </c>
      <c r="W174" s="384">
        <v>0</v>
      </c>
      <c r="X174" s="384">
        <v>0</v>
      </c>
      <c r="Y174" s="469">
        <v>65253.65</v>
      </c>
    </row>
    <row r="175" spans="2:25" s="157" customFormat="1" x14ac:dyDescent="0.25">
      <c r="B175" s="384" t="s">
        <v>331</v>
      </c>
      <c r="C175" s="573" t="s">
        <v>510</v>
      </c>
      <c r="D175" s="573" t="s">
        <v>822</v>
      </c>
      <c r="E175" s="384" t="s">
        <v>1124</v>
      </c>
      <c r="F175" s="384">
        <v>1</v>
      </c>
      <c r="G175" s="384">
        <v>0</v>
      </c>
      <c r="H175" s="384">
        <v>0</v>
      </c>
      <c r="I175" s="384">
        <v>0</v>
      </c>
      <c r="J175" s="384">
        <v>7</v>
      </c>
      <c r="K175" s="384">
        <v>0</v>
      </c>
      <c r="L175" s="384">
        <v>0</v>
      </c>
      <c r="M175" s="384">
        <v>0</v>
      </c>
      <c r="N175" s="384">
        <v>0</v>
      </c>
      <c r="O175" s="384">
        <v>0</v>
      </c>
      <c r="P175" s="384">
        <v>0</v>
      </c>
      <c r="Q175" s="384">
        <v>0</v>
      </c>
      <c r="R175" s="384">
        <v>0</v>
      </c>
      <c r="S175" s="384">
        <v>0</v>
      </c>
      <c r="T175" s="384">
        <v>0</v>
      </c>
      <c r="U175" s="384">
        <v>0</v>
      </c>
      <c r="V175" s="384">
        <v>1</v>
      </c>
      <c r="W175" s="384">
        <v>0</v>
      </c>
      <c r="X175" s="384">
        <v>0</v>
      </c>
      <c r="Y175" s="469">
        <v>76989.759999999995</v>
      </c>
    </row>
    <row r="176" spans="2:25" s="157" customFormat="1" x14ac:dyDescent="0.25">
      <c r="B176" s="384" t="s">
        <v>331</v>
      </c>
      <c r="C176" s="573" t="s">
        <v>511</v>
      </c>
      <c r="D176" s="573" t="s">
        <v>823</v>
      </c>
      <c r="E176" s="384" t="s">
        <v>1125</v>
      </c>
      <c r="F176" s="384">
        <v>1</v>
      </c>
      <c r="G176" s="384">
        <v>0</v>
      </c>
      <c r="H176" s="384">
        <v>0</v>
      </c>
      <c r="I176" s="384">
        <v>0</v>
      </c>
      <c r="J176" s="384">
        <v>7</v>
      </c>
      <c r="K176" s="384">
        <v>0</v>
      </c>
      <c r="L176" s="384">
        <v>0</v>
      </c>
      <c r="M176" s="384">
        <v>0</v>
      </c>
      <c r="N176" s="384">
        <v>0</v>
      </c>
      <c r="O176" s="384">
        <v>0</v>
      </c>
      <c r="P176" s="384">
        <v>0</v>
      </c>
      <c r="Q176" s="384">
        <v>0</v>
      </c>
      <c r="R176" s="384">
        <v>0</v>
      </c>
      <c r="S176" s="384">
        <v>0</v>
      </c>
      <c r="T176" s="384">
        <v>0</v>
      </c>
      <c r="U176" s="384">
        <v>0</v>
      </c>
      <c r="V176" s="384">
        <v>1</v>
      </c>
      <c r="W176" s="384">
        <v>0</v>
      </c>
      <c r="X176" s="384">
        <v>0</v>
      </c>
      <c r="Y176" s="469">
        <v>73373.5</v>
      </c>
    </row>
    <row r="177" spans="2:25" s="157" customFormat="1" x14ac:dyDescent="0.25">
      <c r="B177" s="384" t="s">
        <v>331</v>
      </c>
      <c r="C177" s="573" t="s">
        <v>512</v>
      </c>
      <c r="D177" s="573" t="s">
        <v>824</v>
      </c>
      <c r="E177" s="384" t="s">
        <v>1700</v>
      </c>
      <c r="F177" s="384">
        <v>1</v>
      </c>
      <c r="G177" s="384">
        <v>0</v>
      </c>
      <c r="H177" s="384">
        <v>0</v>
      </c>
      <c r="I177" s="384">
        <v>0</v>
      </c>
      <c r="J177" s="384">
        <v>7</v>
      </c>
      <c r="K177" s="384">
        <v>0</v>
      </c>
      <c r="L177" s="384">
        <v>0</v>
      </c>
      <c r="M177" s="384">
        <v>0</v>
      </c>
      <c r="N177" s="384">
        <v>0</v>
      </c>
      <c r="O177" s="384">
        <v>0</v>
      </c>
      <c r="P177" s="384">
        <v>0</v>
      </c>
      <c r="Q177" s="384">
        <v>0</v>
      </c>
      <c r="R177" s="384">
        <v>0</v>
      </c>
      <c r="S177" s="384">
        <v>0</v>
      </c>
      <c r="T177" s="384">
        <v>0</v>
      </c>
      <c r="U177" s="384">
        <v>0</v>
      </c>
      <c r="V177" s="384">
        <v>1</v>
      </c>
      <c r="W177" s="384">
        <v>0</v>
      </c>
      <c r="X177" s="384">
        <v>0</v>
      </c>
      <c r="Y177" s="469">
        <v>81990.63</v>
      </c>
    </row>
    <row r="178" spans="2:25" s="157" customFormat="1" x14ac:dyDescent="0.25">
      <c r="B178" s="384" t="s">
        <v>331</v>
      </c>
      <c r="C178" s="573" t="s">
        <v>513</v>
      </c>
      <c r="D178" s="573" t="s">
        <v>825</v>
      </c>
      <c r="E178" s="384" t="s">
        <v>1126</v>
      </c>
      <c r="F178" s="384">
        <v>1</v>
      </c>
      <c r="G178" s="384">
        <v>0</v>
      </c>
      <c r="H178" s="384">
        <v>0</v>
      </c>
      <c r="I178" s="384">
        <v>0</v>
      </c>
      <c r="J178" s="384">
        <v>7</v>
      </c>
      <c r="K178" s="384">
        <v>0</v>
      </c>
      <c r="L178" s="384">
        <v>0</v>
      </c>
      <c r="M178" s="384">
        <v>0</v>
      </c>
      <c r="N178" s="384">
        <v>0</v>
      </c>
      <c r="O178" s="384">
        <v>0</v>
      </c>
      <c r="P178" s="384">
        <v>0</v>
      </c>
      <c r="Q178" s="384">
        <v>0</v>
      </c>
      <c r="R178" s="384">
        <v>0</v>
      </c>
      <c r="S178" s="384">
        <v>0</v>
      </c>
      <c r="T178" s="384">
        <v>0</v>
      </c>
      <c r="U178" s="384">
        <v>0</v>
      </c>
      <c r="V178" s="384">
        <v>1</v>
      </c>
      <c r="W178" s="384">
        <v>0</v>
      </c>
      <c r="X178" s="384">
        <v>0</v>
      </c>
      <c r="Y178" s="469">
        <v>31920.55</v>
      </c>
    </row>
    <row r="179" spans="2:25" s="157" customFormat="1" x14ac:dyDescent="0.25">
      <c r="B179" s="384" t="s">
        <v>331</v>
      </c>
      <c r="C179" s="573" t="s">
        <v>515</v>
      </c>
      <c r="D179" s="573" t="s">
        <v>827</v>
      </c>
      <c r="E179" s="384" t="s">
        <v>1128</v>
      </c>
      <c r="F179" s="384">
        <v>1</v>
      </c>
      <c r="G179" s="384">
        <v>0</v>
      </c>
      <c r="H179" s="384">
        <v>0</v>
      </c>
      <c r="I179" s="384">
        <v>0</v>
      </c>
      <c r="J179" s="384">
        <v>7</v>
      </c>
      <c r="K179" s="384">
        <v>0</v>
      </c>
      <c r="L179" s="384">
        <v>0</v>
      </c>
      <c r="M179" s="384">
        <v>0</v>
      </c>
      <c r="N179" s="384">
        <v>0</v>
      </c>
      <c r="O179" s="384">
        <v>0</v>
      </c>
      <c r="P179" s="384">
        <v>0</v>
      </c>
      <c r="Q179" s="384">
        <v>0</v>
      </c>
      <c r="R179" s="384">
        <v>0</v>
      </c>
      <c r="S179" s="384">
        <v>0</v>
      </c>
      <c r="T179" s="384">
        <v>0</v>
      </c>
      <c r="U179" s="384">
        <v>0</v>
      </c>
      <c r="V179" s="384">
        <v>1</v>
      </c>
      <c r="W179" s="384">
        <v>0</v>
      </c>
      <c r="X179" s="384">
        <v>0</v>
      </c>
      <c r="Y179" s="469">
        <v>43741.03</v>
      </c>
    </row>
    <row r="180" spans="2:25" s="157" customFormat="1" x14ac:dyDescent="0.25">
      <c r="B180" s="384" t="s">
        <v>331</v>
      </c>
      <c r="C180" s="573" t="s">
        <v>516</v>
      </c>
      <c r="D180" s="573" t="s">
        <v>828</v>
      </c>
      <c r="E180" s="384" t="s">
        <v>1129</v>
      </c>
      <c r="F180" s="384">
        <v>1</v>
      </c>
      <c r="G180" s="384">
        <v>0</v>
      </c>
      <c r="H180" s="384">
        <v>0</v>
      </c>
      <c r="I180" s="384">
        <v>0</v>
      </c>
      <c r="J180" s="384">
        <v>7</v>
      </c>
      <c r="K180" s="384">
        <v>0</v>
      </c>
      <c r="L180" s="384">
        <v>0</v>
      </c>
      <c r="M180" s="384">
        <v>0</v>
      </c>
      <c r="N180" s="384">
        <v>0</v>
      </c>
      <c r="O180" s="384">
        <v>0</v>
      </c>
      <c r="P180" s="384">
        <v>0</v>
      </c>
      <c r="Q180" s="384">
        <v>0</v>
      </c>
      <c r="R180" s="384">
        <v>0</v>
      </c>
      <c r="S180" s="384">
        <v>0</v>
      </c>
      <c r="T180" s="384">
        <v>0</v>
      </c>
      <c r="U180" s="384">
        <v>0</v>
      </c>
      <c r="V180" s="384">
        <v>1</v>
      </c>
      <c r="W180" s="384">
        <v>0</v>
      </c>
      <c r="X180" s="384">
        <v>0</v>
      </c>
      <c r="Y180" s="469">
        <v>50908.87</v>
      </c>
    </row>
    <row r="181" spans="2:25" s="157" customFormat="1" x14ac:dyDescent="0.25">
      <c r="B181" s="384" t="s">
        <v>331</v>
      </c>
      <c r="C181" s="573" t="s">
        <v>517</v>
      </c>
      <c r="D181" s="573" t="s">
        <v>829</v>
      </c>
      <c r="E181" s="384" t="s">
        <v>1130</v>
      </c>
      <c r="F181" s="384">
        <v>1</v>
      </c>
      <c r="G181" s="384">
        <v>0</v>
      </c>
      <c r="H181" s="384">
        <v>0</v>
      </c>
      <c r="I181" s="384">
        <v>0</v>
      </c>
      <c r="J181" s="384">
        <v>7</v>
      </c>
      <c r="K181" s="384">
        <v>0</v>
      </c>
      <c r="L181" s="384">
        <v>0</v>
      </c>
      <c r="M181" s="384">
        <v>0</v>
      </c>
      <c r="N181" s="384">
        <v>0</v>
      </c>
      <c r="O181" s="384">
        <v>0</v>
      </c>
      <c r="P181" s="384">
        <v>0</v>
      </c>
      <c r="Q181" s="384">
        <v>0</v>
      </c>
      <c r="R181" s="384">
        <v>0</v>
      </c>
      <c r="S181" s="384">
        <v>0</v>
      </c>
      <c r="T181" s="384">
        <v>0</v>
      </c>
      <c r="U181" s="384">
        <v>0</v>
      </c>
      <c r="V181" s="384">
        <v>1</v>
      </c>
      <c r="W181" s="384">
        <v>0</v>
      </c>
      <c r="X181" s="384">
        <v>0</v>
      </c>
      <c r="Y181" s="469">
        <v>47118.46</v>
      </c>
    </row>
    <row r="182" spans="2:25" s="157" customFormat="1" x14ac:dyDescent="0.25">
      <c r="B182" s="384" t="s">
        <v>331</v>
      </c>
      <c r="C182" s="573" t="s">
        <v>518</v>
      </c>
      <c r="D182" s="573" t="s">
        <v>830</v>
      </c>
      <c r="E182" s="384" t="s">
        <v>1131</v>
      </c>
      <c r="F182" s="384">
        <v>1</v>
      </c>
      <c r="G182" s="384">
        <v>0</v>
      </c>
      <c r="H182" s="384">
        <v>0</v>
      </c>
      <c r="I182" s="384">
        <v>0</v>
      </c>
      <c r="J182" s="384">
        <v>7</v>
      </c>
      <c r="K182" s="384">
        <v>0</v>
      </c>
      <c r="L182" s="384">
        <v>0</v>
      </c>
      <c r="M182" s="384">
        <v>0</v>
      </c>
      <c r="N182" s="384">
        <v>0</v>
      </c>
      <c r="O182" s="384">
        <v>0</v>
      </c>
      <c r="P182" s="384">
        <v>0</v>
      </c>
      <c r="Q182" s="384">
        <v>0</v>
      </c>
      <c r="R182" s="384">
        <v>0</v>
      </c>
      <c r="S182" s="384">
        <v>0</v>
      </c>
      <c r="T182" s="384">
        <v>0</v>
      </c>
      <c r="U182" s="384">
        <v>0</v>
      </c>
      <c r="V182" s="384">
        <v>1</v>
      </c>
      <c r="W182" s="384">
        <v>0</v>
      </c>
      <c r="X182" s="384">
        <v>0</v>
      </c>
      <c r="Y182" s="469">
        <v>38740.17</v>
      </c>
    </row>
    <row r="183" spans="2:25" s="157" customFormat="1" x14ac:dyDescent="0.25">
      <c r="B183" s="384" t="s">
        <v>331</v>
      </c>
      <c r="C183" s="573" t="s">
        <v>519</v>
      </c>
      <c r="D183" s="573" t="s">
        <v>831</v>
      </c>
      <c r="E183" s="384" t="s">
        <v>1132</v>
      </c>
      <c r="F183" s="384">
        <v>1</v>
      </c>
      <c r="G183" s="384">
        <v>0</v>
      </c>
      <c r="H183" s="384">
        <v>0</v>
      </c>
      <c r="I183" s="384">
        <v>0</v>
      </c>
      <c r="J183" s="384">
        <v>7</v>
      </c>
      <c r="K183" s="384">
        <v>0</v>
      </c>
      <c r="L183" s="384">
        <v>0</v>
      </c>
      <c r="M183" s="384">
        <v>0</v>
      </c>
      <c r="N183" s="384">
        <v>0</v>
      </c>
      <c r="O183" s="384">
        <v>0</v>
      </c>
      <c r="P183" s="384">
        <v>0</v>
      </c>
      <c r="Q183" s="384">
        <v>0</v>
      </c>
      <c r="R183" s="384">
        <v>0</v>
      </c>
      <c r="S183" s="384">
        <v>0</v>
      </c>
      <c r="T183" s="384">
        <v>0</v>
      </c>
      <c r="U183" s="384">
        <v>0</v>
      </c>
      <c r="V183" s="384">
        <v>1</v>
      </c>
      <c r="W183" s="384">
        <v>0</v>
      </c>
      <c r="X183" s="384">
        <v>0</v>
      </c>
      <c r="Y183" s="469">
        <v>46323.89</v>
      </c>
    </row>
    <row r="184" spans="2:25" s="157" customFormat="1" x14ac:dyDescent="0.25">
      <c r="B184" s="384" t="s">
        <v>331</v>
      </c>
      <c r="C184" s="573" t="s">
        <v>520</v>
      </c>
      <c r="D184" s="573" t="s">
        <v>832</v>
      </c>
      <c r="E184" s="384" t="s">
        <v>1133</v>
      </c>
      <c r="F184" s="384">
        <v>1</v>
      </c>
      <c r="G184" s="384">
        <v>0</v>
      </c>
      <c r="H184" s="384">
        <v>0</v>
      </c>
      <c r="I184" s="384">
        <v>0</v>
      </c>
      <c r="J184" s="384">
        <v>7</v>
      </c>
      <c r="K184" s="384">
        <v>0</v>
      </c>
      <c r="L184" s="384">
        <v>0</v>
      </c>
      <c r="M184" s="384">
        <v>0</v>
      </c>
      <c r="N184" s="384">
        <v>0</v>
      </c>
      <c r="O184" s="384">
        <v>0</v>
      </c>
      <c r="P184" s="384">
        <v>0</v>
      </c>
      <c r="Q184" s="384">
        <v>0</v>
      </c>
      <c r="R184" s="384">
        <v>0</v>
      </c>
      <c r="S184" s="384">
        <v>0</v>
      </c>
      <c r="T184" s="384">
        <v>0</v>
      </c>
      <c r="U184" s="384">
        <v>0</v>
      </c>
      <c r="V184" s="384">
        <v>1</v>
      </c>
      <c r="W184" s="384">
        <v>0</v>
      </c>
      <c r="X184" s="384">
        <v>0</v>
      </c>
      <c r="Y184" s="469">
        <v>43148.31</v>
      </c>
    </row>
    <row r="185" spans="2:25" s="157" customFormat="1" x14ac:dyDescent="0.25">
      <c r="B185" s="384" t="s">
        <v>331</v>
      </c>
      <c r="C185" s="573" t="s">
        <v>521</v>
      </c>
      <c r="D185" s="573" t="s">
        <v>833</v>
      </c>
      <c r="E185" s="384" t="s">
        <v>1134</v>
      </c>
      <c r="F185" s="384">
        <v>1</v>
      </c>
      <c r="G185" s="384">
        <v>0</v>
      </c>
      <c r="H185" s="384">
        <v>0</v>
      </c>
      <c r="I185" s="384">
        <v>0</v>
      </c>
      <c r="J185" s="384">
        <v>7</v>
      </c>
      <c r="K185" s="384">
        <v>0</v>
      </c>
      <c r="L185" s="384">
        <v>0</v>
      </c>
      <c r="M185" s="384">
        <v>0</v>
      </c>
      <c r="N185" s="384">
        <v>0</v>
      </c>
      <c r="O185" s="384">
        <v>0</v>
      </c>
      <c r="P185" s="384">
        <v>0</v>
      </c>
      <c r="Q185" s="384">
        <v>0</v>
      </c>
      <c r="R185" s="384">
        <v>0</v>
      </c>
      <c r="S185" s="384">
        <v>0</v>
      </c>
      <c r="T185" s="384">
        <v>0</v>
      </c>
      <c r="U185" s="384">
        <v>0</v>
      </c>
      <c r="V185" s="384">
        <v>1</v>
      </c>
      <c r="W185" s="384">
        <v>0</v>
      </c>
      <c r="X185" s="384">
        <v>0</v>
      </c>
      <c r="Y185" s="469">
        <v>37713.050000000003</v>
      </c>
    </row>
    <row r="186" spans="2:25" s="157" customFormat="1" x14ac:dyDescent="0.25">
      <c r="B186" s="384" t="s">
        <v>331</v>
      </c>
      <c r="C186" s="573" t="s">
        <v>522</v>
      </c>
      <c r="D186" s="573" t="s">
        <v>834</v>
      </c>
      <c r="E186" s="384" t="s">
        <v>1701</v>
      </c>
      <c r="F186" s="384">
        <v>1</v>
      </c>
      <c r="G186" s="384">
        <v>0</v>
      </c>
      <c r="H186" s="384">
        <v>0</v>
      </c>
      <c r="I186" s="384">
        <v>0</v>
      </c>
      <c r="J186" s="384">
        <v>7</v>
      </c>
      <c r="K186" s="384">
        <v>0</v>
      </c>
      <c r="L186" s="384">
        <v>0</v>
      </c>
      <c r="M186" s="384">
        <v>0</v>
      </c>
      <c r="N186" s="384">
        <v>0</v>
      </c>
      <c r="O186" s="384">
        <v>0</v>
      </c>
      <c r="P186" s="384">
        <v>0</v>
      </c>
      <c r="Q186" s="384">
        <v>0</v>
      </c>
      <c r="R186" s="384">
        <v>0</v>
      </c>
      <c r="S186" s="384">
        <v>0</v>
      </c>
      <c r="T186" s="384">
        <v>0</v>
      </c>
      <c r="U186" s="384">
        <v>0</v>
      </c>
      <c r="V186" s="384">
        <v>1</v>
      </c>
      <c r="W186" s="384">
        <v>0</v>
      </c>
      <c r="X186" s="384">
        <v>0</v>
      </c>
      <c r="Y186" s="469">
        <v>51930.89</v>
      </c>
    </row>
    <row r="187" spans="2:25" s="157" customFormat="1" x14ac:dyDescent="0.25">
      <c r="B187" s="384" t="s">
        <v>331</v>
      </c>
      <c r="C187" s="573" t="s">
        <v>523</v>
      </c>
      <c r="D187" s="573" t="s">
        <v>835</v>
      </c>
      <c r="E187" s="384" t="s">
        <v>1135</v>
      </c>
      <c r="F187" s="384">
        <v>1</v>
      </c>
      <c r="G187" s="384">
        <v>0</v>
      </c>
      <c r="H187" s="384">
        <v>0</v>
      </c>
      <c r="I187" s="384">
        <v>0</v>
      </c>
      <c r="J187" s="384">
        <v>7</v>
      </c>
      <c r="K187" s="384">
        <v>0</v>
      </c>
      <c r="L187" s="384">
        <v>0</v>
      </c>
      <c r="M187" s="384">
        <v>0</v>
      </c>
      <c r="N187" s="384">
        <v>0</v>
      </c>
      <c r="O187" s="384">
        <v>0</v>
      </c>
      <c r="P187" s="384">
        <v>0</v>
      </c>
      <c r="Q187" s="384">
        <v>0</v>
      </c>
      <c r="R187" s="384">
        <v>0</v>
      </c>
      <c r="S187" s="384">
        <v>0</v>
      </c>
      <c r="T187" s="384">
        <v>0</v>
      </c>
      <c r="U187" s="384">
        <v>0</v>
      </c>
      <c r="V187" s="384">
        <v>1</v>
      </c>
      <c r="W187" s="384">
        <v>0</v>
      </c>
      <c r="X187" s="384">
        <v>0</v>
      </c>
      <c r="Y187" s="469">
        <v>45113.42</v>
      </c>
    </row>
    <row r="188" spans="2:25" s="157" customFormat="1" x14ac:dyDescent="0.25">
      <c r="B188" s="384" t="s">
        <v>331</v>
      </c>
      <c r="C188" s="573" t="s">
        <v>524</v>
      </c>
      <c r="D188" s="573" t="s">
        <v>836</v>
      </c>
      <c r="E188" s="384" t="s">
        <v>1136</v>
      </c>
      <c r="F188" s="384">
        <v>1</v>
      </c>
      <c r="G188" s="384">
        <v>0</v>
      </c>
      <c r="H188" s="384">
        <v>0</v>
      </c>
      <c r="I188" s="384">
        <v>0</v>
      </c>
      <c r="J188" s="384">
        <v>7</v>
      </c>
      <c r="K188" s="384">
        <v>0</v>
      </c>
      <c r="L188" s="384">
        <v>0</v>
      </c>
      <c r="M188" s="384">
        <v>0</v>
      </c>
      <c r="N188" s="384">
        <v>0</v>
      </c>
      <c r="O188" s="384">
        <v>0</v>
      </c>
      <c r="P188" s="384">
        <v>0</v>
      </c>
      <c r="Q188" s="384">
        <v>0</v>
      </c>
      <c r="R188" s="384">
        <v>0</v>
      </c>
      <c r="S188" s="384">
        <v>0</v>
      </c>
      <c r="T188" s="384">
        <v>0</v>
      </c>
      <c r="U188" s="384">
        <v>0</v>
      </c>
      <c r="V188" s="384">
        <v>1</v>
      </c>
      <c r="W188" s="384">
        <v>0</v>
      </c>
      <c r="X188" s="384">
        <v>0</v>
      </c>
      <c r="Y188" s="469">
        <v>40386.980000000003</v>
      </c>
    </row>
    <row r="189" spans="2:25" s="157" customFormat="1" x14ac:dyDescent="0.25">
      <c r="B189" s="384" t="s">
        <v>331</v>
      </c>
      <c r="C189" s="573" t="s">
        <v>525</v>
      </c>
      <c r="D189" s="573" t="s">
        <v>837</v>
      </c>
      <c r="E189" s="384" t="s">
        <v>1702</v>
      </c>
      <c r="F189" s="384">
        <v>1</v>
      </c>
      <c r="G189" s="384">
        <v>0</v>
      </c>
      <c r="H189" s="384">
        <v>0</v>
      </c>
      <c r="I189" s="384">
        <v>0</v>
      </c>
      <c r="J189" s="384">
        <v>7</v>
      </c>
      <c r="K189" s="384">
        <v>0</v>
      </c>
      <c r="L189" s="384">
        <v>0</v>
      </c>
      <c r="M189" s="384">
        <v>0</v>
      </c>
      <c r="N189" s="384">
        <v>0</v>
      </c>
      <c r="O189" s="384">
        <v>0</v>
      </c>
      <c r="P189" s="384">
        <v>0</v>
      </c>
      <c r="Q189" s="384">
        <v>0</v>
      </c>
      <c r="R189" s="384">
        <v>0</v>
      </c>
      <c r="S189" s="384">
        <v>0</v>
      </c>
      <c r="T189" s="384">
        <v>0</v>
      </c>
      <c r="U189" s="384">
        <v>0</v>
      </c>
      <c r="V189" s="384">
        <v>1</v>
      </c>
      <c r="W189" s="384">
        <v>0</v>
      </c>
      <c r="X189" s="384">
        <v>0</v>
      </c>
      <c r="Y189" s="469">
        <v>46905.95</v>
      </c>
    </row>
    <row r="190" spans="2:25" s="157" customFormat="1" x14ac:dyDescent="0.25">
      <c r="B190" s="384" t="s">
        <v>331</v>
      </c>
      <c r="C190" s="573" t="s">
        <v>526</v>
      </c>
      <c r="D190" s="573" t="s">
        <v>838</v>
      </c>
      <c r="E190" s="384" t="s">
        <v>1137</v>
      </c>
      <c r="F190" s="384">
        <v>1</v>
      </c>
      <c r="G190" s="384">
        <v>0</v>
      </c>
      <c r="H190" s="384">
        <v>0</v>
      </c>
      <c r="I190" s="384">
        <v>0</v>
      </c>
      <c r="J190" s="384">
        <v>7</v>
      </c>
      <c r="K190" s="384">
        <v>0</v>
      </c>
      <c r="L190" s="384">
        <v>0</v>
      </c>
      <c r="M190" s="384">
        <v>0</v>
      </c>
      <c r="N190" s="384">
        <v>0</v>
      </c>
      <c r="O190" s="384">
        <v>0</v>
      </c>
      <c r="P190" s="384">
        <v>0</v>
      </c>
      <c r="Q190" s="384">
        <v>0</v>
      </c>
      <c r="R190" s="384">
        <v>0</v>
      </c>
      <c r="S190" s="384">
        <v>0</v>
      </c>
      <c r="T190" s="384">
        <v>0</v>
      </c>
      <c r="U190" s="384">
        <v>0</v>
      </c>
      <c r="V190" s="384">
        <v>1</v>
      </c>
      <c r="W190" s="384">
        <v>0</v>
      </c>
      <c r="X190" s="384">
        <v>0</v>
      </c>
      <c r="Y190" s="469">
        <v>34203.800000000003</v>
      </c>
    </row>
    <row r="191" spans="2:25" s="157" customFormat="1" x14ac:dyDescent="0.25">
      <c r="B191" s="384" t="s">
        <v>331</v>
      </c>
      <c r="C191" s="573" t="s">
        <v>527</v>
      </c>
      <c r="D191" s="573" t="s">
        <v>839</v>
      </c>
      <c r="E191" s="384" t="s">
        <v>1138</v>
      </c>
      <c r="F191" s="384">
        <v>1</v>
      </c>
      <c r="G191" s="384">
        <v>0</v>
      </c>
      <c r="H191" s="384">
        <v>0</v>
      </c>
      <c r="I191" s="384">
        <v>0</v>
      </c>
      <c r="J191" s="384">
        <v>7</v>
      </c>
      <c r="K191" s="384">
        <v>0</v>
      </c>
      <c r="L191" s="384">
        <v>0</v>
      </c>
      <c r="M191" s="384">
        <v>0</v>
      </c>
      <c r="N191" s="384">
        <v>0</v>
      </c>
      <c r="O191" s="384">
        <v>0</v>
      </c>
      <c r="P191" s="384">
        <v>0</v>
      </c>
      <c r="Q191" s="384">
        <v>0</v>
      </c>
      <c r="R191" s="384">
        <v>0</v>
      </c>
      <c r="S191" s="384">
        <v>0</v>
      </c>
      <c r="T191" s="384">
        <v>0</v>
      </c>
      <c r="U191" s="384">
        <v>0</v>
      </c>
      <c r="V191" s="384">
        <v>1</v>
      </c>
      <c r="W191" s="384">
        <v>0</v>
      </c>
      <c r="X191" s="384">
        <v>0</v>
      </c>
      <c r="Y191" s="469">
        <v>33244.879999999997</v>
      </c>
    </row>
    <row r="192" spans="2:25" s="157" customFormat="1" x14ac:dyDescent="0.25">
      <c r="B192" s="384" t="s">
        <v>331</v>
      </c>
      <c r="C192" s="573" t="s">
        <v>528</v>
      </c>
      <c r="D192" s="573" t="s">
        <v>840</v>
      </c>
      <c r="E192" s="384" t="s">
        <v>1703</v>
      </c>
      <c r="F192" s="384">
        <v>1</v>
      </c>
      <c r="G192" s="384">
        <v>0</v>
      </c>
      <c r="H192" s="384">
        <v>0</v>
      </c>
      <c r="I192" s="384">
        <v>0</v>
      </c>
      <c r="J192" s="384">
        <v>7</v>
      </c>
      <c r="K192" s="384">
        <v>0</v>
      </c>
      <c r="L192" s="384">
        <v>0</v>
      </c>
      <c r="M192" s="384">
        <v>0</v>
      </c>
      <c r="N192" s="384">
        <v>0</v>
      </c>
      <c r="O192" s="384">
        <v>0</v>
      </c>
      <c r="P192" s="384">
        <v>0</v>
      </c>
      <c r="Q192" s="384">
        <v>0</v>
      </c>
      <c r="R192" s="384">
        <v>0</v>
      </c>
      <c r="S192" s="384">
        <v>0</v>
      </c>
      <c r="T192" s="384">
        <v>0</v>
      </c>
      <c r="U192" s="384">
        <v>0</v>
      </c>
      <c r="V192" s="384">
        <v>1</v>
      </c>
      <c r="W192" s="384">
        <v>0</v>
      </c>
      <c r="X192" s="384">
        <v>0</v>
      </c>
      <c r="Y192" s="469">
        <v>41514.89</v>
      </c>
    </row>
    <row r="193" spans="2:25" s="157" customFormat="1" x14ac:dyDescent="0.25">
      <c r="B193" s="384" t="s">
        <v>331</v>
      </c>
      <c r="C193" s="573" t="s">
        <v>529</v>
      </c>
      <c r="D193" s="573" t="s">
        <v>841</v>
      </c>
      <c r="E193" s="384" t="s">
        <v>1139</v>
      </c>
      <c r="F193" s="384">
        <v>1</v>
      </c>
      <c r="G193" s="384">
        <v>0</v>
      </c>
      <c r="H193" s="384">
        <v>0</v>
      </c>
      <c r="I193" s="384">
        <v>0</v>
      </c>
      <c r="J193" s="384">
        <v>7</v>
      </c>
      <c r="K193" s="384">
        <v>0</v>
      </c>
      <c r="L193" s="384">
        <v>0</v>
      </c>
      <c r="M193" s="384">
        <v>0</v>
      </c>
      <c r="N193" s="384">
        <v>0</v>
      </c>
      <c r="O193" s="384">
        <v>0</v>
      </c>
      <c r="P193" s="384">
        <v>0</v>
      </c>
      <c r="Q193" s="384">
        <v>0</v>
      </c>
      <c r="R193" s="384">
        <v>0</v>
      </c>
      <c r="S193" s="384">
        <v>0</v>
      </c>
      <c r="T193" s="384">
        <v>0</v>
      </c>
      <c r="U193" s="384">
        <v>0</v>
      </c>
      <c r="V193" s="384">
        <v>1</v>
      </c>
      <c r="W193" s="384">
        <v>0</v>
      </c>
      <c r="X193" s="384">
        <v>0</v>
      </c>
      <c r="Y193" s="469">
        <v>32624.38</v>
      </c>
    </row>
    <row r="194" spans="2:25" s="157" customFormat="1" x14ac:dyDescent="0.25">
      <c r="B194" s="384" t="s">
        <v>331</v>
      </c>
      <c r="C194" s="573" t="s">
        <v>530</v>
      </c>
      <c r="D194" s="573" t="s">
        <v>842</v>
      </c>
      <c r="E194" s="384" t="s">
        <v>1140</v>
      </c>
      <c r="F194" s="384">
        <v>1</v>
      </c>
      <c r="G194" s="384">
        <v>0</v>
      </c>
      <c r="H194" s="384">
        <v>0</v>
      </c>
      <c r="I194" s="384">
        <v>0</v>
      </c>
      <c r="J194" s="384">
        <v>7</v>
      </c>
      <c r="K194" s="384">
        <v>0</v>
      </c>
      <c r="L194" s="384">
        <v>0</v>
      </c>
      <c r="M194" s="384">
        <v>0</v>
      </c>
      <c r="N194" s="384">
        <v>0</v>
      </c>
      <c r="O194" s="384">
        <v>0</v>
      </c>
      <c r="P194" s="384">
        <v>0</v>
      </c>
      <c r="Q194" s="384">
        <v>0</v>
      </c>
      <c r="R194" s="384">
        <v>0</v>
      </c>
      <c r="S194" s="384">
        <v>0</v>
      </c>
      <c r="T194" s="384">
        <v>0</v>
      </c>
      <c r="U194" s="384">
        <v>0</v>
      </c>
      <c r="V194" s="384">
        <v>1</v>
      </c>
      <c r="W194" s="384">
        <v>0</v>
      </c>
      <c r="X194" s="384">
        <v>0</v>
      </c>
      <c r="Y194" s="469">
        <v>42426.06</v>
      </c>
    </row>
    <row r="195" spans="2:25" s="157" customFormat="1" x14ac:dyDescent="0.25">
      <c r="B195" s="384" t="s">
        <v>331</v>
      </c>
      <c r="C195" s="573" t="s">
        <v>335</v>
      </c>
      <c r="D195" s="573" t="s">
        <v>340</v>
      </c>
      <c r="E195" s="384" t="s">
        <v>1704</v>
      </c>
      <c r="F195" s="384">
        <v>1</v>
      </c>
      <c r="G195" s="384">
        <v>0</v>
      </c>
      <c r="H195" s="384">
        <v>0</v>
      </c>
      <c r="I195" s="384">
        <v>0</v>
      </c>
      <c r="J195" s="384">
        <v>7</v>
      </c>
      <c r="K195" s="384">
        <v>0</v>
      </c>
      <c r="L195" s="384">
        <v>0</v>
      </c>
      <c r="M195" s="384">
        <v>0</v>
      </c>
      <c r="N195" s="384">
        <v>0</v>
      </c>
      <c r="O195" s="384">
        <v>0</v>
      </c>
      <c r="P195" s="384">
        <v>0</v>
      </c>
      <c r="Q195" s="384">
        <v>0</v>
      </c>
      <c r="R195" s="384">
        <v>0</v>
      </c>
      <c r="S195" s="384">
        <v>0</v>
      </c>
      <c r="T195" s="384">
        <v>0</v>
      </c>
      <c r="U195" s="384">
        <v>0</v>
      </c>
      <c r="V195" s="384">
        <v>1</v>
      </c>
      <c r="W195" s="384">
        <v>0</v>
      </c>
      <c r="X195" s="384">
        <v>0</v>
      </c>
      <c r="Y195" s="469">
        <v>33374.67</v>
      </c>
    </row>
    <row r="196" spans="2:25" s="157" customFormat="1" x14ac:dyDescent="0.25">
      <c r="B196" s="384" t="s">
        <v>331</v>
      </c>
      <c r="C196" s="573" t="s">
        <v>531</v>
      </c>
      <c r="D196" s="573" t="s">
        <v>843</v>
      </c>
      <c r="E196" s="384" t="s">
        <v>1141</v>
      </c>
      <c r="F196" s="384">
        <v>1</v>
      </c>
      <c r="G196" s="384">
        <v>0</v>
      </c>
      <c r="H196" s="384">
        <v>0</v>
      </c>
      <c r="I196" s="384">
        <v>0</v>
      </c>
      <c r="J196" s="384">
        <v>7</v>
      </c>
      <c r="K196" s="384">
        <v>0</v>
      </c>
      <c r="L196" s="384">
        <v>0</v>
      </c>
      <c r="M196" s="384">
        <v>0</v>
      </c>
      <c r="N196" s="384">
        <v>0</v>
      </c>
      <c r="O196" s="384">
        <v>0</v>
      </c>
      <c r="P196" s="384">
        <v>0</v>
      </c>
      <c r="Q196" s="384">
        <v>0</v>
      </c>
      <c r="R196" s="384">
        <v>0</v>
      </c>
      <c r="S196" s="384">
        <v>0</v>
      </c>
      <c r="T196" s="384">
        <v>0</v>
      </c>
      <c r="U196" s="384">
        <v>0</v>
      </c>
      <c r="V196" s="384">
        <v>1</v>
      </c>
      <c r="W196" s="384">
        <v>0</v>
      </c>
      <c r="X196" s="384">
        <v>0</v>
      </c>
      <c r="Y196" s="469">
        <v>28387.05</v>
      </c>
    </row>
    <row r="197" spans="2:25" s="157" customFormat="1" x14ac:dyDescent="0.25">
      <c r="B197" s="384" t="s">
        <v>331</v>
      </c>
      <c r="C197" s="573" t="s">
        <v>532</v>
      </c>
      <c r="D197" s="573" t="s">
        <v>844</v>
      </c>
      <c r="E197" s="384" t="s">
        <v>1142</v>
      </c>
      <c r="F197" s="384">
        <v>1</v>
      </c>
      <c r="G197" s="384">
        <v>0</v>
      </c>
      <c r="H197" s="384">
        <v>0</v>
      </c>
      <c r="I197" s="384">
        <v>0</v>
      </c>
      <c r="J197" s="384">
        <v>7</v>
      </c>
      <c r="K197" s="384">
        <v>0</v>
      </c>
      <c r="L197" s="384">
        <v>0</v>
      </c>
      <c r="M197" s="384">
        <v>0</v>
      </c>
      <c r="N197" s="384">
        <v>0</v>
      </c>
      <c r="O197" s="384">
        <v>0</v>
      </c>
      <c r="P197" s="384">
        <v>0</v>
      </c>
      <c r="Q197" s="384">
        <v>0</v>
      </c>
      <c r="R197" s="384">
        <v>0</v>
      </c>
      <c r="S197" s="384">
        <v>0</v>
      </c>
      <c r="T197" s="384">
        <v>0</v>
      </c>
      <c r="U197" s="384">
        <v>0</v>
      </c>
      <c r="V197" s="384">
        <v>1</v>
      </c>
      <c r="W197" s="384">
        <v>0</v>
      </c>
      <c r="X197" s="384">
        <v>0</v>
      </c>
      <c r="Y197" s="469">
        <v>32573.42</v>
      </c>
    </row>
    <row r="198" spans="2:25" s="157" customFormat="1" x14ac:dyDescent="0.25">
      <c r="B198" s="384" t="s">
        <v>331</v>
      </c>
      <c r="C198" s="573" t="s">
        <v>533</v>
      </c>
      <c r="D198" s="573" t="s">
        <v>845</v>
      </c>
      <c r="E198" s="384" t="s">
        <v>1143</v>
      </c>
      <c r="F198" s="384">
        <v>1</v>
      </c>
      <c r="G198" s="384">
        <v>0</v>
      </c>
      <c r="H198" s="384">
        <v>0</v>
      </c>
      <c r="I198" s="384">
        <v>0</v>
      </c>
      <c r="J198" s="384">
        <v>7</v>
      </c>
      <c r="K198" s="384">
        <v>0</v>
      </c>
      <c r="L198" s="384">
        <v>0</v>
      </c>
      <c r="M198" s="384">
        <v>0</v>
      </c>
      <c r="N198" s="384">
        <v>0</v>
      </c>
      <c r="O198" s="384">
        <v>0</v>
      </c>
      <c r="P198" s="384">
        <v>0</v>
      </c>
      <c r="Q198" s="384">
        <v>0</v>
      </c>
      <c r="R198" s="384">
        <v>0</v>
      </c>
      <c r="S198" s="384">
        <v>0</v>
      </c>
      <c r="T198" s="384">
        <v>0</v>
      </c>
      <c r="U198" s="384">
        <v>0</v>
      </c>
      <c r="V198" s="384">
        <v>1</v>
      </c>
      <c r="W198" s="384">
        <v>0</v>
      </c>
      <c r="X198" s="384">
        <v>0</v>
      </c>
      <c r="Y198" s="469">
        <v>43662.13</v>
      </c>
    </row>
    <row r="199" spans="2:25" s="157" customFormat="1" x14ac:dyDescent="0.25">
      <c r="B199" s="384" t="s">
        <v>331</v>
      </c>
      <c r="C199" s="573" t="s">
        <v>534</v>
      </c>
      <c r="D199" s="573" t="s">
        <v>846</v>
      </c>
      <c r="E199" s="384" t="s">
        <v>1144</v>
      </c>
      <c r="F199" s="384">
        <v>1</v>
      </c>
      <c r="G199" s="384">
        <v>0</v>
      </c>
      <c r="H199" s="384">
        <v>0</v>
      </c>
      <c r="I199" s="384">
        <v>0</v>
      </c>
      <c r="J199" s="384">
        <v>7</v>
      </c>
      <c r="K199" s="384">
        <v>0</v>
      </c>
      <c r="L199" s="384">
        <v>0</v>
      </c>
      <c r="M199" s="384">
        <v>0</v>
      </c>
      <c r="N199" s="384">
        <v>0</v>
      </c>
      <c r="O199" s="384">
        <v>0</v>
      </c>
      <c r="P199" s="384">
        <v>0</v>
      </c>
      <c r="Q199" s="384">
        <v>0</v>
      </c>
      <c r="R199" s="384">
        <v>0</v>
      </c>
      <c r="S199" s="384">
        <v>0</v>
      </c>
      <c r="T199" s="384">
        <v>0</v>
      </c>
      <c r="U199" s="384">
        <v>0</v>
      </c>
      <c r="V199" s="384">
        <v>1</v>
      </c>
      <c r="W199" s="384">
        <v>0</v>
      </c>
      <c r="X199" s="384">
        <v>0</v>
      </c>
      <c r="Y199" s="469">
        <v>42617.54</v>
      </c>
    </row>
    <row r="200" spans="2:25" s="157" customFormat="1" x14ac:dyDescent="0.25">
      <c r="B200" s="384" t="s">
        <v>331</v>
      </c>
      <c r="C200" s="573" t="s">
        <v>535</v>
      </c>
      <c r="D200" s="573" t="s">
        <v>847</v>
      </c>
      <c r="E200" s="384" t="s">
        <v>1145</v>
      </c>
      <c r="F200" s="384">
        <v>1</v>
      </c>
      <c r="G200" s="384">
        <v>0</v>
      </c>
      <c r="H200" s="384">
        <v>0</v>
      </c>
      <c r="I200" s="384">
        <v>0</v>
      </c>
      <c r="J200" s="384">
        <v>7</v>
      </c>
      <c r="K200" s="384">
        <v>0</v>
      </c>
      <c r="L200" s="384">
        <v>0</v>
      </c>
      <c r="M200" s="384">
        <v>0</v>
      </c>
      <c r="N200" s="384">
        <v>0</v>
      </c>
      <c r="O200" s="384">
        <v>0</v>
      </c>
      <c r="P200" s="384">
        <v>0</v>
      </c>
      <c r="Q200" s="384">
        <v>0</v>
      </c>
      <c r="R200" s="384">
        <v>0</v>
      </c>
      <c r="S200" s="384">
        <v>0</v>
      </c>
      <c r="T200" s="384">
        <v>0</v>
      </c>
      <c r="U200" s="384">
        <v>0</v>
      </c>
      <c r="V200" s="384">
        <v>1</v>
      </c>
      <c r="W200" s="384">
        <v>0</v>
      </c>
      <c r="X200" s="384">
        <v>0</v>
      </c>
      <c r="Y200" s="469">
        <v>32317.31</v>
      </c>
    </row>
    <row r="201" spans="2:25" s="157" customFormat="1" x14ac:dyDescent="0.25">
      <c r="B201" s="384" t="s">
        <v>331</v>
      </c>
      <c r="C201" s="573" t="s">
        <v>536</v>
      </c>
      <c r="D201" s="573" t="s">
        <v>848</v>
      </c>
      <c r="E201" s="384" t="s">
        <v>1705</v>
      </c>
      <c r="F201" s="384">
        <v>1</v>
      </c>
      <c r="G201" s="384">
        <v>0</v>
      </c>
      <c r="H201" s="384">
        <v>0</v>
      </c>
      <c r="I201" s="384">
        <v>0</v>
      </c>
      <c r="J201" s="384">
        <v>7</v>
      </c>
      <c r="K201" s="384">
        <v>0</v>
      </c>
      <c r="L201" s="384">
        <v>0</v>
      </c>
      <c r="M201" s="384">
        <v>0</v>
      </c>
      <c r="N201" s="384">
        <v>0</v>
      </c>
      <c r="O201" s="384">
        <v>0</v>
      </c>
      <c r="P201" s="384">
        <v>0</v>
      </c>
      <c r="Q201" s="384">
        <v>0</v>
      </c>
      <c r="R201" s="384">
        <v>0</v>
      </c>
      <c r="S201" s="384">
        <v>0</v>
      </c>
      <c r="T201" s="384">
        <v>0</v>
      </c>
      <c r="U201" s="384">
        <v>0</v>
      </c>
      <c r="V201" s="384">
        <v>1</v>
      </c>
      <c r="W201" s="384">
        <v>0</v>
      </c>
      <c r="X201" s="384">
        <v>0</v>
      </c>
      <c r="Y201" s="469">
        <v>40415.620000000003</v>
      </c>
    </row>
    <row r="202" spans="2:25" s="157" customFormat="1" x14ac:dyDescent="0.25">
      <c r="B202" s="384" t="s">
        <v>331</v>
      </c>
      <c r="C202" s="573" t="s">
        <v>537</v>
      </c>
      <c r="D202" s="573" t="s">
        <v>849</v>
      </c>
      <c r="E202" s="384" t="s">
        <v>1146</v>
      </c>
      <c r="F202" s="384">
        <v>1</v>
      </c>
      <c r="G202" s="384">
        <v>0</v>
      </c>
      <c r="H202" s="384">
        <v>0</v>
      </c>
      <c r="I202" s="384">
        <v>0</v>
      </c>
      <c r="J202" s="384">
        <v>7</v>
      </c>
      <c r="K202" s="384">
        <v>0</v>
      </c>
      <c r="L202" s="384">
        <v>0</v>
      </c>
      <c r="M202" s="384">
        <v>0</v>
      </c>
      <c r="N202" s="384">
        <v>0</v>
      </c>
      <c r="O202" s="384">
        <v>0</v>
      </c>
      <c r="P202" s="384">
        <v>0</v>
      </c>
      <c r="Q202" s="384">
        <v>0</v>
      </c>
      <c r="R202" s="384">
        <v>0</v>
      </c>
      <c r="S202" s="384">
        <v>0</v>
      </c>
      <c r="T202" s="384">
        <v>0</v>
      </c>
      <c r="U202" s="384">
        <v>0</v>
      </c>
      <c r="V202" s="384">
        <v>1</v>
      </c>
      <c r="W202" s="384">
        <v>0</v>
      </c>
      <c r="X202" s="384">
        <v>0</v>
      </c>
      <c r="Y202" s="469">
        <v>46292.74</v>
      </c>
    </row>
    <row r="203" spans="2:25" s="157" customFormat="1" x14ac:dyDescent="0.25">
      <c r="B203" s="384" t="s">
        <v>331</v>
      </c>
      <c r="C203" s="573" t="s">
        <v>336</v>
      </c>
      <c r="D203" s="573" t="s">
        <v>341</v>
      </c>
      <c r="E203" s="384" t="s">
        <v>345</v>
      </c>
      <c r="F203" s="384">
        <v>1</v>
      </c>
      <c r="G203" s="384">
        <v>0</v>
      </c>
      <c r="H203" s="384">
        <v>0</v>
      </c>
      <c r="I203" s="384">
        <v>0</v>
      </c>
      <c r="J203" s="384">
        <v>7</v>
      </c>
      <c r="K203" s="384">
        <v>0</v>
      </c>
      <c r="L203" s="384">
        <v>0</v>
      </c>
      <c r="M203" s="384">
        <v>0</v>
      </c>
      <c r="N203" s="384">
        <v>0</v>
      </c>
      <c r="O203" s="384">
        <v>0</v>
      </c>
      <c r="P203" s="384">
        <v>0</v>
      </c>
      <c r="Q203" s="384">
        <v>0</v>
      </c>
      <c r="R203" s="384">
        <v>0</v>
      </c>
      <c r="S203" s="384">
        <v>0</v>
      </c>
      <c r="T203" s="384">
        <v>0</v>
      </c>
      <c r="U203" s="384">
        <v>0</v>
      </c>
      <c r="V203" s="384">
        <v>1</v>
      </c>
      <c r="W203" s="384">
        <v>0</v>
      </c>
      <c r="X203" s="384">
        <v>0</v>
      </c>
      <c r="Y203" s="469">
        <v>32366.95</v>
      </c>
    </row>
    <row r="204" spans="2:25" s="157" customFormat="1" x14ac:dyDescent="0.25">
      <c r="B204" s="384" t="s">
        <v>331</v>
      </c>
      <c r="C204" s="573" t="s">
        <v>538</v>
      </c>
      <c r="D204" s="573" t="s">
        <v>850</v>
      </c>
      <c r="E204" s="384" t="s">
        <v>1147</v>
      </c>
      <c r="F204" s="384">
        <v>1</v>
      </c>
      <c r="G204" s="384">
        <v>0</v>
      </c>
      <c r="H204" s="384">
        <v>0</v>
      </c>
      <c r="I204" s="384">
        <v>0</v>
      </c>
      <c r="J204" s="384">
        <v>7</v>
      </c>
      <c r="K204" s="384">
        <v>0</v>
      </c>
      <c r="L204" s="384">
        <v>0</v>
      </c>
      <c r="M204" s="384">
        <v>0</v>
      </c>
      <c r="N204" s="384">
        <v>0</v>
      </c>
      <c r="O204" s="384">
        <v>0</v>
      </c>
      <c r="P204" s="384">
        <v>0</v>
      </c>
      <c r="Q204" s="384">
        <v>0</v>
      </c>
      <c r="R204" s="384">
        <v>0</v>
      </c>
      <c r="S204" s="384">
        <v>0</v>
      </c>
      <c r="T204" s="384">
        <v>0</v>
      </c>
      <c r="U204" s="384">
        <v>0</v>
      </c>
      <c r="V204" s="384">
        <v>1</v>
      </c>
      <c r="W204" s="384">
        <v>0</v>
      </c>
      <c r="X204" s="384">
        <v>0</v>
      </c>
      <c r="Y204" s="469">
        <v>47149.61</v>
      </c>
    </row>
    <row r="205" spans="2:25" s="157" customFormat="1" x14ac:dyDescent="0.25">
      <c r="B205" s="384" t="s">
        <v>331</v>
      </c>
      <c r="C205" s="573" t="s">
        <v>539</v>
      </c>
      <c r="D205" s="573" t="s">
        <v>851</v>
      </c>
      <c r="E205" s="384" t="s">
        <v>1148</v>
      </c>
      <c r="F205" s="384">
        <v>1</v>
      </c>
      <c r="G205" s="384">
        <v>0</v>
      </c>
      <c r="H205" s="384">
        <v>0</v>
      </c>
      <c r="I205" s="384">
        <v>0</v>
      </c>
      <c r="J205" s="384">
        <v>7</v>
      </c>
      <c r="K205" s="384">
        <v>0</v>
      </c>
      <c r="L205" s="384">
        <v>0</v>
      </c>
      <c r="M205" s="384">
        <v>0</v>
      </c>
      <c r="N205" s="384">
        <v>0</v>
      </c>
      <c r="O205" s="384">
        <v>0</v>
      </c>
      <c r="P205" s="384">
        <v>0</v>
      </c>
      <c r="Q205" s="384">
        <v>0</v>
      </c>
      <c r="R205" s="384">
        <v>0</v>
      </c>
      <c r="S205" s="384">
        <v>0</v>
      </c>
      <c r="T205" s="384">
        <v>0</v>
      </c>
      <c r="U205" s="384">
        <v>0</v>
      </c>
      <c r="V205" s="384">
        <v>1</v>
      </c>
      <c r="W205" s="384">
        <v>0</v>
      </c>
      <c r="X205" s="384">
        <v>0</v>
      </c>
      <c r="Y205" s="469">
        <v>43724.43</v>
      </c>
    </row>
    <row r="206" spans="2:25" s="157" customFormat="1" x14ac:dyDescent="0.25">
      <c r="B206" s="384" t="s">
        <v>331</v>
      </c>
      <c r="C206" s="573" t="s">
        <v>540</v>
      </c>
      <c r="D206" s="573" t="s">
        <v>852</v>
      </c>
      <c r="E206" s="384" t="s">
        <v>1149</v>
      </c>
      <c r="F206" s="384">
        <v>1</v>
      </c>
      <c r="G206" s="384">
        <v>0</v>
      </c>
      <c r="H206" s="384">
        <v>0</v>
      </c>
      <c r="I206" s="384">
        <v>0</v>
      </c>
      <c r="J206" s="384">
        <v>7</v>
      </c>
      <c r="K206" s="384">
        <v>0</v>
      </c>
      <c r="L206" s="384">
        <v>0</v>
      </c>
      <c r="M206" s="384">
        <v>0</v>
      </c>
      <c r="N206" s="384">
        <v>0</v>
      </c>
      <c r="O206" s="384">
        <v>0</v>
      </c>
      <c r="P206" s="384">
        <v>0</v>
      </c>
      <c r="Q206" s="384">
        <v>0</v>
      </c>
      <c r="R206" s="384">
        <v>0</v>
      </c>
      <c r="S206" s="384">
        <v>0</v>
      </c>
      <c r="T206" s="384">
        <v>0</v>
      </c>
      <c r="U206" s="384">
        <v>0</v>
      </c>
      <c r="V206" s="384">
        <v>1</v>
      </c>
      <c r="W206" s="384">
        <v>0</v>
      </c>
      <c r="X206" s="384">
        <v>0</v>
      </c>
      <c r="Y206" s="469">
        <v>41880.69</v>
      </c>
    </row>
    <row r="207" spans="2:25" s="157" customFormat="1" x14ac:dyDescent="0.25">
      <c r="B207" s="384" t="s">
        <v>331</v>
      </c>
      <c r="C207" s="573" t="s">
        <v>541</v>
      </c>
      <c r="D207" s="573" t="s">
        <v>853</v>
      </c>
      <c r="E207" s="384" t="s">
        <v>1150</v>
      </c>
      <c r="F207" s="384">
        <v>1</v>
      </c>
      <c r="G207" s="384">
        <v>0</v>
      </c>
      <c r="H207" s="384">
        <v>0</v>
      </c>
      <c r="I207" s="384">
        <v>0</v>
      </c>
      <c r="J207" s="384">
        <v>7</v>
      </c>
      <c r="K207" s="384">
        <v>0</v>
      </c>
      <c r="L207" s="384">
        <v>0</v>
      </c>
      <c r="M207" s="384">
        <v>0</v>
      </c>
      <c r="N207" s="384">
        <v>0</v>
      </c>
      <c r="O207" s="384">
        <v>0</v>
      </c>
      <c r="P207" s="384">
        <v>0</v>
      </c>
      <c r="Q207" s="384">
        <v>0</v>
      </c>
      <c r="R207" s="384">
        <v>0</v>
      </c>
      <c r="S207" s="384">
        <v>0</v>
      </c>
      <c r="T207" s="384">
        <v>0</v>
      </c>
      <c r="U207" s="384">
        <v>0</v>
      </c>
      <c r="V207" s="384">
        <v>1</v>
      </c>
      <c r="W207" s="384">
        <v>0</v>
      </c>
      <c r="X207" s="384">
        <v>0</v>
      </c>
      <c r="Y207" s="469">
        <v>24812.14</v>
      </c>
    </row>
    <row r="208" spans="2:25" s="157" customFormat="1" x14ac:dyDescent="0.25">
      <c r="B208" s="384" t="s">
        <v>331</v>
      </c>
      <c r="C208" s="573" t="s">
        <v>542</v>
      </c>
      <c r="D208" s="573" t="s">
        <v>854</v>
      </c>
      <c r="E208" s="384" t="s">
        <v>1151</v>
      </c>
      <c r="F208" s="384">
        <v>1</v>
      </c>
      <c r="G208" s="384">
        <v>0</v>
      </c>
      <c r="H208" s="384">
        <v>0</v>
      </c>
      <c r="I208" s="384">
        <v>0</v>
      </c>
      <c r="J208" s="384">
        <v>7</v>
      </c>
      <c r="K208" s="384">
        <v>0</v>
      </c>
      <c r="L208" s="384">
        <v>0</v>
      </c>
      <c r="M208" s="384">
        <v>0</v>
      </c>
      <c r="N208" s="384">
        <v>0</v>
      </c>
      <c r="O208" s="384">
        <v>0</v>
      </c>
      <c r="P208" s="384">
        <v>0</v>
      </c>
      <c r="Q208" s="384">
        <v>0</v>
      </c>
      <c r="R208" s="384">
        <v>0</v>
      </c>
      <c r="S208" s="384">
        <v>0</v>
      </c>
      <c r="T208" s="384">
        <v>0</v>
      </c>
      <c r="U208" s="384">
        <v>0</v>
      </c>
      <c r="V208" s="384">
        <v>1</v>
      </c>
      <c r="W208" s="384">
        <v>0</v>
      </c>
      <c r="X208" s="384">
        <v>0</v>
      </c>
      <c r="Y208" s="469">
        <v>31392.58</v>
      </c>
    </row>
    <row r="209" spans="2:25" s="157" customFormat="1" x14ac:dyDescent="0.25">
      <c r="B209" s="384" t="s">
        <v>331</v>
      </c>
      <c r="C209" s="573" t="s">
        <v>543</v>
      </c>
      <c r="D209" s="573" t="s">
        <v>855</v>
      </c>
      <c r="E209" s="384" t="s">
        <v>1152</v>
      </c>
      <c r="F209" s="384">
        <v>1</v>
      </c>
      <c r="G209" s="384">
        <v>0</v>
      </c>
      <c r="H209" s="384">
        <v>0</v>
      </c>
      <c r="I209" s="384">
        <v>0</v>
      </c>
      <c r="J209" s="384">
        <v>7</v>
      </c>
      <c r="K209" s="384">
        <v>0</v>
      </c>
      <c r="L209" s="384">
        <v>0</v>
      </c>
      <c r="M209" s="384">
        <v>0</v>
      </c>
      <c r="N209" s="384">
        <v>0</v>
      </c>
      <c r="O209" s="384">
        <v>0</v>
      </c>
      <c r="P209" s="384">
        <v>0</v>
      </c>
      <c r="Q209" s="384">
        <v>0</v>
      </c>
      <c r="R209" s="384">
        <v>0</v>
      </c>
      <c r="S209" s="384">
        <v>0</v>
      </c>
      <c r="T209" s="384">
        <v>0</v>
      </c>
      <c r="U209" s="384">
        <v>0</v>
      </c>
      <c r="V209" s="384">
        <v>1</v>
      </c>
      <c r="W209" s="384">
        <v>0</v>
      </c>
      <c r="X209" s="384">
        <v>0</v>
      </c>
      <c r="Y209" s="469">
        <v>39597.519999999997</v>
      </c>
    </row>
    <row r="210" spans="2:25" s="157" customFormat="1" x14ac:dyDescent="0.25">
      <c r="B210" s="384" t="s">
        <v>331</v>
      </c>
      <c r="C210" s="573" t="s">
        <v>544</v>
      </c>
      <c r="D210" s="573" t="s">
        <v>856</v>
      </c>
      <c r="E210" s="384" t="s">
        <v>1153</v>
      </c>
      <c r="F210" s="384">
        <v>1</v>
      </c>
      <c r="G210" s="384">
        <v>0</v>
      </c>
      <c r="H210" s="384">
        <v>0</v>
      </c>
      <c r="I210" s="384">
        <v>0</v>
      </c>
      <c r="J210" s="384">
        <v>7</v>
      </c>
      <c r="K210" s="384">
        <v>0</v>
      </c>
      <c r="L210" s="384">
        <v>0</v>
      </c>
      <c r="M210" s="384">
        <v>0</v>
      </c>
      <c r="N210" s="384">
        <v>0</v>
      </c>
      <c r="O210" s="384">
        <v>0</v>
      </c>
      <c r="P210" s="384">
        <v>0</v>
      </c>
      <c r="Q210" s="384">
        <v>0</v>
      </c>
      <c r="R210" s="384">
        <v>0</v>
      </c>
      <c r="S210" s="384">
        <v>0</v>
      </c>
      <c r="T210" s="384">
        <v>0</v>
      </c>
      <c r="U210" s="384">
        <v>0</v>
      </c>
      <c r="V210" s="384">
        <v>1</v>
      </c>
      <c r="W210" s="384">
        <v>0</v>
      </c>
      <c r="X210" s="384">
        <v>0</v>
      </c>
      <c r="Y210" s="469">
        <v>46496.87</v>
      </c>
    </row>
    <row r="211" spans="2:25" s="157" customFormat="1" x14ac:dyDescent="0.25">
      <c r="B211" s="384" t="s">
        <v>331</v>
      </c>
      <c r="C211" s="573" t="s">
        <v>545</v>
      </c>
      <c r="D211" s="573" t="s">
        <v>857</v>
      </c>
      <c r="E211" s="384" t="s">
        <v>1154</v>
      </c>
      <c r="F211" s="384">
        <v>1</v>
      </c>
      <c r="G211" s="384">
        <v>0</v>
      </c>
      <c r="H211" s="384">
        <v>0</v>
      </c>
      <c r="I211" s="384">
        <v>0</v>
      </c>
      <c r="J211" s="384">
        <v>7</v>
      </c>
      <c r="K211" s="384">
        <v>0</v>
      </c>
      <c r="L211" s="384">
        <v>0</v>
      </c>
      <c r="M211" s="384">
        <v>0</v>
      </c>
      <c r="N211" s="384">
        <v>0</v>
      </c>
      <c r="O211" s="384">
        <v>0</v>
      </c>
      <c r="P211" s="384">
        <v>0</v>
      </c>
      <c r="Q211" s="384">
        <v>0</v>
      </c>
      <c r="R211" s="384">
        <v>0</v>
      </c>
      <c r="S211" s="384">
        <v>0</v>
      </c>
      <c r="T211" s="384">
        <v>0</v>
      </c>
      <c r="U211" s="384">
        <v>0</v>
      </c>
      <c r="V211" s="384">
        <v>1</v>
      </c>
      <c r="W211" s="384">
        <v>0</v>
      </c>
      <c r="X211" s="384">
        <v>0</v>
      </c>
      <c r="Y211" s="469">
        <v>33043.99</v>
      </c>
    </row>
    <row r="212" spans="2:25" s="157" customFormat="1" x14ac:dyDescent="0.25">
      <c r="B212" s="384" t="s">
        <v>331</v>
      </c>
      <c r="C212" s="573" t="s">
        <v>546</v>
      </c>
      <c r="D212" s="573" t="s">
        <v>858</v>
      </c>
      <c r="E212" s="384" t="s">
        <v>1155</v>
      </c>
      <c r="F212" s="384">
        <v>1</v>
      </c>
      <c r="G212" s="384">
        <v>0</v>
      </c>
      <c r="H212" s="384">
        <v>0</v>
      </c>
      <c r="I212" s="384">
        <v>0</v>
      </c>
      <c r="J212" s="384">
        <v>7</v>
      </c>
      <c r="K212" s="384">
        <v>0</v>
      </c>
      <c r="L212" s="384">
        <v>0</v>
      </c>
      <c r="M212" s="384">
        <v>0</v>
      </c>
      <c r="N212" s="384">
        <v>0</v>
      </c>
      <c r="O212" s="384">
        <v>0</v>
      </c>
      <c r="P212" s="384">
        <v>0</v>
      </c>
      <c r="Q212" s="384">
        <v>0</v>
      </c>
      <c r="R212" s="384">
        <v>0</v>
      </c>
      <c r="S212" s="384">
        <v>0</v>
      </c>
      <c r="T212" s="384">
        <v>0</v>
      </c>
      <c r="U212" s="384">
        <v>0</v>
      </c>
      <c r="V212" s="384">
        <v>1</v>
      </c>
      <c r="W212" s="384">
        <v>0</v>
      </c>
      <c r="X212" s="384">
        <v>0</v>
      </c>
      <c r="Y212" s="469">
        <v>43191.96</v>
      </c>
    </row>
    <row r="213" spans="2:25" s="157" customFormat="1" x14ac:dyDescent="0.25">
      <c r="B213" s="384" t="s">
        <v>331</v>
      </c>
      <c r="C213" s="573" t="s">
        <v>547</v>
      </c>
      <c r="D213" s="573" t="s">
        <v>859</v>
      </c>
      <c r="E213" s="384" t="s">
        <v>1156</v>
      </c>
      <c r="F213" s="384">
        <v>1</v>
      </c>
      <c r="G213" s="384">
        <v>0</v>
      </c>
      <c r="H213" s="384">
        <v>0</v>
      </c>
      <c r="I213" s="384">
        <v>0</v>
      </c>
      <c r="J213" s="384">
        <v>7</v>
      </c>
      <c r="K213" s="384">
        <v>0</v>
      </c>
      <c r="L213" s="384">
        <v>0</v>
      </c>
      <c r="M213" s="384">
        <v>0</v>
      </c>
      <c r="N213" s="384">
        <v>0</v>
      </c>
      <c r="O213" s="384">
        <v>0</v>
      </c>
      <c r="P213" s="384">
        <v>0</v>
      </c>
      <c r="Q213" s="384">
        <v>0</v>
      </c>
      <c r="R213" s="384">
        <v>0</v>
      </c>
      <c r="S213" s="384">
        <v>0</v>
      </c>
      <c r="T213" s="384">
        <v>0</v>
      </c>
      <c r="U213" s="384">
        <v>0</v>
      </c>
      <c r="V213" s="384">
        <v>1</v>
      </c>
      <c r="W213" s="384">
        <v>0</v>
      </c>
      <c r="X213" s="384">
        <v>0</v>
      </c>
      <c r="Y213" s="469">
        <v>31711.86</v>
      </c>
    </row>
    <row r="214" spans="2:25" s="157" customFormat="1" x14ac:dyDescent="0.25">
      <c r="B214" s="384" t="s">
        <v>331</v>
      </c>
      <c r="C214" s="573" t="s">
        <v>548</v>
      </c>
      <c r="D214" s="573" t="s">
        <v>860</v>
      </c>
      <c r="E214" s="384" t="s">
        <v>1157</v>
      </c>
      <c r="F214" s="384">
        <v>1</v>
      </c>
      <c r="G214" s="384">
        <v>0</v>
      </c>
      <c r="H214" s="384">
        <v>0</v>
      </c>
      <c r="I214" s="384">
        <v>0</v>
      </c>
      <c r="J214" s="384">
        <v>7</v>
      </c>
      <c r="K214" s="384">
        <v>0</v>
      </c>
      <c r="L214" s="384">
        <v>0</v>
      </c>
      <c r="M214" s="384">
        <v>0</v>
      </c>
      <c r="N214" s="384">
        <v>0</v>
      </c>
      <c r="O214" s="384">
        <v>0</v>
      </c>
      <c r="P214" s="384">
        <v>0</v>
      </c>
      <c r="Q214" s="384">
        <v>0</v>
      </c>
      <c r="R214" s="384">
        <v>0</v>
      </c>
      <c r="S214" s="384">
        <v>0</v>
      </c>
      <c r="T214" s="384">
        <v>0</v>
      </c>
      <c r="U214" s="384">
        <v>0</v>
      </c>
      <c r="V214" s="384">
        <v>1</v>
      </c>
      <c r="W214" s="384">
        <v>0</v>
      </c>
      <c r="X214" s="384">
        <v>0</v>
      </c>
      <c r="Y214" s="469">
        <v>39039.440000000002</v>
      </c>
    </row>
    <row r="215" spans="2:25" s="157" customFormat="1" x14ac:dyDescent="0.25">
      <c r="B215" s="384" t="s">
        <v>331</v>
      </c>
      <c r="C215" s="573" t="s">
        <v>549</v>
      </c>
      <c r="D215" s="573" t="s">
        <v>861</v>
      </c>
      <c r="E215" s="384" t="s">
        <v>1158</v>
      </c>
      <c r="F215" s="384">
        <v>1</v>
      </c>
      <c r="G215" s="384">
        <v>0</v>
      </c>
      <c r="H215" s="384">
        <v>0</v>
      </c>
      <c r="I215" s="384">
        <v>0</v>
      </c>
      <c r="J215" s="384">
        <v>7</v>
      </c>
      <c r="K215" s="384">
        <v>0</v>
      </c>
      <c r="L215" s="384">
        <v>0</v>
      </c>
      <c r="M215" s="384">
        <v>0</v>
      </c>
      <c r="N215" s="384">
        <v>0</v>
      </c>
      <c r="O215" s="384">
        <v>0</v>
      </c>
      <c r="P215" s="384">
        <v>0</v>
      </c>
      <c r="Q215" s="384">
        <v>0</v>
      </c>
      <c r="R215" s="384">
        <v>0</v>
      </c>
      <c r="S215" s="384">
        <v>0</v>
      </c>
      <c r="T215" s="384">
        <v>0</v>
      </c>
      <c r="U215" s="384">
        <v>0</v>
      </c>
      <c r="V215" s="384">
        <v>1</v>
      </c>
      <c r="W215" s="384">
        <v>0</v>
      </c>
      <c r="X215" s="384">
        <v>0</v>
      </c>
      <c r="Y215" s="469">
        <v>40796.050000000003</v>
      </c>
    </row>
    <row r="216" spans="2:25" s="157" customFormat="1" x14ac:dyDescent="0.25">
      <c r="B216" s="384" t="s">
        <v>331</v>
      </c>
      <c r="C216" s="573" t="s">
        <v>550</v>
      </c>
      <c r="D216" s="573" t="s">
        <v>862</v>
      </c>
      <c r="E216" s="384" t="s">
        <v>1159</v>
      </c>
      <c r="F216" s="384">
        <v>1</v>
      </c>
      <c r="G216" s="384">
        <v>0</v>
      </c>
      <c r="H216" s="384">
        <v>0</v>
      </c>
      <c r="I216" s="384">
        <v>0</v>
      </c>
      <c r="J216" s="384">
        <v>7</v>
      </c>
      <c r="K216" s="384">
        <v>0</v>
      </c>
      <c r="L216" s="384">
        <v>0</v>
      </c>
      <c r="M216" s="384">
        <v>0</v>
      </c>
      <c r="N216" s="384">
        <v>0</v>
      </c>
      <c r="O216" s="384">
        <v>0</v>
      </c>
      <c r="P216" s="384">
        <v>0</v>
      </c>
      <c r="Q216" s="384">
        <v>0</v>
      </c>
      <c r="R216" s="384">
        <v>0</v>
      </c>
      <c r="S216" s="384">
        <v>0</v>
      </c>
      <c r="T216" s="384">
        <v>0</v>
      </c>
      <c r="U216" s="384">
        <v>0</v>
      </c>
      <c r="V216" s="384">
        <v>1</v>
      </c>
      <c r="W216" s="384">
        <v>0</v>
      </c>
      <c r="X216" s="384">
        <v>0</v>
      </c>
      <c r="Y216" s="469">
        <v>45915.08</v>
      </c>
    </row>
    <row r="217" spans="2:25" s="157" customFormat="1" x14ac:dyDescent="0.25">
      <c r="B217" s="384" t="s">
        <v>331</v>
      </c>
      <c r="C217" s="573" t="s">
        <v>551</v>
      </c>
      <c r="D217" s="573" t="s">
        <v>863</v>
      </c>
      <c r="E217" s="384" t="s">
        <v>1160</v>
      </c>
      <c r="F217" s="384">
        <v>1</v>
      </c>
      <c r="G217" s="384">
        <v>0</v>
      </c>
      <c r="H217" s="384">
        <v>0</v>
      </c>
      <c r="I217" s="384">
        <v>0</v>
      </c>
      <c r="J217" s="384">
        <v>7</v>
      </c>
      <c r="K217" s="384">
        <v>0</v>
      </c>
      <c r="L217" s="384">
        <v>0</v>
      </c>
      <c r="M217" s="384">
        <v>0</v>
      </c>
      <c r="N217" s="384">
        <v>0</v>
      </c>
      <c r="O217" s="384">
        <v>0</v>
      </c>
      <c r="P217" s="384">
        <v>0</v>
      </c>
      <c r="Q217" s="384">
        <v>0</v>
      </c>
      <c r="R217" s="384">
        <v>0</v>
      </c>
      <c r="S217" s="384">
        <v>0</v>
      </c>
      <c r="T217" s="384">
        <v>0</v>
      </c>
      <c r="U217" s="384">
        <v>0</v>
      </c>
      <c r="V217" s="384">
        <v>1</v>
      </c>
      <c r="W217" s="384">
        <v>0</v>
      </c>
      <c r="X217" s="384">
        <v>0</v>
      </c>
      <c r="Y217" s="469">
        <v>30184.58</v>
      </c>
    </row>
    <row r="218" spans="2:25" s="157" customFormat="1" x14ac:dyDescent="0.25">
      <c r="B218" s="384" t="s">
        <v>331</v>
      </c>
      <c r="C218" s="573" t="s">
        <v>552</v>
      </c>
      <c r="D218" s="573" t="s">
        <v>864</v>
      </c>
      <c r="E218" s="384" t="s">
        <v>1161</v>
      </c>
      <c r="F218" s="384">
        <v>1</v>
      </c>
      <c r="G218" s="384">
        <v>0</v>
      </c>
      <c r="H218" s="384">
        <v>0</v>
      </c>
      <c r="I218" s="384">
        <v>0</v>
      </c>
      <c r="J218" s="384">
        <v>7</v>
      </c>
      <c r="K218" s="384">
        <v>0</v>
      </c>
      <c r="L218" s="384">
        <v>0</v>
      </c>
      <c r="M218" s="384">
        <v>0</v>
      </c>
      <c r="N218" s="384">
        <v>0</v>
      </c>
      <c r="O218" s="384">
        <v>0</v>
      </c>
      <c r="P218" s="384">
        <v>0</v>
      </c>
      <c r="Q218" s="384">
        <v>0</v>
      </c>
      <c r="R218" s="384">
        <v>0</v>
      </c>
      <c r="S218" s="384">
        <v>0</v>
      </c>
      <c r="T218" s="384">
        <v>0</v>
      </c>
      <c r="U218" s="384">
        <v>0</v>
      </c>
      <c r="V218" s="384">
        <v>1</v>
      </c>
      <c r="W218" s="384">
        <v>0</v>
      </c>
      <c r="X218" s="384">
        <v>0</v>
      </c>
      <c r="Y218" s="469">
        <v>27454.85</v>
      </c>
    </row>
    <row r="219" spans="2:25" s="157" customFormat="1" x14ac:dyDescent="0.25">
      <c r="B219" s="384" t="s">
        <v>331</v>
      </c>
      <c r="C219" s="573" t="s">
        <v>553</v>
      </c>
      <c r="D219" s="573" t="s">
        <v>865</v>
      </c>
      <c r="E219" s="384" t="s">
        <v>1162</v>
      </c>
      <c r="F219" s="384">
        <v>1</v>
      </c>
      <c r="G219" s="384">
        <v>0</v>
      </c>
      <c r="H219" s="384">
        <v>0</v>
      </c>
      <c r="I219" s="384">
        <v>0</v>
      </c>
      <c r="J219" s="384">
        <v>7</v>
      </c>
      <c r="K219" s="384">
        <v>0</v>
      </c>
      <c r="L219" s="384">
        <v>0</v>
      </c>
      <c r="M219" s="384">
        <v>0</v>
      </c>
      <c r="N219" s="384">
        <v>0</v>
      </c>
      <c r="O219" s="384">
        <v>0</v>
      </c>
      <c r="P219" s="384">
        <v>0</v>
      </c>
      <c r="Q219" s="384">
        <v>0</v>
      </c>
      <c r="R219" s="384">
        <v>0</v>
      </c>
      <c r="S219" s="384">
        <v>0</v>
      </c>
      <c r="T219" s="384">
        <v>0</v>
      </c>
      <c r="U219" s="384">
        <v>0</v>
      </c>
      <c r="V219" s="384">
        <v>1</v>
      </c>
      <c r="W219" s="384">
        <v>0</v>
      </c>
      <c r="X219" s="384">
        <v>0</v>
      </c>
      <c r="Y219" s="469">
        <v>39905.9</v>
      </c>
    </row>
    <row r="220" spans="2:25" s="157" customFormat="1" x14ac:dyDescent="0.25">
      <c r="B220" s="384" t="s">
        <v>331</v>
      </c>
      <c r="C220" s="573" t="s">
        <v>554</v>
      </c>
      <c r="D220" s="573" t="s">
        <v>866</v>
      </c>
      <c r="E220" s="384" t="s">
        <v>1163</v>
      </c>
      <c r="F220" s="384">
        <v>1</v>
      </c>
      <c r="G220" s="384">
        <v>0</v>
      </c>
      <c r="H220" s="384">
        <v>0</v>
      </c>
      <c r="I220" s="384">
        <v>0</v>
      </c>
      <c r="J220" s="384">
        <v>7</v>
      </c>
      <c r="K220" s="384">
        <v>0</v>
      </c>
      <c r="L220" s="384">
        <v>0</v>
      </c>
      <c r="M220" s="384">
        <v>0</v>
      </c>
      <c r="N220" s="384">
        <v>0</v>
      </c>
      <c r="O220" s="384">
        <v>0</v>
      </c>
      <c r="P220" s="384">
        <v>0</v>
      </c>
      <c r="Q220" s="384">
        <v>0</v>
      </c>
      <c r="R220" s="384">
        <v>0</v>
      </c>
      <c r="S220" s="384">
        <v>0</v>
      </c>
      <c r="T220" s="384">
        <v>0</v>
      </c>
      <c r="U220" s="384">
        <v>0</v>
      </c>
      <c r="V220" s="384">
        <v>1</v>
      </c>
      <c r="W220" s="384">
        <v>0</v>
      </c>
      <c r="X220" s="384">
        <v>0</v>
      </c>
      <c r="Y220" s="469">
        <v>42719.18</v>
      </c>
    </row>
    <row r="221" spans="2:25" s="157" customFormat="1" x14ac:dyDescent="0.25">
      <c r="B221" s="384" t="s">
        <v>331</v>
      </c>
      <c r="C221" s="573" t="s">
        <v>555</v>
      </c>
      <c r="D221" s="573" t="s">
        <v>867</v>
      </c>
      <c r="E221" s="384" t="s">
        <v>1164</v>
      </c>
      <c r="F221" s="384">
        <v>1</v>
      </c>
      <c r="G221" s="384">
        <v>0</v>
      </c>
      <c r="H221" s="384">
        <v>0</v>
      </c>
      <c r="I221" s="384">
        <v>0</v>
      </c>
      <c r="J221" s="384">
        <v>7</v>
      </c>
      <c r="K221" s="384">
        <v>0</v>
      </c>
      <c r="L221" s="384">
        <v>0</v>
      </c>
      <c r="M221" s="384">
        <v>0</v>
      </c>
      <c r="N221" s="384">
        <v>0</v>
      </c>
      <c r="O221" s="384">
        <v>0</v>
      </c>
      <c r="P221" s="384">
        <v>0</v>
      </c>
      <c r="Q221" s="384">
        <v>0</v>
      </c>
      <c r="R221" s="384">
        <v>0</v>
      </c>
      <c r="S221" s="384">
        <v>0</v>
      </c>
      <c r="T221" s="384">
        <v>0</v>
      </c>
      <c r="U221" s="384">
        <v>0</v>
      </c>
      <c r="V221" s="384">
        <v>1</v>
      </c>
      <c r="W221" s="384">
        <v>0</v>
      </c>
      <c r="X221" s="384">
        <v>0</v>
      </c>
      <c r="Y221" s="469">
        <v>40574.54</v>
      </c>
    </row>
    <row r="222" spans="2:25" s="157" customFormat="1" x14ac:dyDescent="0.25">
      <c r="B222" s="384" t="s">
        <v>331</v>
      </c>
      <c r="C222" s="573" t="s">
        <v>556</v>
      </c>
      <c r="D222" s="573" t="s">
        <v>868</v>
      </c>
      <c r="E222" s="384" t="s">
        <v>1165</v>
      </c>
      <c r="F222" s="384">
        <v>1</v>
      </c>
      <c r="G222" s="384">
        <v>0</v>
      </c>
      <c r="H222" s="384">
        <v>0</v>
      </c>
      <c r="I222" s="384">
        <v>0</v>
      </c>
      <c r="J222" s="384">
        <v>7</v>
      </c>
      <c r="K222" s="384">
        <v>0</v>
      </c>
      <c r="L222" s="384">
        <v>0</v>
      </c>
      <c r="M222" s="384">
        <v>0</v>
      </c>
      <c r="N222" s="384">
        <v>0</v>
      </c>
      <c r="O222" s="384">
        <v>0</v>
      </c>
      <c r="P222" s="384">
        <v>0</v>
      </c>
      <c r="Q222" s="384">
        <v>0</v>
      </c>
      <c r="R222" s="384">
        <v>0</v>
      </c>
      <c r="S222" s="384">
        <v>0</v>
      </c>
      <c r="T222" s="384">
        <v>0</v>
      </c>
      <c r="U222" s="384">
        <v>0</v>
      </c>
      <c r="V222" s="384">
        <v>1</v>
      </c>
      <c r="W222" s="384">
        <v>0</v>
      </c>
      <c r="X222" s="384">
        <v>0</v>
      </c>
      <c r="Y222" s="469">
        <v>29671.14</v>
      </c>
    </row>
    <row r="223" spans="2:25" s="157" customFormat="1" x14ac:dyDescent="0.25">
      <c r="B223" s="384" t="s">
        <v>331</v>
      </c>
      <c r="C223" s="573" t="s">
        <v>557</v>
      </c>
      <c r="D223" s="573" t="s">
        <v>869</v>
      </c>
      <c r="E223" s="384" t="s">
        <v>1166</v>
      </c>
      <c r="F223" s="384">
        <v>1</v>
      </c>
      <c r="G223" s="384">
        <v>0</v>
      </c>
      <c r="H223" s="384">
        <v>0</v>
      </c>
      <c r="I223" s="384">
        <v>0</v>
      </c>
      <c r="J223" s="384">
        <v>7</v>
      </c>
      <c r="K223" s="384">
        <v>0</v>
      </c>
      <c r="L223" s="384">
        <v>0</v>
      </c>
      <c r="M223" s="384">
        <v>0</v>
      </c>
      <c r="N223" s="384">
        <v>0</v>
      </c>
      <c r="O223" s="384">
        <v>0</v>
      </c>
      <c r="P223" s="384">
        <v>0</v>
      </c>
      <c r="Q223" s="384">
        <v>0</v>
      </c>
      <c r="R223" s="384">
        <v>0</v>
      </c>
      <c r="S223" s="384">
        <v>0</v>
      </c>
      <c r="T223" s="384">
        <v>0</v>
      </c>
      <c r="U223" s="384">
        <v>0</v>
      </c>
      <c r="V223" s="384">
        <v>1</v>
      </c>
      <c r="W223" s="384">
        <v>0</v>
      </c>
      <c r="X223" s="384">
        <v>0</v>
      </c>
      <c r="Y223" s="469">
        <v>30096.67</v>
      </c>
    </row>
    <row r="224" spans="2:25" s="157" customFormat="1" x14ac:dyDescent="0.25">
      <c r="B224" s="384" t="s">
        <v>331</v>
      </c>
      <c r="C224" s="573" t="s">
        <v>558</v>
      </c>
      <c r="D224" s="573" t="s">
        <v>870</v>
      </c>
      <c r="E224" s="384" t="s">
        <v>1167</v>
      </c>
      <c r="F224" s="384">
        <v>1</v>
      </c>
      <c r="G224" s="384">
        <v>0</v>
      </c>
      <c r="H224" s="384">
        <v>0</v>
      </c>
      <c r="I224" s="384">
        <v>0</v>
      </c>
      <c r="J224" s="384">
        <v>7</v>
      </c>
      <c r="K224" s="384">
        <v>0</v>
      </c>
      <c r="L224" s="384">
        <v>0</v>
      </c>
      <c r="M224" s="384">
        <v>0</v>
      </c>
      <c r="N224" s="384">
        <v>0</v>
      </c>
      <c r="O224" s="384">
        <v>0</v>
      </c>
      <c r="P224" s="384">
        <v>0</v>
      </c>
      <c r="Q224" s="384">
        <v>0</v>
      </c>
      <c r="R224" s="384">
        <v>0</v>
      </c>
      <c r="S224" s="384">
        <v>0</v>
      </c>
      <c r="T224" s="384">
        <v>0</v>
      </c>
      <c r="U224" s="384">
        <v>0</v>
      </c>
      <c r="V224" s="384">
        <v>1</v>
      </c>
      <c r="W224" s="384">
        <v>0</v>
      </c>
      <c r="X224" s="384">
        <v>0</v>
      </c>
      <c r="Y224" s="469">
        <v>35831.39</v>
      </c>
    </row>
    <row r="225" spans="2:25" s="157" customFormat="1" x14ac:dyDescent="0.25">
      <c r="B225" s="384" t="s">
        <v>331</v>
      </c>
      <c r="C225" s="573" t="s">
        <v>559</v>
      </c>
      <c r="D225" s="573" t="s">
        <v>871</v>
      </c>
      <c r="E225" s="384" t="s">
        <v>1168</v>
      </c>
      <c r="F225" s="384">
        <v>1</v>
      </c>
      <c r="G225" s="384">
        <v>0</v>
      </c>
      <c r="H225" s="384">
        <v>0</v>
      </c>
      <c r="I225" s="384">
        <v>0</v>
      </c>
      <c r="J225" s="384">
        <v>7</v>
      </c>
      <c r="K225" s="384">
        <v>0</v>
      </c>
      <c r="L225" s="384">
        <v>0</v>
      </c>
      <c r="M225" s="384">
        <v>0</v>
      </c>
      <c r="N225" s="384">
        <v>0</v>
      </c>
      <c r="O225" s="384">
        <v>0</v>
      </c>
      <c r="P225" s="384">
        <v>0</v>
      </c>
      <c r="Q225" s="384">
        <v>0</v>
      </c>
      <c r="R225" s="384">
        <v>0</v>
      </c>
      <c r="S225" s="384">
        <v>0</v>
      </c>
      <c r="T225" s="384">
        <v>0</v>
      </c>
      <c r="U225" s="384">
        <v>0</v>
      </c>
      <c r="V225" s="384">
        <v>1</v>
      </c>
      <c r="W225" s="384">
        <v>0</v>
      </c>
      <c r="X225" s="384">
        <v>0</v>
      </c>
      <c r="Y225" s="469">
        <v>53666.879999999997</v>
      </c>
    </row>
    <row r="226" spans="2:25" s="157" customFormat="1" x14ac:dyDescent="0.25">
      <c r="B226" s="384" t="s">
        <v>331</v>
      </c>
      <c r="C226" s="573" t="s">
        <v>560</v>
      </c>
      <c r="D226" s="573" t="s">
        <v>872</v>
      </c>
      <c r="E226" s="384" t="s">
        <v>1169</v>
      </c>
      <c r="F226" s="384">
        <v>1</v>
      </c>
      <c r="G226" s="384">
        <v>0</v>
      </c>
      <c r="H226" s="384">
        <v>0</v>
      </c>
      <c r="I226" s="384">
        <v>0</v>
      </c>
      <c r="J226" s="384">
        <v>7</v>
      </c>
      <c r="K226" s="384">
        <v>0</v>
      </c>
      <c r="L226" s="384">
        <v>0</v>
      </c>
      <c r="M226" s="384">
        <v>0</v>
      </c>
      <c r="N226" s="384">
        <v>0</v>
      </c>
      <c r="O226" s="384">
        <v>0</v>
      </c>
      <c r="P226" s="384">
        <v>0</v>
      </c>
      <c r="Q226" s="384">
        <v>0</v>
      </c>
      <c r="R226" s="384">
        <v>0</v>
      </c>
      <c r="S226" s="384">
        <v>0</v>
      </c>
      <c r="T226" s="384">
        <v>0</v>
      </c>
      <c r="U226" s="384">
        <v>0</v>
      </c>
      <c r="V226" s="384">
        <v>1</v>
      </c>
      <c r="W226" s="384">
        <v>0</v>
      </c>
      <c r="X226" s="384">
        <v>0</v>
      </c>
      <c r="Y226" s="469">
        <v>37763.42</v>
      </c>
    </row>
    <row r="227" spans="2:25" s="157" customFormat="1" x14ac:dyDescent="0.25">
      <c r="B227" s="384" t="s">
        <v>331</v>
      </c>
      <c r="C227" s="573" t="s">
        <v>561</v>
      </c>
      <c r="D227" s="573" t="s">
        <v>873</v>
      </c>
      <c r="E227" s="384" t="s">
        <v>1170</v>
      </c>
      <c r="F227" s="384">
        <v>1</v>
      </c>
      <c r="G227" s="384">
        <v>0</v>
      </c>
      <c r="H227" s="384">
        <v>0</v>
      </c>
      <c r="I227" s="384">
        <v>0</v>
      </c>
      <c r="J227" s="384">
        <v>7</v>
      </c>
      <c r="K227" s="384">
        <v>0</v>
      </c>
      <c r="L227" s="384">
        <v>0</v>
      </c>
      <c r="M227" s="384">
        <v>0</v>
      </c>
      <c r="N227" s="384">
        <v>0</v>
      </c>
      <c r="O227" s="384">
        <v>0</v>
      </c>
      <c r="P227" s="384">
        <v>0</v>
      </c>
      <c r="Q227" s="384">
        <v>0</v>
      </c>
      <c r="R227" s="384">
        <v>0</v>
      </c>
      <c r="S227" s="384">
        <v>0</v>
      </c>
      <c r="T227" s="384">
        <v>0</v>
      </c>
      <c r="U227" s="384">
        <v>0</v>
      </c>
      <c r="V227" s="384">
        <v>1</v>
      </c>
      <c r="W227" s="384">
        <v>0</v>
      </c>
      <c r="X227" s="384">
        <v>0</v>
      </c>
      <c r="Y227" s="469">
        <v>33750.32</v>
      </c>
    </row>
    <row r="228" spans="2:25" s="157" customFormat="1" x14ac:dyDescent="0.25">
      <c r="B228" s="384" t="s">
        <v>331</v>
      </c>
      <c r="C228" s="573" t="s">
        <v>562</v>
      </c>
      <c r="D228" s="573" t="s">
        <v>874</v>
      </c>
      <c r="E228" s="384" t="s">
        <v>1171</v>
      </c>
      <c r="F228" s="384">
        <v>1</v>
      </c>
      <c r="G228" s="384">
        <v>0</v>
      </c>
      <c r="H228" s="384">
        <v>0</v>
      </c>
      <c r="I228" s="384">
        <v>0</v>
      </c>
      <c r="J228" s="384">
        <v>7</v>
      </c>
      <c r="K228" s="384">
        <v>0</v>
      </c>
      <c r="L228" s="384">
        <v>0</v>
      </c>
      <c r="M228" s="384">
        <v>0</v>
      </c>
      <c r="N228" s="384">
        <v>0</v>
      </c>
      <c r="O228" s="384">
        <v>0</v>
      </c>
      <c r="P228" s="384">
        <v>0</v>
      </c>
      <c r="Q228" s="384">
        <v>0</v>
      </c>
      <c r="R228" s="384">
        <v>0</v>
      </c>
      <c r="S228" s="384">
        <v>0</v>
      </c>
      <c r="T228" s="384">
        <v>0</v>
      </c>
      <c r="U228" s="384">
        <v>0</v>
      </c>
      <c r="V228" s="384">
        <v>1</v>
      </c>
      <c r="W228" s="384">
        <v>0</v>
      </c>
      <c r="X228" s="384">
        <v>0</v>
      </c>
      <c r="Y228" s="469">
        <v>29222.95</v>
      </c>
    </row>
    <row r="229" spans="2:25" s="157" customFormat="1" x14ac:dyDescent="0.25">
      <c r="B229" s="384" t="s">
        <v>331</v>
      </c>
      <c r="C229" s="573" t="s">
        <v>563</v>
      </c>
      <c r="D229" s="573" t="s">
        <v>875</v>
      </c>
      <c r="E229" s="384" t="s">
        <v>1172</v>
      </c>
      <c r="F229" s="384">
        <v>1</v>
      </c>
      <c r="G229" s="384">
        <v>0</v>
      </c>
      <c r="H229" s="384">
        <v>0</v>
      </c>
      <c r="I229" s="384">
        <v>0</v>
      </c>
      <c r="J229" s="384">
        <v>7</v>
      </c>
      <c r="K229" s="384">
        <v>0</v>
      </c>
      <c r="L229" s="384">
        <v>0</v>
      </c>
      <c r="M229" s="384">
        <v>0</v>
      </c>
      <c r="N229" s="384">
        <v>0</v>
      </c>
      <c r="O229" s="384">
        <v>0</v>
      </c>
      <c r="P229" s="384">
        <v>0</v>
      </c>
      <c r="Q229" s="384">
        <v>0</v>
      </c>
      <c r="R229" s="384">
        <v>0</v>
      </c>
      <c r="S229" s="384">
        <v>0</v>
      </c>
      <c r="T229" s="384">
        <v>0</v>
      </c>
      <c r="U229" s="384">
        <v>0</v>
      </c>
      <c r="V229" s="384">
        <v>1</v>
      </c>
      <c r="W229" s="384">
        <v>0</v>
      </c>
      <c r="X229" s="384">
        <v>0</v>
      </c>
      <c r="Y229" s="469">
        <v>43251.78</v>
      </c>
    </row>
    <row r="230" spans="2:25" s="157" customFormat="1" x14ac:dyDescent="0.25">
      <c r="B230" s="384" t="s">
        <v>331</v>
      </c>
      <c r="C230" s="573" t="s">
        <v>564</v>
      </c>
      <c r="D230" s="573" t="s">
        <v>876</v>
      </c>
      <c r="E230" s="384" t="s">
        <v>1173</v>
      </c>
      <c r="F230" s="384">
        <v>1</v>
      </c>
      <c r="G230" s="384">
        <v>0</v>
      </c>
      <c r="H230" s="384">
        <v>0</v>
      </c>
      <c r="I230" s="384">
        <v>0</v>
      </c>
      <c r="J230" s="384">
        <v>7</v>
      </c>
      <c r="K230" s="384">
        <v>0</v>
      </c>
      <c r="L230" s="384">
        <v>0</v>
      </c>
      <c r="M230" s="384">
        <v>0</v>
      </c>
      <c r="N230" s="384">
        <v>0</v>
      </c>
      <c r="O230" s="384">
        <v>0</v>
      </c>
      <c r="P230" s="384">
        <v>0</v>
      </c>
      <c r="Q230" s="384">
        <v>0</v>
      </c>
      <c r="R230" s="384">
        <v>0</v>
      </c>
      <c r="S230" s="384">
        <v>0</v>
      </c>
      <c r="T230" s="384">
        <v>0</v>
      </c>
      <c r="U230" s="384">
        <v>0</v>
      </c>
      <c r="V230" s="384">
        <v>1</v>
      </c>
      <c r="W230" s="384">
        <v>0</v>
      </c>
      <c r="X230" s="384">
        <v>0</v>
      </c>
      <c r="Y230" s="469">
        <v>46230</v>
      </c>
    </row>
    <row r="231" spans="2:25" s="157" customFormat="1" x14ac:dyDescent="0.25">
      <c r="B231" s="384" t="s">
        <v>331</v>
      </c>
      <c r="C231" s="573" t="s">
        <v>565</v>
      </c>
      <c r="D231" s="573" t="s">
        <v>877</v>
      </c>
      <c r="E231" s="384" t="s">
        <v>1174</v>
      </c>
      <c r="F231" s="384">
        <v>1</v>
      </c>
      <c r="G231" s="384">
        <v>0</v>
      </c>
      <c r="H231" s="384">
        <v>0</v>
      </c>
      <c r="I231" s="384">
        <v>0</v>
      </c>
      <c r="J231" s="384">
        <v>7</v>
      </c>
      <c r="K231" s="384">
        <v>0</v>
      </c>
      <c r="L231" s="384">
        <v>0</v>
      </c>
      <c r="M231" s="384">
        <v>0</v>
      </c>
      <c r="N231" s="384">
        <v>0</v>
      </c>
      <c r="O231" s="384">
        <v>0</v>
      </c>
      <c r="P231" s="384">
        <v>0</v>
      </c>
      <c r="Q231" s="384">
        <v>0</v>
      </c>
      <c r="R231" s="384">
        <v>0</v>
      </c>
      <c r="S231" s="384">
        <v>0</v>
      </c>
      <c r="T231" s="384">
        <v>0</v>
      </c>
      <c r="U231" s="384">
        <v>0</v>
      </c>
      <c r="V231" s="384">
        <v>1</v>
      </c>
      <c r="W231" s="384">
        <v>0</v>
      </c>
      <c r="X231" s="384">
        <v>0</v>
      </c>
      <c r="Y231" s="469">
        <v>34291.230000000003</v>
      </c>
    </row>
    <row r="232" spans="2:25" s="157" customFormat="1" x14ac:dyDescent="0.25">
      <c r="B232" s="384" t="s">
        <v>331</v>
      </c>
      <c r="C232" s="573" t="s">
        <v>566</v>
      </c>
      <c r="D232" s="573" t="s">
        <v>878</v>
      </c>
      <c r="E232" s="384" t="s">
        <v>1175</v>
      </c>
      <c r="F232" s="384">
        <v>1</v>
      </c>
      <c r="G232" s="384">
        <v>0</v>
      </c>
      <c r="H232" s="384">
        <v>0</v>
      </c>
      <c r="I232" s="384">
        <v>0</v>
      </c>
      <c r="J232" s="384">
        <v>7</v>
      </c>
      <c r="K232" s="384">
        <v>0</v>
      </c>
      <c r="L232" s="384">
        <v>0</v>
      </c>
      <c r="M232" s="384">
        <v>0</v>
      </c>
      <c r="N232" s="384">
        <v>0</v>
      </c>
      <c r="O232" s="384">
        <v>0</v>
      </c>
      <c r="P232" s="384">
        <v>0</v>
      </c>
      <c r="Q232" s="384">
        <v>0</v>
      </c>
      <c r="R232" s="384">
        <v>0</v>
      </c>
      <c r="S232" s="384">
        <v>0</v>
      </c>
      <c r="T232" s="384">
        <v>0</v>
      </c>
      <c r="U232" s="384">
        <v>0</v>
      </c>
      <c r="V232" s="384">
        <v>1</v>
      </c>
      <c r="W232" s="384">
        <v>0</v>
      </c>
      <c r="X232" s="384">
        <v>0</v>
      </c>
      <c r="Y232" s="469">
        <v>53697.32</v>
      </c>
    </row>
    <row r="233" spans="2:25" s="157" customFormat="1" x14ac:dyDescent="0.25">
      <c r="B233" s="384" t="s">
        <v>331</v>
      </c>
      <c r="C233" s="573" t="s">
        <v>567</v>
      </c>
      <c r="D233" s="573" t="s">
        <v>879</v>
      </c>
      <c r="E233" s="384" t="s">
        <v>1176</v>
      </c>
      <c r="F233" s="384">
        <v>1</v>
      </c>
      <c r="G233" s="384">
        <v>0</v>
      </c>
      <c r="H233" s="384">
        <v>0</v>
      </c>
      <c r="I233" s="384">
        <v>0</v>
      </c>
      <c r="J233" s="384">
        <v>7</v>
      </c>
      <c r="K233" s="384">
        <v>0</v>
      </c>
      <c r="L233" s="384">
        <v>0</v>
      </c>
      <c r="M233" s="384">
        <v>0</v>
      </c>
      <c r="N233" s="384">
        <v>0</v>
      </c>
      <c r="O233" s="384">
        <v>0</v>
      </c>
      <c r="P233" s="384">
        <v>0</v>
      </c>
      <c r="Q233" s="384">
        <v>0</v>
      </c>
      <c r="R233" s="384">
        <v>0</v>
      </c>
      <c r="S233" s="384">
        <v>0</v>
      </c>
      <c r="T233" s="384">
        <v>0</v>
      </c>
      <c r="U233" s="384">
        <v>0</v>
      </c>
      <c r="V233" s="384">
        <v>1</v>
      </c>
      <c r="W233" s="384">
        <v>0</v>
      </c>
      <c r="X233" s="384">
        <v>0</v>
      </c>
      <c r="Y233" s="469">
        <v>39568.720000000001</v>
      </c>
    </row>
    <row r="234" spans="2:25" s="157" customFormat="1" x14ac:dyDescent="0.25">
      <c r="B234" s="384" t="s">
        <v>331</v>
      </c>
      <c r="C234" s="573" t="s">
        <v>568</v>
      </c>
      <c r="D234" s="573" t="s">
        <v>880</v>
      </c>
      <c r="E234" s="384" t="s">
        <v>1177</v>
      </c>
      <c r="F234" s="384">
        <v>1</v>
      </c>
      <c r="G234" s="384">
        <v>0</v>
      </c>
      <c r="H234" s="384">
        <v>0</v>
      </c>
      <c r="I234" s="384">
        <v>0</v>
      </c>
      <c r="J234" s="384">
        <v>7</v>
      </c>
      <c r="K234" s="384">
        <v>0</v>
      </c>
      <c r="L234" s="384">
        <v>0</v>
      </c>
      <c r="M234" s="384">
        <v>0</v>
      </c>
      <c r="N234" s="384">
        <v>0</v>
      </c>
      <c r="O234" s="384">
        <v>0</v>
      </c>
      <c r="P234" s="384">
        <v>0</v>
      </c>
      <c r="Q234" s="384">
        <v>0</v>
      </c>
      <c r="R234" s="384">
        <v>0</v>
      </c>
      <c r="S234" s="384">
        <v>0</v>
      </c>
      <c r="T234" s="384">
        <v>0</v>
      </c>
      <c r="U234" s="384">
        <v>0</v>
      </c>
      <c r="V234" s="384">
        <v>1</v>
      </c>
      <c r="W234" s="384">
        <v>0</v>
      </c>
      <c r="X234" s="384">
        <v>0</v>
      </c>
      <c r="Y234" s="469">
        <v>37714.57</v>
      </c>
    </row>
    <row r="235" spans="2:25" s="157" customFormat="1" x14ac:dyDescent="0.25">
      <c r="B235" s="384" t="s">
        <v>331</v>
      </c>
      <c r="C235" s="573" t="s">
        <v>569</v>
      </c>
      <c r="D235" s="573" t="s">
        <v>881</v>
      </c>
      <c r="E235" s="384" t="s">
        <v>1178</v>
      </c>
      <c r="F235" s="384">
        <v>1</v>
      </c>
      <c r="G235" s="384">
        <v>0</v>
      </c>
      <c r="H235" s="384">
        <v>0</v>
      </c>
      <c r="I235" s="384">
        <v>0</v>
      </c>
      <c r="J235" s="384">
        <v>7</v>
      </c>
      <c r="K235" s="384">
        <v>0</v>
      </c>
      <c r="L235" s="384">
        <v>0</v>
      </c>
      <c r="M235" s="384">
        <v>0</v>
      </c>
      <c r="N235" s="384">
        <v>0</v>
      </c>
      <c r="O235" s="384">
        <v>0</v>
      </c>
      <c r="P235" s="384">
        <v>0</v>
      </c>
      <c r="Q235" s="384">
        <v>0</v>
      </c>
      <c r="R235" s="384">
        <v>0</v>
      </c>
      <c r="S235" s="384">
        <v>0</v>
      </c>
      <c r="T235" s="384">
        <v>0</v>
      </c>
      <c r="U235" s="384">
        <v>0</v>
      </c>
      <c r="V235" s="384">
        <v>1</v>
      </c>
      <c r="W235" s="384">
        <v>0</v>
      </c>
      <c r="X235" s="384">
        <v>0</v>
      </c>
      <c r="Y235" s="469">
        <v>38949.9</v>
      </c>
    </row>
    <row r="236" spans="2:25" s="157" customFormat="1" x14ac:dyDescent="0.25">
      <c r="B236" s="384" t="s">
        <v>331</v>
      </c>
      <c r="C236" s="573" t="s">
        <v>570</v>
      </c>
      <c r="D236" s="573" t="s">
        <v>882</v>
      </c>
      <c r="E236" s="384" t="s">
        <v>1179</v>
      </c>
      <c r="F236" s="384">
        <v>1</v>
      </c>
      <c r="G236" s="384">
        <v>0</v>
      </c>
      <c r="H236" s="384">
        <v>0</v>
      </c>
      <c r="I236" s="384">
        <v>0</v>
      </c>
      <c r="J236" s="384">
        <v>7</v>
      </c>
      <c r="K236" s="384">
        <v>0</v>
      </c>
      <c r="L236" s="384">
        <v>0</v>
      </c>
      <c r="M236" s="384">
        <v>0</v>
      </c>
      <c r="N236" s="384">
        <v>0</v>
      </c>
      <c r="O236" s="384">
        <v>0</v>
      </c>
      <c r="P236" s="384">
        <v>0</v>
      </c>
      <c r="Q236" s="384">
        <v>0</v>
      </c>
      <c r="R236" s="384">
        <v>0</v>
      </c>
      <c r="S236" s="384">
        <v>0</v>
      </c>
      <c r="T236" s="384">
        <v>0</v>
      </c>
      <c r="U236" s="384">
        <v>0</v>
      </c>
      <c r="V236" s="384">
        <v>1</v>
      </c>
      <c r="W236" s="384">
        <v>0</v>
      </c>
      <c r="X236" s="384">
        <v>0</v>
      </c>
      <c r="Y236" s="469">
        <v>41212.400000000001</v>
      </c>
    </row>
    <row r="237" spans="2:25" s="157" customFormat="1" x14ac:dyDescent="0.25">
      <c r="B237" s="384" t="s">
        <v>331</v>
      </c>
      <c r="C237" s="573" t="s">
        <v>571</v>
      </c>
      <c r="D237" s="573" t="s">
        <v>883</v>
      </c>
      <c r="E237" s="384" t="s">
        <v>1180</v>
      </c>
      <c r="F237" s="384">
        <v>1</v>
      </c>
      <c r="G237" s="384">
        <v>0</v>
      </c>
      <c r="H237" s="384">
        <v>0</v>
      </c>
      <c r="I237" s="384">
        <v>0</v>
      </c>
      <c r="J237" s="384">
        <v>7</v>
      </c>
      <c r="K237" s="384">
        <v>0</v>
      </c>
      <c r="L237" s="384">
        <v>0</v>
      </c>
      <c r="M237" s="384">
        <v>0</v>
      </c>
      <c r="N237" s="384">
        <v>0</v>
      </c>
      <c r="O237" s="384">
        <v>0</v>
      </c>
      <c r="P237" s="384">
        <v>0</v>
      </c>
      <c r="Q237" s="384">
        <v>0</v>
      </c>
      <c r="R237" s="384">
        <v>0</v>
      </c>
      <c r="S237" s="384">
        <v>0</v>
      </c>
      <c r="T237" s="384">
        <v>0</v>
      </c>
      <c r="U237" s="384">
        <v>0</v>
      </c>
      <c r="V237" s="384">
        <v>1</v>
      </c>
      <c r="W237" s="384">
        <v>0</v>
      </c>
      <c r="X237" s="384">
        <v>0</v>
      </c>
      <c r="Y237" s="469">
        <v>39208.129999999997</v>
      </c>
    </row>
    <row r="238" spans="2:25" s="157" customFormat="1" x14ac:dyDescent="0.25">
      <c r="B238" s="384" t="s">
        <v>331</v>
      </c>
      <c r="C238" s="573" t="s">
        <v>572</v>
      </c>
      <c r="D238" s="573" t="s">
        <v>884</v>
      </c>
      <c r="E238" s="384" t="s">
        <v>1181</v>
      </c>
      <c r="F238" s="384">
        <v>1</v>
      </c>
      <c r="G238" s="384">
        <v>0</v>
      </c>
      <c r="H238" s="384">
        <v>0</v>
      </c>
      <c r="I238" s="384">
        <v>0</v>
      </c>
      <c r="J238" s="384">
        <v>7</v>
      </c>
      <c r="K238" s="384">
        <v>0</v>
      </c>
      <c r="L238" s="384">
        <v>0</v>
      </c>
      <c r="M238" s="384">
        <v>0</v>
      </c>
      <c r="N238" s="384">
        <v>0</v>
      </c>
      <c r="O238" s="384">
        <v>0</v>
      </c>
      <c r="P238" s="384">
        <v>0</v>
      </c>
      <c r="Q238" s="384">
        <v>0</v>
      </c>
      <c r="R238" s="384">
        <v>0</v>
      </c>
      <c r="S238" s="384">
        <v>0</v>
      </c>
      <c r="T238" s="384">
        <v>0</v>
      </c>
      <c r="U238" s="384">
        <v>0</v>
      </c>
      <c r="V238" s="384">
        <v>1</v>
      </c>
      <c r="W238" s="384">
        <v>0</v>
      </c>
      <c r="X238" s="384">
        <v>0</v>
      </c>
      <c r="Y238" s="469">
        <v>38502.800000000003</v>
      </c>
    </row>
    <row r="239" spans="2:25" s="157" customFormat="1" x14ac:dyDescent="0.25">
      <c r="B239" s="384" t="s">
        <v>331</v>
      </c>
      <c r="C239" s="573" t="s">
        <v>573</v>
      </c>
      <c r="D239" s="573" t="s">
        <v>885</v>
      </c>
      <c r="E239" s="384" t="s">
        <v>1182</v>
      </c>
      <c r="F239" s="384">
        <v>1</v>
      </c>
      <c r="G239" s="384">
        <v>0</v>
      </c>
      <c r="H239" s="384">
        <v>0</v>
      </c>
      <c r="I239" s="384">
        <v>0</v>
      </c>
      <c r="J239" s="384">
        <v>7</v>
      </c>
      <c r="K239" s="384">
        <v>0</v>
      </c>
      <c r="L239" s="384">
        <v>0</v>
      </c>
      <c r="M239" s="384">
        <v>0</v>
      </c>
      <c r="N239" s="384">
        <v>0</v>
      </c>
      <c r="O239" s="384">
        <v>0</v>
      </c>
      <c r="P239" s="384">
        <v>0</v>
      </c>
      <c r="Q239" s="384">
        <v>0</v>
      </c>
      <c r="R239" s="384">
        <v>0</v>
      </c>
      <c r="S239" s="384">
        <v>0</v>
      </c>
      <c r="T239" s="384">
        <v>0</v>
      </c>
      <c r="U239" s="384">
        <v>0</v>
      </c>
      <c r="V239" s="384">
        <v>1</v>
      </c>
      <c r="W239" s="384">
        <v>0</v>
      </c>
      <c r="X239" s="384">
        <v>0</v>
      </c>
      <c r="Y239" s="469">
        <v>40583.46</v>
      </c>
    </row>
    <row r="240" spans="2:25" s="157" customFormat="1" x14ac:dyDescent="0.25">
      <c r="B240" s="384" t="s">
        <v>331</v>
      </c>
      <c r="C240" s="573" t="s">
        <v>574</v>
      </c>
      <c r="D240" s="573" t="s">
        <v>886</v>
      </c>
      <c r="E240" s="384" t="s">
        <v>1183</v>
      </c>
      <c r="F240" s="384">
        <v>1</v>
      </c>
      <c r="G240" s="384">
        <v>0</v>
      </c>
      <c r="H240" s="384">
        <v>0</v>
      </c>
      <c r="I240" s="384">
        <v>0</v>
      </c>
      <c r="J240" s="384">
        <v>7</v>
      </c>
      <c r="K240" s="384">
        <v>0</v>
      </c>
      <c r="L240" s="384">
        <v>0</v>
      </c>
      <c r="M240" s="384">
        <v>0</v>
      </c>
      <c r="N240" s="384">
        <v>0</v>
      </c>
      <c r="O240" s="384">
        <v>0</v>
      </c>
      <c r="P240" s="384">
        <v>0</v>
      </c>
      <c r="Q240" s="384">
        <v>0</v>
      </c>
      <c r="R240" s="384">
        <v>0</v>
      </c>
      <c r="S240" s="384">
        <v>0</v>
      </c>
      <c r="T240" s="384">
        <v>0</v>
      </c>
      <c r="U240" s="384">
        <v>0</v>
      </c>
      <c r="V240" s="384">
        <v>1</v>
      </c>
      <c r="W240" s="384">
        <v>0</v>
      </c>
      <c r="X240" s="384">
        <v>0</v>
      </c>
      <c r="Y240" s="469">
        <v>76698.28</v>
      </c>
    </row>
    <row r="241" spans="2:25" s="157" customFormat="1" x14ac:dyDescent="0.25">
      <c r="B241" s="384" t="s">
        <v>331</v>
      </c>
      <c r="C241" s="573" t="s">
        <v>575</v>
      </c>
      <c r="D241" s="573" t="s">
        <v>887</v>
      </c>
      <c r="E241" s="384" t="s">
        <v>1184</v>
      </c>
      <c r="F241" s="384">
        <v>1</v>
      </c>
      <c r="G241" s="384">
        <v>0</v>
      </c>
      <c r="H241" s="384">
        <v>0</v>
      </c>
      <c r="I241" s="384">
        <v>0</v>
      </c>
      <c r="J241" s="384">
        <v>7</v>
      </c>
      <c r="K241" s="384">
        <v>0</v>
      </c>
      <c r="L241" s="384">
        <v>0</v>
      </c>
      <c r="M241" s="384">
        <v>0</v>
      </c>
      <c r="N241" s="384">
        <v>0</v>
      </c>
      <c r="O241" s="384">
        <v>0</v>
      </c>
      <c r="P241" s="384">
        <v>0</v>
      </c>
      <c r="Q241" s="384">
        <v>0</v>
      </c>
      <c r="R241" s="384">
        <v>0</v>
      </c>
      <c r="S241" s="384">
        <v>0</v>
      </c>
      <c r="T241" s="384">
        <v>0</v>
      </c>
      <c r="U241" s="384">
        <v>0</v>
      </c>
      <c r="V241" s="384">
        <v>1</v>
      </c>
      <c r="W241" s="384">
        <v>0</v>
      </c>
      <c r="X241" s="384">
        <v>0</v>
      </c>
      <c r="Y241" s="469">
        <v>28762.29</v>
      </c>
    </row>
    <row r="242" spans="2:25" s="157" customFormat="1" x14ac:dyDescent="0.25">
      <c r="B242" s="384" t="s">
        <v>331</v>
      </c>
      <c r="C242" s="573" t="s">
        <v>576</v>
      </c>
      <c r="D242" s="573" t="s">
        <v>888</v>
      </c>
      <c r="E242" s="384" t="s">
        <v>1185</v>
      </c>
      <c r="F242" s="384">
        <v>1</v>
      </c>
      <c r="G242" s="384">
        <v>0</v>
      </c>
      <c r="H242" s="384">
        <v>0</v>
      </c>
      <c r="I242" s="384">
        <v>0</v>
      </c>
      <c r="J242" s="384">
        <v>7</v>
      </c>
      <c r="K242" s="384">
        <v>0</v>
      </c>
      <c r="L242" s="384">
        <v>0</v>
      </c>
      <c r="M242" s="384">
        <v>0</v>
      </c>
      <c r="N242" s="384">
        <v>0</v>
      </c>
      <c r="O242" s="384">
        <v>0</v>
      </c>
      <c r="P242" s="384">
        <v>0</v>
      </c>
      <c r="Q242" s="384">
        <v>0</v>
      </c>
      <c r="R242" s="384">
        <v>0</v>
      </c>
      <c r="S242" s="384">
        <v>0</v>
      </c>
      <c r="T242" s="384">
        <v>0</v>
      </c>
      <c r="U242" s="384">
        <v>0</v>
      </c>
      <c r="V242" s="384">
        <v>1</v>
      </c>
      <c r="W242" s="384">
        <v>0</v>
      </c>
      <c r="X242" s="384">
        <v>0</v>
      </c>
      <c r="Y242" s="469">
        <v>30483.02</v>
      </c>
    </row>
    <row r="243" spans="2:25" s="157" customFormat="1" x14ac:dyDescent="0.25">
      <c r="B243" s="384" t="s">
        <v>331</v>
      </c>
      <c r="C243" s="573" t="s">
        <v>577</v>
      </c>
      <c r="D243" s="573" t="s">
        <v>889</v>
      </c>
      <c r="E243" s="384" t="s">
        <v>1706</v>
      </c>
      <c r="F243" s="384">
        <v>1</v>
      </c>
      <c r="G243" s="384">
        <v>0</v>
      </c>
      <c r="H243" s="384">
        <v>0</v>
      </c>
      <c r="I243" s="384">
        <v>0</v>
      </c>
      <c r="J243" s="384">
        <v>7</v>
      </c>
      <c r="K243" s="384">
        <v>0</v>
      </c>
      <c r="L243" s="384">
        <v>0</v>
      </c>
      <c r="M243" s="384">
        <v>0</v>
      </c>
      <c r="N243" s="384">
        <v>0</v>
      </c>
      <c r="O243" s="384">
        <v>0</v>
      </c>
      <c r="P243" s="384">
        <v>0</v>
      </c>
      <c r="Q243" s="384">
        <v>0</v>
      </c>
      <c r="R243" s="384">
        <v>0</v>
      </c>
      <c r="S243" s="384">
        <v>0</v>
      </c>
      <c r="T243" s="384">
        <v>0</v>
      </c>
      <c r="U243" s="384">
        <v>0</v>
      </c>
      <c r="V243" s="384">
        <v>1</v>
      </c>
      <c r="W243" s="384">
        <v>0</v>
      </c>
      <c r="X243" s="384">
        <v>0</v>
      </c>
      <c r="Y243" s="469">
        <v>50450.85</v>
      </c>
    </row>
    <row r="244" spans="2:25" s="157" customFormat="1" x14ac:dyDescent="0.25">
      <c r="B244" s="384" t="s">
        <v>331</v>
      </c>
      <c r="C244" s="573" t="s">
        <v>578</v>
      </c>
      <c r="D244" s="573" t="s">
        <v>890</v>
      </c>
      <c r="E244" s="384" t="s">
        <v>1186</v>
      </c>
      <c r="F244" s="384">
        <v>1</v>
      </c>
      <c r="G244" s="384">
        <v>0</v>
      </c>
      <c r="H244" s="384">
        <v>0</v>
      </c>
      <c r="I244" s="384">
        <v>0</v>
      </c>
      <c r="J244" s="384">
        <v>7</v>
      </c>
      <c r="K244" s="384">
        <v>0</v>
      </c>
      <c r="L244" s="384">
        <v>0</v>
      </c>
      <c r="M244" s="384">
        <v>0</v>
      </c>
      <c r="N244" s="384">
        <v>0</v>
      </c>
      <c r="O244" s="384">
        <v>0</v>
      </c>
      <c r="P244" s="384">
        <v>0</v>
      </c>
      <c r="Q244" s="384">
        <v>0</v>
      </c>
      <c r="R244" s="384">
        <v>0</v>
      </c>
      <c r="S244" s="384">
        <v>0</v>
      </c>
      <c r="T244" s="384">
        <v>0</v>
      </c>
      <c r="U244" s="384">
        <v>0</v>
      </c>
      <c r="V244" s="384">
        <v>1</v>
      </c>
      <c r="W244" s="384">
        <v>0</v>
      </c>
      <c r="X244" s="384">
        <v>0</v>
      </c>
      <c r="Y244" s="469">
        <v>29967.78</v>
      </c>
    </row>
    <row r="245" spans="2:25" s="157" customFormat="1" x14ac:dyDescent="0.25">
      <c r="B245" s="384" t="s">
        <v>331</v>
      </c>
      <c r="C245" s="573" t="s">
        <v>579</v>
      </c>
      <c r="D245" s="573" t="s">
        <v>891</v>
      </c>
      <c r="E245" s="384" t="s">
        <v>1187</v>
      </c>
      <c r="F245" s="384">
        <v>1</v>
      </c>
      <c r="G245" s="384">
        <v>0</v>
      </c>
      <c r="H245" s="384">
        <v>0</v>
      </c>
      <c r="I245" s="384">
        <v>0</v>
      </c>
      <c r="J245" s="384">
        <v>7</v>
      </c>
      <c r="K245" s="384">
        <v>0</v>
      </c>
      <c r="L245" s="384">
        <v>0</v>
      </c>
      <c r="M245" s="384">
        <v>0</v>
      </c>
      <c r="N245" s="384">
        <v>0</v>
      </c>
      <c r="O245" s="384">
        <v>0</v>
      </c>
      <c r="P245" s="384">
        <v>0</v>
      </c>
      <c r="Q245" s="384">
        <v>0</v>
      </c>
      <c r="R245" s="384">
        <v>0</v>
      </c>
      <c r="S245" s="384">
        <v>0</v>
      </c>
      <c r="T245" s="384">
        <v>0</v>
      </c>
      <c r="U245" s="384">
        <v>0</v>
      </c>
      <c r="V245" s="384">
        <v>1</v>
      </c>
      <c r="W245" s="384">
        <v>0</v>
      </c>
      <c r="X245" s="384">
        <v>0</v>
      </c>
      <c r="Y245" s="469">
        <v>37348.080000000002</v>
      </c>
    </row>
    <row r="246" spans="2:25" s="157" customFormat="1" x14ac:dyDescent="0.25">
      <c r="B246" s="384" t="s">
        <v>331</v>
      </c>
      <c r="C246" s="573" t="s">
        <v>580</v>
      </c>
      <c r="D246" s="573" t="s">
        <v>892</v>
      </c>
      <c r="E246" s="384" t="s">
        <v>1188</v>
      </c>
      <c r="F246" s="384">
        <v>1</v>
      </c>
      <c r="G246" s="384">
        <v>0</v>
      </c>
      <c r="H246" s="384">
        <v>0</v>
      </c>
      <c r="I246" s="384">
        <v>0</v>
      </c>
      <c r="J246" s="384">
        <v>7</v>
      </c>
      <c r="K246" s="384">
        <v>0</v>
      </c>
      <c r="L246" s="384">
        <v>0</v>
      </c>
      <c r="M246" s="384">
        <v>0</v>
      </c>
      <c r="N246" s="384">
        <v>0</v>
      </c>
      <c r="O246" s="384">
        <v>0</v>
      </c>
      <c r="P246" s="384">
        <v>0</v>
      </c>
      <c r="Q246" s="384">
        <v>0</v>
      </c>
      <c r="R246" s="384">
        <v>0</v>
      </c>
      <c r="S246" s="384">
        <v>0</v>
      </c>
      <c r="T246" s="384">
        <v>0</v>
      </c>
      <c r="U246" s="384">
        <v>0</v>
      </c>
      <c r="V246" s="384">
        <v>1</v>
      </c>
      <c r="W246" s="384">
        <v>0</v>
      </c>
      <c r="X246" s="384">
        <v>0</v>
      </c>
      <c r="Y246" s="469">
        <v>39764.32</v>
      </c>
    </row>
    <row r="247" spans="2:25" s="157" customFormat="1" x14ac:dyDescent="0.25">
      <c r="B247" s="384" t="s">
        <v>331</v>
      </c>
      <c r="C247" s="573" t="s">
        <v>581</v>
      </c>
      <c r="D247" s="573" t="s">
        <v>893</v>
      </c>
      <c r="E247" s="384" t="s">
        <v>1189</v>
      </c>
      <c r="F247" s="384">
        <v>1</v>
      </c>
      <c r="G247" s="384">
        <v>0</v>
      </c>
      <c r="H247" s="384">
        <v>0</v>
      </c>
      <c r="I247" s="384">
        <v>0</v>
      </c>
      <c r="J247" s="384">
        <v>7</v>
      </c>
      <c r="K247" s="384">
        <v>0</v>
      </c>
      <c r="L247" s="384">
        <v>0</v>
      </c>
      <c r="M247" s="384">
        <v>0</v>
      </c>
      <c r="N247" s="384">
        <v>0</v>
      </c>
      <c r="O247" s="384">
        <v>0</v>
      </c>
      <c r="P247" s="384">
        <v>0</v>
      </c>
      <c r="Q247" s="384">
        <v>0</v>
      </c>
      <c r="R247" s="384">
        <v>0</v>
      </c>
      <c r="S247" s="384">
        <v>0</v>
      </c>
      <c r="T247" s="384">
        <v>0</v>
      </c>
      <c r="U247" s="384">
        <v>0</v>
      </c>
      <c r="V247" s="384">
        <v>1</v>
      </c>
      <c r="W247" s="384">
        <v>0</v>
      </c>
      <c r="X247" s="384">
        <v>0</v>
      </c>
      <c r="Y247" s="469">
        <v>42760.43</v>
      </c>
    </row>
    <row r="248" spans="2:25" s="157" customFormat="1" x14ac:dyDescent="0.25">
      <c r="B248" s="384" t="s">
        <v>331</v>
      </c>
      <c r="C248" s="573" t="s">
        <v>582</v>
      </c>
      <c r="D248" s="573" t="s">
        <v>894</v>
      </c>
      <c r="E248" s="384" t="s">
        <v>1190</v>
      </c>
      <c r="F248" s="384">
        <v>1</v>
      </c>
      <c r="G248" s="384">
        <v>0</v>
      </c>
      <c r="H248" s="384">
        <v>0</v>
      </c>
      <c r="I248" s="384">
        <v>0</v>
      </c>
      <c r="J248" s="384">
        <v>7</v>
      </c>
      <c r="K248" s="384">
        <v>0</v>
      </c>
      <c r="L248" s="384">
        <v>0</v>
      </c>
      <c r="M248" s="384">
        <v>0</v>
      </c>
      <c r="N248" s="384">
        <v>0</v>
      </c>
      <c r="O248" s="384">
        <v>0</v>
      </c>
      <c r="P248" s="384">
        <v>0</v>
      </c>
      <c r="Q248" s="384">
        <v>0</v>
      </c>
      <c r="R248" s="384">
        <v>0</v>
      </c>
      <c r="S248" s="384">
        <v>0</v>
      </c>
      <c r="T248" s="384">
        <v>0</v>
      </c>
      <c r="U248" s="384">
        <v>0</v>
      </c>
      <c r="V248" s="384">
        <v>1</v>
      </c>
      <c r="W248" s="384">
        <v>0</v>
      </c>
      <c r="X248" s="384">
        <v>0</v>
      </c>
      <c r="Y248" s="469">
        <v>49737.98</v>
      </c>
    </row>
    <row r="249" spans="2:25" s="157" customFormat="1" x14ac:dyDescent="0.25">
      <c r="B249" s="384" t="s">
        <v>331</v>
      </c>
      <c r="C249" s="573" t="s">
        <v>583</v>
      </c>
      <c r="D249" s="573" t="s">
        <v>895</v>
      </c>
      <c r="E249" s="384" t="s">
        <v>1191</v>
      </c>
      <c r="F249" s="384">
        <v>1</v>
      </c>
      <c r="G249" s="384">
        <v>0</v>
      </c>
      <c r="H249" s="384">
        <v>0</v>
      </c>
      <c r="I249" s="384">
        <v>0</v>
      </c>
      <c r="J249" s="384">
        <v>7</v>
      </c>
      <c r="K249" s="384">
        <v>0</v>
      </c>
      <c r="L249" s="384">
        <v>0</v>
      </c>
      <c r="M249" s="384">
        <v>0</v>
      </c>
      <c r="N249" s="384">
        <v>0</v>
      </c>
      <c r="O249" s="384">
        <v>0</v>
      </c>
      <c r="P249" s="384">
        <v>0</v>
      </c>
      <c r="Q249" s="384">
        <v>0</v>
      </c>
      <c r="R249" s="384">
        <v>0</v>
      </c>
      <c r="S249" s="384">
        <v>0</v>
      </c>
      <c r="T249" s="384">
        <v>0</v>
      </c>
      <c r="U249" s="384">
        <v>0</v>
      </c>
      <c r="V249" s="384">
        <v>1</v>
      </c>
      <c r="W249" s="384">
        <v>0</v>
      </c>
      <c r="X249" s="384">
        <v>0</v>
      </c>
      <c r="Y249" s="469">
        <v>83179.41</v>
      </c>
    </row>
    <row r="250" spans="2:25" s="157" customFormat="1" x14ac:dyDescent="0.25">
      <c r="B250" s="384" t="s">
        <v>331</v>
      </c>
      <c r="C250" s="573" t="s">
        <v>584</v>
      </c>
      <c r="D250" s="573" t="s">
        <v>896</v>
      </c>
      <c r="E250" s="384" t="s">
        <v>1192</v>
      </c>
      <c r="F250" s="384">
        <v>1</v>
      </c>
      <c r="G250" s="384">
        <v>0</v>
      </c>
      <c r="H250" s="384">
        <v>0</v>
      </c>
      <c r="I250" s="384">
        <v>0</v>
      </c>
      <c r="J250" s="384">
        <v>7</v>
      </c>
      <c r="K250" s="384">
        <v>0</v>
      </c>
      <c r="L250" s="384">
        <v>0</v>
      </c>
      <c r="M250" s="384">
        <v>0</v>
      </c>
      <c r="N250" s="384">
        <v>0</v>
      </c>
      <c r="O250" s="384">
        <v>0</v>
      </c>
      <c r="P250" s="384">
        <v>0</v>
      </c>
      <c r="Q250" s="384">
        <v>0</v>
      </c>
      <c r="R250" s="384">
        <v>0</v>
      </c>
      <c r="S250" s="384">
        <v>0</v>
      </c>
      <c r="T250" s="384">
        <v>0</v>
      </c>
      <c r="U250" s="384">
        <v>0</v>
      </c>
      <c r="V250" s="384">
        <v>1</v>
      </c>
      <c r="W250" s="384">
        <v>0</v>
      </c>
      <c r="X250" s="384">
        <v>0</v>
      </c>
      <c r="Y250" s="469">
        <v>72365.53</v>
      </c>
    </row>
    <row r="251" spans="2:25" s="157" customFormat="1" x14ac:dyDescent="0.25">
      <c r="B251" s="384" t="s">
        <v>331</v>
      </c>
      <c r="C251" s="573" t="s">
        <v>585</v>
      </c>
      <c r="D251" s="573" t="s">
        <v>897</v>
      </c>
      <c r="E251" s="384" t="s">
        <v>1193</v>
      </c>
      <c r="F251" s="384">
        <v>1</v>
      </c>
      <c r="G251" s="384">
        <v>0</v>
      </c>
      <c r="H251" s="384">
        <v>0</v>
      </c>
      <c r="I251" s="384">
        <v>0</v>
      </c>
      <c r="J251" s="384">
        <v>7</v>
      </c>
      <c r="K251" s="384">
        <v>0</v>
      </c>
      <c r="L251" s="384">
        <v>0</v>
      </c>
      <c r="M251" s="384">
        <v>0</v>
      </c>
      <c r="N251" s="384">
        <v>0</v>
      </c>
      <c r="O251" s="384">
        <v>0</v>
      </c>
      <c r="P251" s="384">
        <v>0</v>
      </c>
      <c r="Q251" s="384">
        <v>0</v>
      </c>
      <c r="R251" s="384">
        <v>0</v>
      </c>
      <c r="S251" s="384">
        <v>0</v>
      </c>
      <c r="T251" s="384">
        <v>0</v>
      </c>
      <c r="U251" s="384">
        <v>0</v>
      </c>
      <c r="V251" s="384">
        <v>1</v>
      </c>
      <c r="W251" s="384">
        <v>0</v>
      </c>
      <c r="X251" s="384">
        <v>0</v>
      </c>
      <c r="Y251" s="469">
        <v>70198.990000000005</v>
      </c>
    </row>
    <row r="252" spans="2:25" s="157" customFormat="1" x14ac:dyDescent="0.25">
      <c r="B252" s="384" t="s">
        <v>331</v>
      </c>
      <c r="C252" s="573" t="s">
        <v>586</v>
      </c>
      <c r="D252" s="573" t="s">
        <v>898</v>
      </c>
      <c r="E252" s="384" t="s">
        <v>1194</v>
      </c>
      <c r="F252" s="384">
        <v>1</v>
      </c>
      <c r="G252" s="384">
        <v>0</v>
      </c>
      <c r="H252" s="384">
        <v>0</v>
      </c>
      <c r="I252" s="384">
        <v>0</v>
      </c>
      <c r="J252" s="384">
        <v>7</v>
      </c>
      <c r="K252" s="384">
        <v>0</v>
      </c>
      <c r="L252" s="384">
        <v>0</v>
      </c>
      <c r="M252" s="384">
        <v>0</v>
      </c>
      <c r="N252" s="384">
        <v>0</v>
      </c>
      <c r="O252" s="384">
        <v>0</v>
      </c>
      <c r="P252" s="384">
        <v>0</v>
      </c>
      <c r="Q252" s="384">
        <v>0</v>
      </c>
      <c r="R252" s="384">
        <v>0</v>
      </c>
      <c r="S252" s="384">
        <v>0</v>
      </c>
      <c r="T252" s="384">
        <v>0</v>
      </c>
      <c r="U252" s="384">
        <v>0</v>
      </c>
      <c r="V252" s="384">
        <v>1</v>
      </c>
      <c r="W252" s="384">
        <v>0</v>
      </c>
      <c r="X252" s="384">
        <v>0</v>
      </c>
      <c r="Y252" s="469">
        <v>42092.78</v>
      </c>
    </row>
    <row r="253" spans="2:25" s="157" customFormat="1" x14ac:dyDescent="0.25">
      <c r="B253" s="384" t="s">
        <v>331</v>
      </c>
      <c r="C253" s="573" t="s">
        <v>587</v>
      </c>
      <c r="D253" s="573" t="s">
        <v>899</v>
      </c>
      <c r="E253" s="384" t="s">
        <v>1195</v>
      </c>
      <c r="F253" s="384">
        <v>1</v>
      </c>
      <c r="G253" s="384">
        <v>0</v>
      </c>
      <c r="H253" s="384">
        <v>0</v>
      </c>
      <c r="I253" s="384">
        <v>0</v>
      </c>
      <c r="J253" s="384">
        <v>7</v>
      </c>
      <c r="K253" s="384">
        <v>0</v>
      </c>
      <c r="L253" s="384">
        <v>0</v>
      </c>
      <c r="M253" s="384">
        <v>0</v>
      </c>
      <c r="N253" s="384">
        <v>0</v>
      </c>
      <c r="O253" s="384">
        <v>0</v>
      </c>
      <c r="P253" s="384">
        <v>0</v>
      </c>
      <c r="Q253" s="384">
        <v>0</v>
      </c>
      <c r="R253" s="384">
        <v>0</v>
      </c>
      <c r="S253" s="384">
        <v>0</v>
      </c>
      <c r="T253" s="384">
        <v>0</v>
      </c>
      <c r="U253" s="384">
        <v>0</v>
      </c>
      <c r="V253" s="384">
        <v>1</v>
      </c>
      <c r="W253" s="384">
        <v>0</v>
      </c>
      <c r="X253" s="384">
        <v>0</v>
      </c>
      <c r="Y253" s="469">
        <v>38083.370000000003</v>
      </c>
    </row>
    <row r="254" spans="2:25" s="157" customFormat="1" x14ac:dyDescent="0.25">
      <c r="B254" s="384" t="s">
        <v>331</v>
      </c>
      <c r="C254" s="573" t="s">
        <v>588</v>
      </c>
      <c r="D254" s="573" t="s">
        <v>900</v>
      </c>
      <c r="E254" s="384" t="s">
        <v>1196</v>
      </c>
      <c r="F254" s="384">
        <v>1</v>
      </c>
      <c r="G254" s="384">
        <v>0</v>
      </c>
      <c r="H254" s="384">
        <v>0</v>
      </c>
      <c r="I254" s="384">
        <v>0</v>
      </c>
      <c r="J254" s="384">
        <v>7</v>
      </c>
      <c r="K254" s="384">
        <v>0</v>
      </c>
      <c r="L254" s="384">
        <v>0</v>
      </c>
      <c r="M254" s="384">
        <v>0</v>
      </c>
      <c r="N254" s="384">
        <v>0</v>
      </c>
      <c r="O254" s="384">
        <v>0</v>
      </c>
      <c r="P254" s="384">
        <v>0</v>
      </c>
      <c r="Q254" s="384">
        <v>0</v>
      </c>
      <c r="R254" s="384">
        <v>0</v>
      </c>
      <c r="S254" s="384">
        <v>0</v>
      </c>
      <c r="T254" s="384">
        <v>0</v>
      </c>
      <c r="U254" s="384">
        <v>0</v>
      </c>
      <c r="V254" s="384">
        <v>1</v>
      </c>
      <c r="W254" s="384">
        <v>0</v>
      </c>
      <c r="X254" s="384">
        <v>0</v>
      </c>
      <c r="Y254" s="469">
        <v>34100.04</v>
      </c>
    </row>
    <row r="255" spans="2:25" s="157" customFormat="1" x14ac:dyDescent="0.25">
      <c r="B255" s="384" t="s">
        <v>331</v>
      </c>
      <c r="C255" s="573" t="s">
        <v>589</v>
      </c>
      <c r="D255" s="573" t="s">
        <v>901</v>
      </c>
      <c r="E255" s="384" t="s">
        <v>1197</v>
      </c>
      <c r="F255" s="384">
        <v>1</v>
      </c>
      <c r="G255" s="384">
        <v>0</v>
      </c>
      <c r="H255" s="384">
        <v>0</v>
      </c>
      <c r="I255" s="384">
        <v>0</v>
      </c>
      <c r="J255" s="384">
        <v>7</v>
      </c>
      <c r="K255" s="384">
        <v>0</v>
      </c>
      <c r="L255" s="384">
        <v>0</v>
      </c>
      <c r="M255" s="384">
        <v>0</v>
      </c>
      <c r="N255" s="384">
        <v>0</v>
      </c>
      <c r="O255" s="384">
        <v>0</v>
      </c>
      <c r="P255" s="384">
        <v>0</v>
      </c>
      <c r="Q255" s="384">
        <v>0</v>
      </c>
      <c r="R255" s="384">
        <v>0</v>
      </c>
      <c r="S255" s="384">
        <v>0</v>
      </c>
      <c r="T255" s="384">
        <v>0</v>
      </c>
      <c r="U255" s="384">
        <v>0</v>
      </c>
      <c r="V255" s="384">
        <v>1</v>
      </c>
      <c r="W255" s="384">
        <v>0</v>
      </c>
      <c r="X255" s="384">
        <v>0</v>
      </c>
      <c r="Y255" s="469">
        <v>44887.5</v>
      </c>
    </row>
    <row r="256" spans="2:25" s="157" customFormat="1" x14ac:dyDescent="0.25">
      <c r="B256" s="384" t="s">
        <v>331</v>
      </c>
      <c r="C256" s="573" t="s">
        <v>590</v>
      </c>
      <c r="D256" s="573" t="s">
        <v>902</v>
      </c>
      <c r="E256" s="384" t="s">
        <v>1198</v>
      </c>
      <c r="F256" s="384">
        <v>1</v>
      </c>
      <c r="G256" s="384">
        <v>0</v>
      </c>
      <c r="H256" s="384">
        <v>0</v>
      </c>
      <c r="I256" s="384">
        <v>0</v>
      </c>
      <c r="J256" s="384">
        <v>7</v>
      </c>
      <c r="K256" s="384">
        <v>0</v>
      </c>
      <c r="L256" s="384">
        <v>0</v>
      </c>
      <c r="M256" s="384">
        <v>0</v>
      </c>
      <c r="N256" s="384">
        <v>0</v>
      </c>
      <c r="O256" s="384">
        <v>0</v>
      </c>
      <c r="P256" s="384">
        <v>0</v>
      </c>
      <c r="Q256" s="384">
        <v>0</v>
      </c>
      <c r="R256" s="384">
        <v>0</v>
      </c>
      <c r="S256" s="384">
        <v>0</v>
      </c>
      <c r="T256" s="384">
        <v>0</v>
      </c>
      <c r="U256" s="384">
        <v>0</v>
      </c>
      <c r="V256" s="384">
        <v>1</v>
      </c>
      <c r="W256" s="384">
        <v>0</v>
      </c>
      <c r="X256" s="384">
        <v>0</v>
      </c>
      <c r="Y256" s="469">
        <v>37138.720000000001</v>
      </c>
    </row>
    <row r="257" spans="2:25" s="157" customFormat="1" x14ac:dyDescent="0.25">
      <c r="B257" s="384" t="s">
        <v>331</v>
      </c>
      <c r="C257" s="573" t="s">
        <v>591</v>
      </c>
      <c r="D257" s="573" t="s">
        <v>903</v>
      </c>
      <c r="E257" s="384" t="s">
        <v>1199</v>
      </c>
      <c r="F257" s="384">
        <v>1</v>
      </c>
      <c r="G257" s="384">
        <v>0</v>
      </c>
      <c r="H257" s="384">
        <v>0</v>
      </c>
      <c r="I257" s="384">
        <v>0</v>
      </c>
      <c r="J257" s="384">
        <v>7</v>
      </c>
      <c r="K257" s="384">
        <v>0</v>
      </c>
      <c r="L257" s="384">
        <v>0</v>
      </c>
      <c r="M257" s="384">
        <v>0</v>
      </c>
      <c r="N257" s="384">
        <v>0</v>
      </c>
      <c r="O257" s="384">
        <v>0</v>
      </c>
      <c r="P257" s="384">
        <v>0</v>
      </c>
      <c r="Q257" s="384">
        <v>0</v>
      </c>
      <c r="R257" s="384">
        <v>0</v>
      </c>
      <c r="S257" s="384">
        <v>0</v>
      </c>
      <c r="T257" s="384">
        <v>0</v>
      </c>
      <c r="U257" s="384">
        <v>0</v>
      </c>
      <c r="V257" s="384">
        <v>1</v>
      </c>
      <c r="W257" s="384">
        <v>0</v>
      </c>
      <c r="X257" s="384">
        <v>0</v>
      </c>
      <c r="Y257" s="469">
        <v>47720.24</v>
      </c>
    </row>
    <row r="258" spans="2:25" s="157" customFormat="1" x14ac:dyDescent="0.25">
      <c r="B258" s="384" t="s">
        <v>331</v>
      </c>
      <c r="C258" s="573" t="s">
        <v>592</v>
      </c>
      <c r="D258" s="573" t="s">
        <v>904</v>
      </c>
      <c r="E258" s="384" t="s">
        <v>1200</v>
      </c>
      <c r="F258" s="384">
        <v>1</v>
      </c>
      <c r="G258" s="384">
        <v>0</v>
      </c>
      <c r="H258" s="384">
        <v>0</v>
      </c>
      <c r="I258" s="384">
        <v>0</v>
      </c>
      <c r="J258" s="384">
        <v>7</v>
      </c>
      <c r="K258" s="384">
        <v>0</v>
      </c>
      <c r="L258" s="384">
        <v>0</v>
      </c>
      <c r="M258" s="384">
        <v>0</v>
      </c>
      <c r="N258" s="384">
        <v>0</v>
      </c>
      <c r="O258" s="384">
        <v>0</v>
      </c>
      <c r="P258" s="384">
        <v>0</v>
      </c>
      <c r="Q258" s="384">
        <v>0</v>
      </c>
      <c r="R258" s="384">
        <v>0</v>
      </c>
      <c r="S258" s="384">
        <v>0</v>
      </c>
      <c r="T258" s="384">
        <v>0</v>
      </c>
      <c r="U258" s="384">
        <v>0</v>
      </c>
      <c r="V258" s="384">
        <v>1</v>
      </c>
      <c r="W258" s="384">
        <v>0</v>
      </c>
      <c r="X258" s="384">
        <v>0</v>
      </c>
      <c r="Y258" s="469">
        <v>42030.32</v>
      </c>
    </row>
    <row r="259" spans="2:25" s="157" customFormat="1" x14ac:dyDescent="0.25">
      <c r="B259" s="384" t="s">
        <v>331</v>
      </c>
      <c r="C259" s="573" t="s">
        <v>593</v>
      </c>
      <c r="D259" s="573" t="s">
        <v>905</v>
      </c>
      <c r="E259" s="384" t="s">
        <v>1201</v>
      </c>
      <c r="F259" s="384">
        <v>1</v>
      </c>
      <c r="G259" s="384">
        <v>0</v>
      </c>
      <c r="H259" s="384">
        <v>0</v>
      </c>
      <c r="I259" s="384">
        <v>0</v>
      </c>
      <c r="J259" s="384">
        <v>7</v>
      </c>
      <c r="K259" s="384">
        <v>0</v>
      </c>
      <c r="L259" s="384">
        <v>0</v>
      </c>
      <c r="M259" s="384">
        <v>0</v>
      </c>
      <c r="N259" s="384">
        <v>0</v>
      </c>
      <c r="O259" s="384">
        <v>0</v>
      </c>
      <c r="P259" s="384">
        <v>0</v>
      </c>
      <c r="Q259" s="384">
        <v>0</v>
      </c>
      <c r="R259" s="384">
        <v>0</v>
      </c>
      <c r="S259" s="384">
        <v>0</v>
      </c>
      <c r="T259" s="384">
        <v>0</v>
      </c>
      <c r="U259" s="384">
        <v>0</v>
      </c>
      <c r="V259" s="384">
        <v>1</v>
      </c>
      <c r="W259" s="384">
        <v>0</v>
      </c>
      <c r="X259" s="384">
        <v>0</v>
      </c>
      <c r="Y259" s="469">
        <v>38741.800000000003</v>
      </c>
    </row>
    <row r="260" spans="2:25" s="157" customFormat="1" x14ac:dyDescent="0.25">
      <c r="B260" s="384" t="s">
        <v>331</v>
      </c>
      <c r="C260" s="573" t="s">
        <v>594</v>
      </c>
      <c r="D260" s="573" t="s">
        <v>906</v>
      </c>
      <c r="E260" s="384" t="s">
        <v>1202</v>
      </c>
      <c r="F260" s="384">
        <v>1</v>
      </c>
      <c r="G260" s="384">
        <v>0</v>
      </c>
      <c r="H260" s="384">
        <v>0</v>
      </c>
      <c r="I260" s="384">
        <v>0</v>
      </c>
      <c r="J260" s="384">
        <v>7</v>
      </c>
      <c r="K260" s="384">
        <v>0</v>
      </c>
      <c r="L260" s="384">
        <v>0</v>
      </c>
      <c r="M260" s="384">
        <v>0</v>
      </c>
      <c r="N260" s="384">
        <v>0</v>
      </c>
      <c r="O260" s="384">
        <v>0</v>
      </c>
      <c r="P260" s="384">
        <v>0</v>
      </c>
      <c r="Q260" s="384">
        <v>0</v>
      </c>
      <c r="R260" s="384">
        <v>0</v>
      </c>
      <c r="S260" s="384">
        <v>0</v>
      </c>
      <c r="T260" s="384">
        <v>0</v>
      </c>
      <c r="U260" s="384">
        <v>0</v>
      </c>
      <c r="V260" s="384">
        <v>1</v>
      </c>
      <c r="W260" s="384">
        <v>0</v>
      </c>
      <c r="X260" s="384">
        <v>0</v>
      </c>
      <c r="Y260" s="469">
        <v>39584.81</v>
      </c>
    </row>
    <row r="261" spans="2:25" s="157" customFormat="1" x14ac:dyDescent="0.25">
      <c r="B261" s="384" t="s">
        <v>331</v>
      </c>
      <c r="C261" s="573" t="s">
        <v>595</v>
      </c>
      <c r="D261" s="573" t="s">
        <v>907</v>
      </c>
      <c r="E261" s="384" t="s">
        <v>1203</v>
      </c>
      <c r="F261" s="384">
        <v>1</v>
      </c>
      <c r="G261" s="384">
        <v>0</v>
      </c>
      <c r="H261" s="384">
        <v>0</v>
      </c>
      <c r="I261" s="384">
        <v>0</v>
      </c>
      <c r="J261" s="384">
        <v>7</v>
      </c>
      <c r="K261" s="384">
        <v>0</v>
      </c>
      <c r="L261" s="384">
        <v>0</v>
      </c>
      <c r="M261" s="384">
        <v>0</v>
      </c>
      <c r="N261" s="384">
        <v>0</v>
      </c>
      <c r="O261" s="384">
        <v>0</v>
      </c>
      <c r="P261" s="384">
        <v>0</v>
      </c>
      <c r="Q261" s="384">
        <v>0</v>
      </c>
      <c r="R261" s="384">
        <v>0</v>
      </c>
      <c r="S261" s="384">
        <v>0</v>
      </c>
      <c r="T261" s="384">
        <v>0</v>
      </c>
      <c r="U261" s="384">
        <v>0</v>
      </c>
      <c r="V261" s="384">
        <v>1</v>
      </c>
      <c r="W261" s="384">
        <v>0</v>
      </c>
      <c r="X261" s="384">
        <v>0</v>
      </c>
      <c r="Y261" s="469">
        <v>45693.26</v>
      </c>
    </row>
    <row r="262" spans="2:25" s="157" customFormat="1" x14ac:dyDescent="0.25">
      <c r="B262" s="384" t="s">
        <v>331</v>
      </c>
      <c r="C262" s="573" t="s">
        <v>596</v>
      </c>
      <c r="D262" s="573" t="s">
        <v>908</v>
      </c>
      <c r="E262" s="384" t="s">
        <v>1204</v>
      </c>
      <c r="F262" s="384">
        <v>1</v>
      </c>
      <c r="G262" s="384">
        <v>0</v>
      </c>
      <c r="H262" s="384">
        <v>0</v>
      </c>
      <c r="I262" s="384">
        <v>0</v>
      </c>
      <c r="J262" s="384">
        <v>7</v>
      </c>
      <c r="K262" s="384">
        <v>0</v>
      </c>
      <c r="L262" s="384">
        <v>0</v>
      </c>
      <c r="M262" s="384">
        <v>0</v>
      </c>
      <c r="N262" s="384">
        <v>0</v>
      </c>
      <c r="O262" s="384">
        <v>0</v>
      </c>
      <c r="P262" s="384">
        <v>0</v>
      </c>
      <c r="Q262" s="384">
        <v>0</v>
      </c>
      <c r="R262" s="384">
        <v>0</v>
      </c>
      <c r="S262" s="384">
        <v>0</v>
      </c>
      <c r="T262" s="384">
        <v>0</v>
      </c>
      <c r="U262" s="384">
        <v>0</v>
      </c>
      <c r="V262" s="384">
        <v>1</v>
      </c>
      <c r="W262" s="384">
        <v>0</v>
      </c>
      <c r="X262" s="384">
        <v>0</v>
      </c>
      <c r="Y262" s="469">
        <v>46955.519999999997</v>
      </c>
    </row>
    <row r="263" spans="2:25" s="157" customFormat="1" x14ac:dyDescent="0.25">
      <c r="B263" s="384" t="s">
        <v>331</v>
      </c>
      <c r="C263" s="573" t="s">
        <v>597</v>
      </c>
      <c r="D263" s="573" t="s">
        <v>909</v>
      </c>
      <c r="E263" s="384" t="s">
        <v>1205</v>
      </c>
      <c r="F263" s="384">
        <v>1</v>
      </c>
      <c r="G263" s="384">
        <v>0</v>
      </c>
      <c r="H263" s="384">
        <v>0</v>
      </c>
      <c r="I263" s="384">
        <v>0</v>
      </c>
      <c r="J263" s="384">
        <v>7</v>
      </c>
      <c r="K263" s="384">
        <v>0</v>
      </c>
      <c r="L263" s="384">
        <v>0</v>
      </c>
      <c r="M263" s="384">
        <v>0</v>
      </c>
      <c r="N263" s="384">
        <v>0</v>
      </c>
      <c r="O263" s="384">
        <v>0</v>
      </c>
      <c r="P263" s="384">
        <v>0</v>
      </c>
      <c r="Q263" s="384">
        <v>0</v>
      </c>
      <c r="R263" s="384">
        <v>0</v>
      </c>
      <c r="S263" s="384">
        <v>0</v>
      </c>
      <c r="T263" s="384">
        <v>0</v>
      </c>
      <c r="U263" s="384">
        <v>0</v>
      </c>
      <c r="V263" s="384">
        <v>1</v>
      </c>
      <c r="W263" s="384">
        <v>0</v>
      </c>
      <c r="X263" s="384">
        <v>0</v>
      </c>
      <c r="Y263" s="469">
        <v>44391.86</v>
      </c>
    </row>
    <row r="264" spans="2:25" s="157" customFormat="1" x14ac:dyDescent="0.25">
      <c r="B264" s="384" t="s">
        <v>331</v>
      </c>
      <c r="C264" s="573" t="s">
        <v>598</v>
      </c>
      <c r="D264" s="573" t="s">
        <v>910</v>
      </c>
      <c r="E264" s="384" t="s">
        <v>1206</v>
      </c>
      <c r="F264" s="384">
        <v>1</v>
      </c>
      <c r="G264" s="384">
        <v>0</v>
      </c>
      <c r="H264" s="384">
        <v>0</v>
      </c>
      <c r="I264" s="384">
        <v>0</v>
      </c>
      <c r="J264" s="384">
        <v>7</v>
      </c>
      <c r="K264" s="384">
        <v>0</v>
      </c>
      <c r="L264" s="384">
        <v>0</v>
      </c>
      <c r="M264" s="384">
        <v>0</v>
      </c>
      <c r="N264" s="384">
        <v>0</v>
      </c>
      <c r="O264" s="384">
        <v>0</v>
      </c>
      <c r="P264" s="384">
        <v>0</v>
      </c>
      <c r="Q264" s="384">
        <v>0</v>
      </c>
      <c r="R264" s="384">
        <v>0</v>
      </c>
      <c r="S264" s="384">
        <v>0</v>
      </c>
      <c r="T264" s="384">
        <v>0</v>
      </c>
      <c r="U264" s="384">
        <v>0</v>
      </c>
      <c r="V264" s="384">
        <v>1</v>
      </c>
      <c r="W264" s="384">
        <v>0</v>
      </c>
      <c r="X264" s="384">
        <v>0</v>
      </c>
      <c r="Y264" s="469">
        <v>35694.21</v>
      </c>
    </row>
    <row r="265" spans="2:25" s="157" customFormat="1" x14ac:dyDescent="0.25">
      <c r="B265" s="384" t="s">
        <v>331</v>
      </c>
      <c r="C265" s="573" t="s">
        <v>599</v>
      </c>
      <c r="D265" s="573" t="s">
        <v>911</v>
      </c>
      <c r="E265" s="384" t="s">
        <v>1207</v>
      </c>
      <c r="F265" s="384">
        <v>1</v>
      </c>
      <c r="G265" s="384">
        <v>0</v>
      </c>
      <c r="H265" s="384">
        <v>0</v>
      </c>
      <c r="I265" s="384">
        <v>0</v>
      </c>
      <c r="J265" s="384">
        <v>7</v>
      </c>
      <c r="K265" s="384">
        <v>0</v>
      </c>
      <c r="L265" s="384">
        <v>0</v>
      </c>
      <c r="M265" s="384">
        <v>0</v>
      </c>
      <c r="N265" s="384">
        <v>0</v>
      </c>
      <c r="O265" s="384">
        <v>0</v>
      </c>
      <c r="P265" s="384">
        <v>0</v>
      </c>
      <c r="Q265" s="384">
        <v>0</v>
      </c>
      <c r="R265" s="384">
        <v>0</v>
      </c>
      <c r="S265" s="384">
        <v>0</v>
      </c>
      <c r="T265" s="384">
        <v>0</v>
      </c>
      <c r="U265" s="384">
        <v>0</v>
      </c>
      <c r="V265" s="384">
        <v>1</v>
      </c>
      <c r="W265" s="384">
        <v>0</v>
      </c>
      <c r="X265" s="384">
        <v>0</v>
      </c>
      <c r="Y265" s="469">
        <v>36635.279999999999</v>
      </c>
    </row>
    <row r="266" spans="2:25" s="157" customFormat="1" x14ac:dyDescent="0.25">
      <c r="B266" s="384" t="s">
        <v>331</v>
      </c>
      <c r="C266" s="573" t="s">
        <v>600</v>
      </c>
      <c r="D266" s="573" t="s">
        <v>912</v>
      </c>
      <c r="E266" s="384" t="s">
        <v>1208</v>
      </c>
      <c r="F266" s="384">
        <v>1</v>
      </c>
      <c r="G266" s="384">
        <v>0</v>
      </c>
      <c r="H266" s="384">
        <v>0</v>
      </c>
      <c r="I266" s="384">
        <v>0</v>
      </c>
      <c r="J266" s="384">
        <v>7</v>
      </c>
      <c r="K266" s="384">
        <v>0</v>
      </c>
      <c r="L266" s="384">
        <v>0</v>
      </c>
      <c r="M266" s="384">
        <v>0</v>
      </c>
      <c r="N266" s="384">
        <v>0</v>
      </c>
      <c r="O266" s="384">
        <v>0</v>
      </c>
      <c r="P266" s="384">
        <v>0</v>
      </c>
      <c r="Q266" s="384">
        <v>0</v>
      </c>
      <c r="R266" s="384">
        <v>0</v>
      </c>
      <c r="S266" s="384">
        <v>0</v>
      </c>
      <c r="T266" s="384">
        <v>0</v>
      </c>
      <c r="U266" s="384">
        <v>0</v>
      </c>
      <c r="V266" s="384">
        <v>1</v>
      </c>
      <c r="W266" s="384">
        <v>0</v>
      </c>
      <c r="X266" s="384">
        <v>0</v>
      </c>
      <c r="Y266" s="469">
        <v>34786.6</v>
      </c>
    </row>
    <row r="267" spans="2:25" s="157" customFormat="1" x14ac:dyDescent="0.25">
      <c r="B267" s="384" t="s">
        <v>331</v>
      </c>
      <c r="C267" s="573" t="s">
        <v>601</v>
      </c>
      <c r="D267" s="573" t="s">
        <v>913</v>
      </c>
      <c r="E267" s="384" t="s">
        <v>1209</v>
      </c>
      <c r="F267" s="384">
        <v>1</v>
      </c>
      <c r="G267" s="384">
        <v>0</v>
      </c>
      <c r="H267" s="384">
        <v>0</v>
      </c>
      <c r="I267" s="384">
        <v>0</v>
      </c>
      <c r="J267" s="384">
        <v>7</v>
      </c>
      <c r="K267" s="384">
        <v>0</v>
      </c>
      <c r="L267" s="384">
        <v>0</v>
      </c>
      <c r="M267" s="384">
        <v>0</v>
      </c>
      <c r="N267" s="384">
        <v>0</v>
      </c>
      <c r="O267" s="384">
        <v>0</v>
      </c>
      <c r="P267" s="384">
        <v>0</v>
      </c>
      <c r="Q267" s="384">
        <v>0</v>
      </c>
      <c r="R267" s="384">
        <v>0</v>
      </c>
      <c r="S267" s="384">
        <v>0</v>
      </c>
      <c r="T267" s="384">
        <v>0</v>
      </c>
      <c r="U267" s="384">
        <v>0</v>
      </c>
      <c r="V267" s="384">
        <v>1</v>
      </c>
      <c r="W267" s="384">
        <v>0</v>
      </c>
      <c r="X267" s="384">
        <v>0</v>
      </c>
      <c r="Y267" s="469">
        <v>52598.86</v>
      </c>
    </row>
    <row r="268" spans="2:25" s="157" customFormat="1" x14ac:dyDescent="0.25">
      <c r="B268" s="384" t="s">
        <v>331</v>
      </c>
      <c r="C268" s="573" t="s">
        <v>602</v>
      </c>
      <c r="D268" s="573" t="s">
        <v>914</v>
      </c>
      <c r="E268" s="384" t="s">
        <v>1210</v>
      </c>
      <c r="F268" s="384">
        <v>1</v>
      </c>
      <c r="G268" s="384">
        <v>0</v>
      </c>
      <c r="H268" s="384">
        <v>0</v>
      </c>
      <c r="I268" s="384">
        <v>0</v>
      </c>
      <c r="J268" s="384">
        <v>7</v>
      </c>
      <c r="K268" s="384">
        <v>0</v>
      </c>
      <c r="L268" s="384">
        <v>0</v>
      </c>
      <c r="M268" s="384">
        <v>0</v>
      </c>
      <c r="N268" s="384">
        <v>0</v>
      </c>
      <c r="O268" s="384">
        <v>0</v>
      </c>
      <c r="P268" s="384">
        <v>0</v>
      </c>
      <c r="Q268" s="384">
        <v>0</v>
      </c>
      <c r="R268" s="384">
        <v>0</v>
      </c>
      <c r="S268" s="384">
        <v>0</v>
      </c>
      <c r="T268" s="384">
        <v>0</v>
      </c>
      <c r="U268" s="384">
        <v>0</v>
      </c>
      <c r="V268" s="384">
        <v>1</v>
      </c>
      <c r="W268" s="384">
        <v>0</v>
      </c>
      <c r="X268" s="384">
        <v>0</v>
      </c>
      <c r="Y268" s="469">
        <v>196674.67</v>
      </c>
    </row>
    <row r="269" spans="2:25" s="157" customFormat="1" x14ac:dyDescent="0.25">
      <c r="B269" s="384" t="s">
        <v>331</v>
      </c>
      <c r="C269" s="573" t="s">
        <v>603</v>
      </c>
      <c r="D269" s="573" t="s">
        <v>915</v>
      </c>
      <c r="E269" s="384" t="s">
        <v>1211</v>
      </c>
      <c r="F269" s="384">
        <v>1</v>
      </c>
      <c r="G269" s="384">
        <v>0</v>
      </c>
      <c r="H269" s="384">
        <v>0</v>
      </c>
      <c r="I269" s="384">
        <v>0</v>
      </c>
      <c r="J269" s="384">
        <v>7</v>
      </c>
      <c r="K269" s="384">
        <v>0</v>
      </c>
      <c r="L269" s="384">
        <v>0</v>
      </c>
      <c r="M269" s="384">
        <v>0</v>
      </c>
      <c r="N269" s="384">
        <v>0</v>
      </c>
      <c r="O269" s="384">
        <v>0</v>
      </c>
      <c r="P269" s="384">
        <v>0</v>
      </c>
      <c r="Q269" s="384">
        <v>0</v>
      </c>
      <c r="R269" s="384">
        <v>0</v>
      </c>
      <c r="S269" s="384">
        <v>0</v>
      </c>
      <c r="T269" s="384">
        <v>0</v>
      </c>
      <c r="U269" s="384">
        <v>0</v>
      </c>
      <c r="V269" s="384">
        <v>1</v>
      </c>
      <c r="W269" s="384">
        <v>0</v>
      </c>
      <c r="X269" s="384">
        <v>0</v>
      </c>
      <c r="Y269" s="469">
        <v>38250.769999999997</v>
      </c>
    </row>
    <row r="270" spans="2:25" s="157" customFormat="1" x14ac:dyDescent="0.25">
      <c r="B270" s="384" t="s">
        <v>331</v>
      </c>
      <c r="C270" s="573" t="s">
        <v>604</v>
      </c>
      <c r="D270" s="573" t="s">
        <v>916</v>
      </c>
      <c r="E270" s="384" t="s">
        <v>1212</v>
      </c>
      <c r="F270" s="384">
        <v>1</v>
      </c>
      <c r="G270" s="384">
        <v>0</v>
      </c>
      <c r="H270" s="384">
        <v>0</v>
      </c>
      <c r="I270" s="384">
        <v>0</v>
      </c>
      <c r="J270" s="384">
        <v>7</v>
      </c>
      <c r="K270" s="384">
        <v>0</v>
      </c>
      <c r="L270" s="384">
        <v>0</v>
      </c>
      <c r="M270" s="384">
        <v>0</v>
      </c>
      <c r="N270" s="384">
        <v>0</v>
      </c>
      <c r="O270" s="384">
        <v>0</v>
      </c>
      <c r="P270" s="384">
        <v>0</v>
      </c>
      <c r="Q270" s="384">
        <v>0</v>
      </c>
      <c r="R270" s="384">
        <v>0</v>
      </c>
      <c r="S270" s="384">
        <v>0</v>
      </c>
      <c r="T270" s="384">
        <v>0</v>
      </c>
      <c r="U270" s="384">
        <v>0</v>
      </c>
      <c r="V270" s="384">
        <v>1</v>
      </c>
      <c r="W270" s="384">
        <v>0</v>
      </c>
      <c r="X270" s="384">
        <v>0</v>
      </c>
      <c r="Y270" s="469">
        <v>42085.84</v>
      </c>
    </row>
    <row r="271" spans="2:25" s="157" customFormat="1" x14ac:dyDescent="0.25">
      <c r="B271" s="384" t="s">
        <v>331</v>
      </c>
      <c r="C271" s="573" t="s">
        <v>605</v>
      </c>
      <c r="D271" s="573" t="s">
        <v>917</v>
      </c>
      <c r="E271" s="384" t="s">
        <v>1213</v>
      </c>
      <c r="F271" s="384">
        <v>1</v>
      </c>
      <c r="G271" s="384">
        <v>0</v>
      </c>
      <c r="H271" s="384">
        <v>0</v>
      </c>
      <c r="I271" s="384">
        <v>0</v>
      </c>
      <c r="J271" s="384">
        <v>7</v>
      </c>
      <c r="K271" s="384">
        <v>0</v>
      </c>
      <c r="L271" s="384">
        <v>0</v>
      </c>
      <c r="M271" s="384">
        <v>0</v>
      </c>
      <c r="N271" s="384">
        <v>0</v>
      </c>
      <c r="O271" s="384">
        <v>0</v>
      </c>
      <c r="P271" s="384">
        <v>0</v>
      </c>
      <c r="Q271" s="384">
        <v>0</v>
      </c>
      <c r="R271" s="384">
        <v>0</v>
      </c>
      <c r="S271" s="384">
        <v>0</v>
      </c>
      <c r="T271" s="384">
        <v>0</v>
      </c>
      <c r="U271" s="384">
        <v>0</v>
      </c>
      <c r="V271" s="384">
        <v>1</v>
      </c>
      <c r="W271" s="384">
        <v>0</v>
      </c>
      <c r="X271" s="384">
        <v>0</v>
      </c>
      <c r="Y271" s="469">
        <v>18546.259999999998</v>
      </c>
    </row>
    <row r="272" spans="2:25" s="157" customFormat="1" x14ac:dyDescent="0.25">
      <c r="B272" s="384" t="s">
        <v>331</v>
      </c>
      <c r="C272" s="573" t="s">
        <v>606</v>
      </c>
      <c r="D272" s="573" t="s">
        <v>918</v>
      </c>
      <c r="E272" s="384" t="s">
        <v>1214</v>
      </c>
      <c r="F272" s="384">
        <v>1</v>
      </c>
      <c r="G272" s="384">
        <v>0</v>
      </c>
      <c r="H272" s="384">
        <v>0</v>
      </c>
      <c r="I272" s="384">
        <v>0</v>
      </c>
      <c r="J272" s="384">
        <v>7</v>
      </c>
      <c r="K272" s="384">
        <v>0</v>
      </c>
      <c r="L272" s="384">
        <v>0</v>
      </c>
      <c r="M272" s="384">
        <v>0</v>
      </c>
      <c r="N272" s="384">
        <v>0</v>
      </c>
      <c r="O272" s="384">
        <v>0</v>
      </c>
      <c r="P272" s="384">
        <v>0</v>
      </c>
      <c r="Q272" s="384">
        <v>0</v>
      </c>
      <c r="R272" s="384">
        <v>0</v>
      </c>
      <c r="S272" s="384">
        <v>0</v>
      </c>
      <c r="T272" s="384">
        <v>0</v>
      </c>
      <c r="U272" s="384">
        <v>0</v>
      </c>
      <c r="V272" s="384">
        <v>1</v>
      </c>
      <c r="W272" s="384">
        <v>0</v>
      </c>
      <c r="X272" s="384">
        <v>0</v>
      </c>
      <c r="Y272" s="469">
        <v>41525.14</v>
      </c>
    </row>
    <row r="273" spans="2:25" s="157" customFormat="1" x14ac:dyDescent="0.25">
      <c r="B273" s="384" t="s">
        <v>331</v>
      </c>
      <c r="C273" s="573" t="s">
        <v>607</v>
      </c>
      <c r="D273" s="573" t="s">
        <v>919</v>
      </c>
      <c r="E273" s="384" t="s">
        <v>1215</v>
      </c>
      <c r="F273" s="384">
        <v>1</v>
      </c>
      <c r="G273" s="384">
        <v>0</v>
      </c>
      <c r="H273" s="384">
        <v>0</v>
      </c>
      <c r="I273" s="384">
        <v>0</v>
      </c>
      <c r="J273" s="384">
        <v>7</v>
      </c>
      <c r="K273" s="384">
        <v>0</v>
      </c>
      <c r="L273" s="384">
        <v>0</v>
      </c>
      <c r="M273" s="384">
        <v>0</v>
      </c>
      <c r="N273" s="384">
        <v>0</v>
      </c>
      <c r="O273" s="384">
        <v>0</v>
      </c>
      <c r="P273" s="384">
        <v>0</v>
      </c>
      <c r="Q273" s="384">
        <v>0</v>
      </c>
      <c r="R273" s="384">
        <v>0</v>
      </c>
      <c r="S273" s="384">
        <v>0</v>
      </c>
      <c r="T273" s="384">
        <v>0</v>
      </c>
      <c r="U273" s="384">
        <v>0</v>
      </c>
      <c r="V273" s="384">
        <v>1</v>
      </c>
      <c r="W273" s="384">
        <v>0</v>
      </c>
      <c r="X273" s="384">
        <v>0</v>
      </c>
      <c r="Y273" s="469">
        <v>38582.620000000003</v>
      </c>
    </row>
    <row r="274" spans="2:25" s="157" customFormat="1" x14ac:dyDescent="0.25">
      <c r="B274" s="384" t="s">
        <v>331</v>
      </c>
      <c r="C274" s="573" t="s">
        <v>608</v>
      </c>
      <c r="D274" s="573" t="s">
        <v>920</v>
      </c>
      <c r="E274" s="384" t="s">
        <v>1216</v>
      </c>
      <c r="F274" s="384">
        <v>1</v>
      </c>
      <c r="G274" s="384">
        <v>0</v>
      </c>
      <c r="H274" s="384">
        <v>0</v>
      </c>
      <c r="I274" s="384">
        <v>0</v>
      </c>
      <c r="J274" s="384">
        <v>7</v>
      </c>
      <c r="K274" s="384">
        <v>0</v>
      </c>
      <c r="L274" s="384">
        <v>0</v>
      </c>
      <c r="M274" s="384">
        <v>0</v>
      </c>
      <c r="N274" s="384">
        <v>0</v>
      </c>
      <c r="O274" s="384">
        <v>0</v>
      </c>
      <c r="P274" s="384">
        <v>0</v>
      </c>
      <c r="Q274" s="384">
        <v>0</v>
      </c>
      <c r="R274" s="384">
        <v>0</v>
      </c>
      <c r="S274" s="384">
        <v>0</v>
      </c>
      <c r="T274" s="384">
        <v>0</v>
      </c>
      <c r="U274" s="384">
        <v>0</v>
      </c>
      <c r="V274" s="384">
        <v>1</v>
      </c>
      <c r="W274" s="384">
        <v>0</v>
      </c>
      <c r="X274" s="384">
        <v>0</v>
      </c>
      <c r="Y274" s="469">
        <v>32461.06</v>
      </c>
    </row>
    <row r="275" spans="2:25" s="157" customFormat="1" x14ac:dyDescent="0.25">
      <c r="B275" s="384" t="s">
        <v>331</v>
      </c>
      <c r="C275" s="573" t="s">
        <v>609</v>
      </c>
      <c r="D275" s="573" t="s">
        <v>921</v>
      </c>
      <c r="E275" s="384" t="s">
        <v>1217</v>
      </c>
      <c r="F275" s="384">
        <v>1</v>
      </c>
      <c r="G275" s="384">
        <v>0</v>
      </c>
      <c r="H275" s="384">
        <v>0</v>
      </c>
      <c r="I275" s="384">
        <v>0</v>
      </c>
      <c r="J275" s="384">
        <v>7</v>
      </c>
      <c r="K275" s="384">
        <v>0</v>
      </c>
      <c r="L275" s="384">
        <v>0</v>
      </c>
      <c r="M275" s="384">
        <v>0</v>
      </c>
      <c r="N275" s="384">
        <v>0</v>
      </c>
      <c r="O275" s="384">
        <v>0</v>
      </c>
      <c r="P275" s="384">
        <v>0</v>
      </c>
      <c r="Q275" s="384">
        <v>0</v>
      </c>
      <c r="R275" s="384">
        <v>0</v>
      </c>
      <c r="S275" s="384">
        <v>0</v>
      </c>
      <c r="T275" s="384">
        <v>0</v>
      </c>
      <c r="U275" s="384">
        <v>0</v>
      </c>
      <c r="V275" s="384">
        <v>1</v>
      </c>
      <c r="W275" s="384">
        <v>0</v>
      </c>
      <c r="X275" s="384">
        <v>0</v>
      </c>
      <c r="Y275" s="469">
        <v>42359.86</v>
      </c>
    </row>
    <row r="276" spans="2:25" s="157" customFormat="1" x14ac:dyDescent="0.25">
      <c r="B276" s="384" t="s">
        <v>331</v>
      </c>
      <c r="C276" s="573" t="s">
        <v>610</v>
      </c>
      <c r="D276" s="573" t="s">
        <v>922</v>
      </c>
      <c r="E276" s="384" t="s">
        <v>1218</v>
      </c>
      <c r="F276" s="384">
        <v>1</v>
      </c>
      <c r="G276" s="384">
        <v>0</v>
      </c>
      <c r="H276" s="384">
        <v>0</v>
      </c>
      <c r="I276" s="384">
        <v>0</v>
      </c>
      <c r="J276" s="384">
        <v>7</v>
      </c>
      <c r="K276" s="384">
        <v>0</v>
      </c>
      <c r="L276" s="384">
        <v>0</v>
      </c>
      <c r="M276" s="384">
        <v>0</v>
      </c>
      <c r="N276" s="384">
        <v>0</v>
      </c>
      <c r="O276" s="384">
        <v>0</v>
      </c>
      <c r="P276" s="384">
        <v>0</v>
      </c>
      <c r="Q276" s="384">
        <v>0</v>
      </c>
      <c r="R276" s="384">
        <v>0</v>
      </c>
      <c r="S276" s="384">
        <v>0</v>
      </c>
      <c r="T276" s="384">
        <v>0</v>
      </c>
      <c r="U276" s="384">
        <v>0</v>
      </c>
      <c r="V276" s="384">
        <v>1</v>
      </c>
      <c r="W276" s="384">
        <v>0</v>
      </c>
      <c r="X276" s="384">
        <v>0</v>
      </c>
      <c r="Y276" s="469">
        <v>34849.72</v>
      </c>
    </row>
    <row r="277" spans="2:25" s="157" customFormat="1" x14ac:dyDescent="0.25">
      <c r="B277" s="384" t="s">
        <v>331</v>
      </c>
      <c r="C277" s="573" t="s">
        <v>611</v>
      </c>
      <c r="D277" s="573" t="s">
        <v>923</v>
      </c>
      <c r="E277" s="384" t="s">
        <v>1219</v>
      </c>
      <c r="F277" s="384">
        <v>1</v>
      </c>
      <c r="G277" s="384">
        <v>0</v>
      </c>
      <c r="H277" s="384">
        <v>0</v>
      </c>
      <c r="I277" s="384">
        <v>0</v>
      </c>
      <c r="J277" s="384">
        <v>7</v>
      </c>
      <c r="K277" s="384">
        <v>0</v>
      </c>
      <c r="L277" s="384">
        <v>0</v>
      </c>
      <c r="M277" s="384">
        <v>0</v>
      </c>
      <c r="N277" s="384">
        <v>0</v>
      </c>
      <c r="O277" s="384">
        <v>0</v>
      </c>
      <c r="P277" s="384">
        <v>0</v>
      </c>
      <c r="Q277" s="384">
        <v>0</v>
      </c>
      <c r="R277" s="384">
        <v>0</v>
      </c>
      <c r="S277" s="384">
        <v>0</v>
      </c>
      <c r="T277" s="384">
        <v>0</v>
      </c>
      <c r="U277" s="384">
        <v>0</v>
      </c>
      <c r="V277" s="384">
        <v>1</v>
      </c>
      <c r="W277" s="384">
        <v>0</v>
      </c>
      <c r="X277" s="384">
        <v>0</v>
      </c>
      <c r="Y277" s="469">
        <v>83658.87</v>
      </c>
    </row>
    <row r="278" spans="2:25" s="157" customFormat="1" x14ac:dyDescent="0.25">
      <c r="B278" s="384" t="s">
        <v>331</v>
      </c>
      <c r="C278" s="573" t="s">
        <v>612</v>
      </c>
      <c r="D278" s="573" t="s">
        <v>924</v>
      </c>
      <c r="E278" s="384" t="s">
        <v>1220</v>
      </c>
      <c r="F278" s="384">
        <v>1</v>
      </c>
      <c r="G278" s="384">
        <v>0</v>
      </c>
      <c r="H278" s="384">
        <v>0</v>
      </c>
      <c r="I278" s="384">
        <v>0</v>
      </c>
      <c r="J278" s="384">
        <v>7</v>
      </c>
      <c r="K278" s="384">
        <v>0</v>
      </c>
      <c r="L278" s="384">
        <v>0</v>
      </c>
      <c r="M278" s="384">
        <v>0</v>
      </c>
      <c r="N278" s="384">
        <v>0</v>
      </c>
      <c r="O278" s="384">
        <v>0</v>
      </c>
      <c r="P278" s="384">
        <v>0</v>
      </c>
      <c r="Q278" s="384">
        <v>0</v>
      </c>
      <c r="R278" s="384">
        <v>0</v>
      </c>
      <c r="S278" s="384">
        <v>0</v>
      </c>
      <c r="T278" s="384">
        <v>0</v>
      </c>
      <c r="U278" s="384">
        <v>0</v>
      </c>
      <c r="V278" s="384">
        <v>1</v>
      </c>
      <c r="W278" s="384">
        <v>0</v>
      </c>
      <c r="X278" s="384">
        <v>0</v>
      </c>
      <c r="Y278" s="469">
        <v>40298.49</v>
      </c>
    </row>
    <row r="279" spans="2:25" s="157" customFormat="1" x14ac:dyDescent="0.25">
      <c r="B279" s="384" t="s">
        <v>331</v>
      </c>
      <c r="C279" s="573" t="s">
        <v>613</v>
      </c>
      <c r="D279" s="573" t="s">
        <v>925</v>
      </c>
      <c r="E279" s="384" t="s">
        <v>1221</v>
      </c>
      <c r="F279" s="384">
        <v>1</v>
      </c>
      <c r="G279" s="384">
        <v>0</v>
      </c>
      <c r="H279" s="384">
        <v>0</v>
      </c>
      <c r="I279" s="384">
        <v>0</v>
      </c>
      <c r="J279" s="384">
        <v>7</v>
      </c>
      <c r="K279" s="384">
        <v>0</v>
      </c>
      <c r="L279" s="384">
        <v>0</v>
      </c>
      <c r="M279" s="384">
        <v>0</v>
      </c>
      <c r="N279" s="384">
        <v>0</v>
      </c>
      <c r="O279" s="384">
        <v>0</v>
      </c>
      <c r="P279" s="384">
        <v>0</v>
      </c>
      <c r="Q279" s="384">
        <v>0</v>
      </c>
      <c r="R279" s="384">
        <v>0</v>
      </c>
      <c r="S279" s="384">
        <v>0</v>
      </c>
      <c r="T279" s="384">
        <v>0</v>
      </c>
      <c r="U279" s="384">
        <v>0</v>
      </c>
      <c r="V279" s="384">
        <v>1</v>
      </c>
      <c r="W279" s="384">
        <v>0</v>
      </c>
      <c r="X279" s="384">
        <v>0</v>
      </c>
      <c r="Y279" s="469">
        <v>56376.36</v>
      </c>
    </row>
    <row r="280" spans="2:25" s="157" customFormat="1" x14ac:dyDescent="0.25">
      <c r="B280" s="384" t="s">
        <v>331</v>
      </c>
      <c r="C280" s="573" t="s">
        <v>614</v>
      </c>
      <c r="D280" s="573" t="s">
        <v>926</v>
      </c>
      <c r="E280" s="384" t="s">
        <v>1222</v>
      </c>
      <c r="F280" s="384">
        <v>1</v>
      </c>
      <c r="G280" s="384">
        <v>0</v>
      </c>
      <c r="H280" s="384">
        <v>0</v>
      </c>
      <c r="I280" s="384">
        <v>0</v>
      </c>
      <c r="J280" s="384">
        <v>7</v>
      </c>
      <c r="K280" s="384">
        <v>0</v>
      </c>
      <c r="L280" s="384">
        <v>0</v>
      </c>
      <c r="M280" s="384">
        <v>0</v>
      </c>
      <c r="N280" s="384">
        <v>0</v>
      </c>
      <c r="O280" s="384">
        <v>0</v>
      </c>
      <c r="P280" s="384">
        <v>0</v>
      </c>
      <c r="Q280" s="384">
        <v>0</v>
      </c>
      <c r="R280" s="384">
        <v>0</v>
      </c>
      <c r="S280" s="384">
        <v>0</v>
      </c>
      <c r="T280" s="384">
        <v>0</v>
      </c>
      <c r="U280" s="384">
        <v>0</v>
      </c>
      <c r="V280" s="384">
        <v>1</v>
      </c>
      <c r="W280" s="384">
        <v>0</v>
      </c>
      <c r="X280" s="384">
        <v>0</v>
      </c>
      <c r="Y280" s="469">
        <v>29364.400000000001</v>
      </c>
    </row>
    <row r="281" spans="2:25" s="157" customFormat="1" x14ac:dyDescent="0.25">
      <c r="B281" s="384" t="s">
        <v>331</v>
      </c>
      <c r="C281" s="573" t="s">
        <v>615</v>
      </c>
      <c r="D281" s="573" t="s">
        <v>927</v>
      </c>
      <c r="E281" s="384" t="s">
        <v>1223</v>
      </c>
      <c r="F281" s="384">
        <v>1</v>
      </c>
      <c r="G281" s="384">
        <v>0</v>
      </c>
      <c r="H281" s="384">
        <v>0</v>
      </c>
      <c r="I281" s="384">
        <v>0</v>
      </c>
      <c r="J281" s="384">
        <v>7</v>
      </c>
      <c r="K281" s="384">
        <v>0</v>
      </c>
      <c r="L281" s="384">
        <v>0</v>
      </c>
      <c r="M281" s="384">
        <v>0</v>
      </c>
      <c r="N281" s="384">
        <v>0</v>
      </c>
      <c r="O281" s="384">
        <v>0</v>
      </c>
      <c r="P281" s="384">
        <v>0</v>
      </c>
      <c r="Q281" s="384">
        <v>0</v>
      </c>
      <c r="R281" s="384">
        <v>0</v>
      </c>
      <c r="S281" s="384">
        <v>0</v>
      </c>
      <c r="T281" s="384">
        <v>0</v>
      </c>
      <c r="U281" s="384">
        <v>0</v>
      </c>
      <c r="V281" s="384">
        <v>1</v>
      </c>
      <c r="W281" s="384">
        <v>0</v>
      </c>
      <c r="X281" s="384">
        <v>0</v>
      </c>
      <c r="Y281" s="469">
        <v>42183.92</v>
      </c>
    </row>
    <row r="282" spans="2:25" s="157" customFormat="1" x14ac:dyDescent="0.25">
      <c r="B282" s="384" t="s">
        <v>331</v>
      </c>
      <c r="C282" s="573" t="s">
        <v>616</v>
      </c>
      <c r="D282" s="573" t="s">
        <v>928</v>
      </c>
      <c r="E282" s="384" t="s">
        <v>1224</v>
      </c>
      <c r="F282" s="384">
        <v>1</v>
      </c>
      <c r="G282" s="384">
        <v>0</v>
      </c>
      <c r="H282" s="384">
        <v>0</v>
      </c>
      <c r="I282" s="384">
        <v>0</v>
      </c>
      <c r="J282" s="384">
        <v>7</v>
      </c>
      <c r="K282" s="384">
        <v>0</v>
      </c>
      <c r="L282" s="384">
        <v>0</v>
      </c>
      <c r="M282" s="384">
        <v>0</v>
      </c>
      <c r="N282" s="384">
        <v>0</v>
      </c>
      <c r="O282" s="384">
        <v>0</v>
      </c>
      <c r="P282" s="384">
        <v>0</v>
      </c>
      <c r="Q282" s="384">
        <v>0</v>
      </c>
      <c r="R282" s="384">
        <v>0</v>
      </c>
      <c r="S282" s="384">
        <v>0</v>
      </c>
      <c r="T282" s="384">
        <v>0</v>
      </c>
      <c r="U282" s="384">
        <v>0</v>
      </c>
      <c r="V282" s="384">
        <v>1</v>
      </c>
      <c r="W282" s="384">
        <v>0</v>
      </c>
      <c r="X282" s="384">
        <v>0</v>
      </c>
      <c r="Y282" s="469">
        <v>39215.74</v>
      </c>
    </row>
    <row r="283" spans="2:25" s="157" customFormat="1" x14ac:dyDescent="0.25">
      <c r="B283" s="384" t="s">
        <v>331</v>
      </c>
      <c r="C283" s="573" t="s">
        <v>617</v>
      </c>
      <c r="D283" s="573" t="s">
        <v>929</v>
      </c>
      <c r="E283" s="384" t="s">
        <v>1225</v>
      </c>
      <c r="F283" s="384">
        <v>1</v>
      </c>
      <c r="G283" s="384">
        <v>0</v>
      </c>
      <c r="H283" s="384">
        <v>0</v>
      </c>
      <c r="I283" s="384">
        <v>0</v>
      </c>
      <c r="J283" s="384">
        <v>7</v>
      </c>
      <c r="K283" s="384">
        <v>0</v>
      </c>
      <c r="L283" s="384">
        <v>0</v>
      </c>
      <c r="M283" s="384">
        <v>0</v>
      </c>
      <c r="N283" s="384">
        <v>0</v>
      </c>
      <c r="O283" s="384">
        <v>0</v>
      </c>
      <c r="P283" s="384">
        <v>0</v>
      </c>
      <c r="Q283" s="384">
        <v>0</v>
      </c>
      <c r="R283" s="384">
        <v>0</v>
      </c>
      <c r="S283" s="384">
        <v>0</v>
      </c>
      <c r="T283" s="384">
        <v>0</v>
      </c>
      <c r="U283" s="384">
        <v>0</v>
      </c>
      <c r="V283" s="384">
        <v>1</v>
      </c>
      <c r="W283" s="384">
        <v>0</v>
      </c>
      <c r="X283" s="384">
        <v>0</v>
      </c>
      <c r="Y283" s="469">
        <v>40796.699999999997</v>
      </c>
    </row>
    <row r="284" spans="2:25" s="157" customFormat="1" x14ac:dyDescent="0.25">
      <c r="B284" s="384" t="s">
        <v>331</v>
      </c>
      <c r="C284" s="573" t="s">
        <v>618</v>
      </c>
      <c r="D284" s="573" t="s">
        <v>930</v>
      </c>
      <c r="E284" s="384" t="s">
        <v>1226</v>
      </c>
      <c r="F284" s="384">
        <v>1</v>
      </c>
      <c r="G284" s="384">
        <v>0</v>
      </c>
      <c r="H284" s="384">
        <v>0</v>
      </c>
      <c r="I284" s="384">
        <v>0</v>
      </c>
      <c r="J284" s="384">
        <v>7</v>
      </c>
      <c r="K284" s="384">
        <v>0</v>
      </c>
      <c r="L284" s="384">
        <v>0</v>
      </c>
      <c r="M284" s="384">
        <v>0</v>
      </c>
      <c r="N284" s="384">
        <v>0</v>
      </c>
      <c r="O284" s="384">
        <v>0</v>
      </c>
      <c r="P284" s="384">
        <v>0</v>
      </c>
      <c r="Q284" s="384">
        <v>0</v>
      </c>
      <c r="R284" s="384">
        <v>0</v>
      </c>
      <c r="S284" s="384">
        <v>0</v>
      </c>
      <c r="T284" s="384">
        <v>0</v>
      </c>
      <c r="U284" s="384">
        <v>0</v>
      </c>
      <c r="V284" s="384">
        <v>1</v>
      </c>
      <c r="W284" s="384">
        <v>0</v>
      </c>
      <c r="X284" s="384">
        <v>0</v>
      </c>
      <c r="Y284" s="469">
        <v>30846.46</v>
      </c>
    </row>
    <row r="285" spans="2:25" s="157" customFormat="1" x14ac:dyDescent="0.25">
      <c r="B285" s="384" t="s">
        <v>331</v>
      </c>
      <c r="C285" s="573" t="s">
        <v>619</v>
      </c>
      <c r="D285" s="573" t="s">
        <v>931</v>
      </c>
      <c r="E285" s="384" t="s">
        <v>1227</v>
      </c>
      <c r="F285" s="384">
        <v>1</v>
      </c>
      <c r="G285" s="384">
        <v>0</v>
      </c>
      <c r="H285" s="384">
        <v>0</v>
      </c>
      <c r="I285" s="384">
        <v>0</v>
      </c>
      <c r="J285" s="384">
        <v>7</v>
      </c>
      <c r="K285" s="384">
        <v>0</v>
      </c>
      <c r="L285" s="384">
        <v>0</v>
      </c>
      <c r="M285" s="384">
        <v>0</v>
      </c>
      <c r="N285" s="384">
        <v>0</v>
      </c>
      <c r="O285" s="384">
        <v>0</v>
      </c>
      <c r="P285" s="384">
        <v>0</v>
      </c>
      <c r="Q285" s="384">
        <v>0</v>
      </c>
      <c r="R285" s="384">
        <v>0</v>
      </c>
      <c r="S285" s="384">
        <v>0</v>
      </c>
      <c r="T285" s="384">
        <v>0</v>
      </c>
      <c r="U285" s="384">
        <v>0</v>
      </c>
      <c r="V285" s="384">
        <v>1</v>
      </c>
      <c r="W285" s="384">
        <v>0</v>
      </c>
      <c r="X285" s="384">
        <v>0</v>
      </c>
      <c r="Y285" s="469">
        <v>39717.58</v>
      </c>
    </row>
    <row r="286" spans="2:25" s="157" customFormat="1" x14ac:dyDescent="0.25">
      <c r="B286" s="384" t="s">
        <v>331</v>
      </c>
      <c r="C286" s="573" t="s">
        <v>620</v>
      </c>
      <c r="D286" s="573" t="s">
        <v>932</v>
      </c>
      <c r="E286" s="384" t="s">
        <v>1228</v>
      </c>
      <c r="F286" s="384">
        <v>1</v>
      </c>
      <c r="G286" s="384">
        <v>0</v>
      </c>
      <c r="H286" s="384">
        <v>0</v>
      </c>
      <c r="I286" s="384">
        <v>0</v>
      </c>
      <c r="J286" s="384">
        <v>7</v>
      </c>
      <c r="K286" s="384">
        <v>0</v>
      </c>
      <c r="L286" s="384">
        <v>0</v>
      </c>
      <c r="M286" s="384">
        <v>0</v>
      </c>
      <c r="N286" s="384">
        <v>0</v>
      </c>
      <c r="O286" s="384">
        <v>0</v>
      </c>
      <c r="P286" s="384">
        <v>0</v>
      </c>
      <c r="Q286" s="384">
        <v>0</v>
      </c>
      <c r="R286" s="384">
        <v>0</v>
      </c>
      <c r="S286" s="384">
        <v>0</v>
      </c>
      <c r="T286" s="384">
        <v>0</v>
      </c>
      <c r="U286" s="384">
        <v>0</v>
      </c>
      <c r="V286" s="384">
        <v>1</v>
      </c>
      <c r="W286" s="384">
        <v>0</v>
      </c>
      <c r="X286" s="384">
        <v>0</v>
      </c>
      <c r="Y286" s="469">
        <v>60193.05</v>
      </c>
    </row>
    <row r="287" spans="2:25" s="157" customFormat="1" x14ac:dyDescent="0.25">
      <c r="B287" s="384" t="s">
        <v>331</v>
      </c>
      <c r="C287" s="573" t="s">
        <v>621</v>
      </c>
      <c r="D287" s="573" t="s">
        <v>933</v>
      </c>
      <c r="E287" s="384" t="s">
        <v>1229</v>
      </c>
      <c r="F287" s="384">
        <v>1</v>
      </c>
      <c r="G287" s="384">
        <v>0</v>
      </c>
      <c r="H287" s="384">
        <v>0</v>
      </c>
      <c r="I287" s="384">
        <v>0</v>
      </c>
      <c r="J287" s="384">
        <v>7</v>
      </c>
      <c r="K287" s="384">
        <v>0</v>
      </c>
      <c r="L287" s="384">
        <v>0</v>
      </c>
      <c r="M287" s="384">
        <v>0</v>
      </c>
      <c r="N287" s="384">
        <v>0</v>
      </c>
      <c r="O287" s="384">
        <v>0</v>
      </c>
      <c r="P287" s="384">
        <v>0</v>
      </c>
      <c r="Q287" s="384">
        <v>0</v>
      </c>
      <c r="R287" s="384">
        <v>0</v>
      </c>
      <c r="S287" s="384">
        <v>0</v>
      </c>
      <c r="T287" s="384">
        <v>0</v>
      </c>
      <c r="U287" s="384">
        <v>0</v>
      </c>
      <c r="V287" s="384">
        <v>1</v>
      </c>
      <c r="W287" s="384">
        <v>0</v>
      </c>
      <c r="X287" s="384">
        <v>0</v>
      </c>
      <c r="Y287" s="469">
        <v>60193.05</v>
      </c>
    </row>
    <row r="288" spans="2:25" s="157" customFormat="1" x14ac:dyDescent="0.25">
      <c r="B288" s="384" t="s">
        <v>331</v>
      </c>
      <c r="C288" s="573" t="s">
        <v>622</v>
      </c>
      <c r="D288" s="573" t="s">
        <v>934</v>
      </c>
      <c r="E288" s="384" t="s">
        <v>1230</v>
      </c>
      <c r="F288" s="384">
        <v>1</v>
      </c>
      <c r="G288" s="384">
        <v>0</v>
      </c>
      <c r="H288" s="384">
        <v>0</v>
      </c>
      <c r="I288" s="384">
        <v>0</v>
      </c>
      <c r="J288" s="384">
        <v>7</v>
      </c>
      <c r="K288" s="384">
        <v>0</v>
      </c>
      <c r="L288" s="384">
        <v>0</v>
      </c>
      <c r="M288" s="384">
        <v>0</v>
      </c>
      <c r="N288" s="384">
        <v>0</v>
      </c>
      <c r="O288" s="384">
        <v>0</v>
      </c>
      <c r="P288" s="384">
        <v>0</v>
      </c>
      <c r="Q288" s="384">
        <v>0</v>
      </c>
      <c r="R288" s="384">
        <v>0</v>
      </c>
      <c r="S288" s="384">
        <v>0</v>
      </c>
      <c r="T288" s="384">
        <v>0</v>
      </c>
      <c r="U288" s="384">
        <v>0</v>
      </c>
      <c r="V288" s="384">
        <v>1</v>
      </c>
      <c r="W288" s="384">
        <v>0</v>
      </c>
      <c r="X288" s="384">
        <v>0</v>
      </c>
      <c r="Y288" s="469">
        <v>46154.8</v>
      </c>
    </row>
    <row r="289" spans="2:25" s="157" customFormat="1" x14ac:dyDescent="0.25">
      <c r="B289" s="384" t="s">
        <v>331</v>
      </c>
      <c r="C289" s="573" t="s">
        <v>623</v>
      </c>
      <c r="D289" s="573" t="s">
        <v>935</v>
      </c>
      <c r="E289" s="384" t="s">
        <v>1231</v>
      </c>
      <c r="F289" s="384">
        <v>1</v>
      </c>
      <c r="G289" s="384">
        <v>0</v>
      </c>
      <c r="H289" s="384">
        <v>0</v>
      </c>
      <c r="I289" s="384">
        <v>0</v>
      </c>
      <c r="J289" s="384">
        <v>7</v>
      </c>
      <c r="K289" s="384">
        <v>0</v>
      </c>
      <c r="L289" s="384">
        <v>0</v>
      </c>
      <c r="M289" s="384">
        <v>0</v>
      </c>
      <c r="N289" s="384">
        <v>0</v>
      </c>
      <c r="O289" s="384">
        <v>0</v>
      </c>
      <c r="P289" s="384">
        <v>0</v>
      </c>
      <c r="Q289" s="384">
        <v>0</v>
      </c>
      <c r="R289" s="384">
        <v>0</v>
      </c>
      <c r="S289" s="384">
        <v>0</v>
      </c>
      <c r="T289" s="384">
        <v>0</v>
      </c>
      <c r="U289" s="384">
        <v>0</v>
      </c>
      <c r="V289" s="384">
        <v>1</v>
      </c>
      <c r="W289" s="384">
        <v>0</v>
      </c>
      <c r="X289" s="384">
        <v>0</v>
      </c>
      <c r="Y289" s="469">
        <v>37173.06</v>
      </c>
    </row>
    <row r="290" spans="2:25" s="157" customFormat="1" x14ac:dyDescent="0.25">
      <c r="B290" s="384" t="s">
        <v>331</v>
      </c>
      <c r="C290" s="573" t="s">
        <v>624</v>
      </c>
      <c r="D290" s="573" t="s">
        <v>936</v>
      </c>
      <c r="E290" s="384" t="s">
        <v>1707</v>
      </c>
      <c r="F290" s="384">
        <v>1</v>
      </c>
      <c r="G290" s="384">
        <v>0</v>
      </c>
      <c r="H290" s="384">
        <v>0</v>
      </c>
      <c r="I290" s="384">
        <v>0</v>
      </c>
      <c r="J290" s="384">
        <v>7</v>
      </c>
      <c r="K290" s="384">
        <v>0</v>
      </c>
      <c r="L290" s="384">
        <v>0</v>
      </c>
      <c r="M290" s="384">
        <v>0</v>
      </c>
      <c r="N290" s="384">
        <v>0</v>
      </c>
      <c r="O290" s="384">
        <v>0</v>
      </c>
      <c r="P290" s="384">
        <v>0</v>
      </c>
      <c r="Q290" s="384">
        <v>0</v>
      </c>
      <c r="R290" s="384">
        <v>0</v>
      </c>
      <c r="S290" s="384">
        <v>0</v>
      </c>
      <c r="T290" s="384">
        <v>0</v>
      </c>
      <c r="U290" s="384">
        <v>0</v>
      </c>
      <c r="V290" s="384">
        <v>1</v>
      </c>
      <c r="W290" s="384">
        <v>0</v>
      </c>
      <c r="X290" s="384">
        <v>0</v>
      </c>
      <c r="Y290" s="469">
        <v>40233.08</v>
      </c>
    </row>
    <row r="291" spans="2:25" s="157" customFormat="1" x14ac:dyDescent="0.25">
      <c r="B291" s="384" t="s">
        <v>331</v>
      </c>
      <c r="C291" s="573" t="s">
        <v>625</v>
      </c>
      <c r="D291" s="573" t="s">
        <v>937</v>
      </c>
      <c r="E291" s="384" t="s">
        <v>1232</v>
      </c>
      <c r="F291" s="384">
        <v>1</v>
      </c>
      <c r="G291" s="384">
        <v>0</v>
      </c>
      <c r="H291" s="384">
        <v>0</v>
      </c>
      <c r="I291" s="384">
        <v>0</v>
      </c>
      <c r="J291" s="384">
        <v>7</v>
      </c>
      <c r="K291" s="384">
        <v>0</v>
      </c>
      <c r="L291" s="384">
        <v>0</v>
      </c>
      <c r="M291" s="384">
        <v>0</v>
      </c>
      <c r="N291" s="384">
        <v>0</v>
      </c>
      <c r="O291" s="384">
        <v>0</v>
      </c>
      <c r="P291" s="384">
        <v>0</v>
      </c>
      <c r="Q291" s="384">
        <v>0</v>
      </c>
      <c r="R291" s="384">
        <v>0</v>
      </c>
      <c r="S291" s="384">
        <v>0</v>
      </c>
      <c r="T291" s="384">
        <v>0</v>
      </c>
      <c r="U291" s="384">
        <v>0</v>
      </c>
      <c r="V291" s="384">
        <v>1</v>
      </c>
      <c r="W291" s="384">
        <v>0</v>
      </c>
      <c r="X291" s="384">
        <v>0</v>
      </c>
      <c r="Y291" s="469">
        <v>34925.14</v>
      </c>
    </row>
    <row r="292" spans="2:25" s="157" customFormat="1" x14ac:dyDescent="0.25">
      <c r="B292" s="384" t="s">
        <v>331</v>
      </c>
      <c r="C292" s="573" t="s">
        <v>626</v>
      </c>
      <c r="D292" s="573" t="s">
        <v>938</v>
      </c>
      <c r="E292" s="384" t="s">
        <v>1233</v>
      </c>
      <c r="F292" s="384">
        <v>1</v>
      </c>
      <c r="G292" s="384">
        <v>0</v>
      </c>
      <c r="H292" s="384">
        <v>0</v>
      </c>
      <c r="I292" s="384">
        <v>0</v>
      </c>
      <c r="J292" s="384">
        <v>7</v>
      </c>
      <c r="K292" s="384">
        <v>0</v>
      </c>
      <c r="L292" s="384">
        <v>0</v>
      </c>
      <c r="M292" s="384">
        <v>0</v>
      </c>
      <c r="N292" s="384">
        <v>0</v>
      </c>
      <c r="O292" s="384">
        <v>0</v>
      </c>
      <c r="P292" s="384">
        <v>0</v>
      </c>
      <c r="Q292" s="384">
        <v>0</v>
      </c>
      <c r="R292" s="384">
        <v>0</v>
      </c>
      <c r="S292" s="384">
        <v>0</v>
      </c>
      <c r="T292" s="384">
        <v>0</v>
      </c>
      <c r="U292" s="384">
        <v>0</v>
      </c>
      <c r="V292" s="384">
        <v>1</v>
      </c>
      <c r="W292" s="384">
        <v>0</v>
      </c>
      <c r="X292" s="384">
        <v>0</v>
      </c>
      <c r="Y292" s="469">
        <v>50533.06</v>
      </c>
    </row>
    <row r="293" spans="2:25" s="157" customFormat="1" x14ac:dyDescent="0.25">
      <c r="B293" s="384" t="s">
        <v>331</v>
      </c>
      <c r="C293" s="573" t="s">
        <v>627</v>
      </c>
      <c r="D293" s="573" t="s">
        <v>939</v>
      </c>
      <c r="E293" s="384" t="s">
        <v>1234</v>
      </c>
      <c r="F293" s="384">
        <v>1</v>
      </c>
      <c r="G293" s="384">
        <v>0</v>
      </c>
      <c r="H293" s="384">
        <v>0</v>
      </c>
      <c r="I293" s="384">
        <v>0</v>
      </c>
      <c r="J293" s="384">
        <v>7</v>
      </c>
      <c r="K293" s="384">
        <v>0</v>
      </c>
      <c r="L293" s="384">
        <v>0</v>
      </c>
      <c r="M293" s="384">
        <v>0</v>
      </c>
      <c r="N293" s="384">
        <v>0</v>
      </c>
      <c r="O293" s="384">
        <v>0</v>
      </c>
      <c r="P293" s="384">
        <v>0</v>
      </c>
      <c r="Q293" s="384">
        <v>0</v>
      </c>
      <c r="R293" s="384">
        <v>0</v>
      </c>
      <c r="S293" s="384">
        <v>0</v>
      </c>
      <c r="T293" s="384">
        <v>0</v>
      </c>
      <c r="U293" s="384">
        <v>0</v>
      </c>
      <c r="V293" s="384">
        <v>1</v>
      </c>
      <c r="W293" s="384">
        <v>0</v>
      </c>
      <c r="X293" s="384">
        <v>0</v>
      </c>
      <c r="Y293" s="469">
        <v>75280.149999999994</v>
      </c>
    </row>
    <row r="294" spans="2:25" s="157" customFormat="1" x14ac:dyDescent="0.25">
      <c r="B294" s="384" t="s">
        <v>331</v>
      </c>
      <c r="C294" s="573" t="s">
        <v>628</v>
      </c>
      <c r="D294" s="573" t="s">
        <v>940</v>
      </c>
      <c r="E294" s="384" t="s">
        <v>1235</v>
      </c>
      <c r="F294" s="384">
        <v>1</v>
      </c>
      <c r="G294" s="384">
        <v>0</v>
      </c>
      <c r="H294" s="384">
        <v>0</v>
      </c>
      <c r="I294" s="384">
        <v>0</v>
      </c>
      <c r="J294" s="384">
        <v>7</v>
      </c>
      <c r="K294" s="384">
        <v>0</v>
      </c>
      <c r="L294" s="384">
        <v>0</v>
      </c>
      <c r="M294" s="384">
        <v>0</v>
      </c>
      <c r="N294" s="384">
        <v>0</v>
      </c>
      <c r="O294" s="384">
        <v>0</v>
      </c>
      <c r="P294" s="384">
        <v>0</v>
      </c>
      <c r="Q294" s="384">
        <v>0</v>
      </c>
      <c r="R294" s="384">
        <v>0</v>
      </c>
      <c r="S294" s="384">
        <v>0</v>
      </c>
      <c r="T294" s="384">
        <v>0</v>
      </c>
      <c r="U294" s="384">
        <v>0</v>
      </c>
      <c r="V294" s="384">
        <v>1</v>
      </c>
      <c r="W294" s="384">
        <v>0</v>
      </c>
      <c r="X294" s="384">
        <v>0</v>
      </c>
      <c r="Y294" s="469">
        <v>44709.82</v>
      </c>
    </row>
    <row r="295" spans="2:25" s="157" customFormat="1" x14ac:dyDescent="0.25">
      <c r="B295" s="384" t="s">
        <v>331</v>
      </c>
      <c r="C295" s="573" t="s">
        <v>629</v>
      </c>
      <c r="D295" s="573" t="s">
        <v>941</v>
      </c>
      <c r="E295" s="384" t="s">
        <v>1236</v>
      </c>
      <c r="F295" s="384">
        <v>1</v>
      </c>
      <c r="G295" s="384">
        <v>0</v>
      </c>
      <c r="H295" s="384">
        <v>0</v>
      </c>
      <c r="I295" s="384">
        <v>0</v>
      </c>
      <c r="J295" s="384">
        <v>7</v>
      </c>
      <c r="K295" s="384">
        <v>0</v>
      </c>
      <c r="L295" s="384">
        <v>0</v>
      </c>
      <c r="M295" s="384">
        <v>0</v>
      </c>
      <c r="N295" s="384">
        <v>0</v>
      </c>
      <c r="O295" s="384">
        <v>0</v>
      </c>
      <c r="P295" s="384">
        <v>0</v>
      </c>
      <c r="Q295" s="384">
        <v>0</v>
      </c>
      <c r="R295" s="384">
        <v>0</v>
      </c>
      <c r="S295" s="384">
        <v>0</v>
      </c>
      <c r="T295" s="384">
        <v>0</v>
      </c>
      <c r="U295" s="384">
        <v>0</v>
      </c>
      <c r="V295" s="384">
        <v>1</v>
      </c>
      <c r="W295" s="384">
        <v>0</v>
      </c>
      <c r="X295" s="384">
        <v>0</v>
      </c>
      <c r="Y295" s="469">
        <v>44091.81</v>
      </c>
    </row>
    <row r="296" spans="2:25" s="157" customFormat="1" x14ac:dyDescent="0.25">
      <c r="B296" s="384" t="s">
        <v>331</v>
      </c>
      <c r="C296" s="573" t="s">
        <v>630</v>
      </c>
      <c r="D296" s="573" t="s">
        <v>942</v>
      </c>
      <c r="E296" s="384" t="s">
        <v>1237</v>
      </c>
      <c r="F296" s="384">
        <v>1</v>
      </c>
      <c r="G296" s="384">
        <v>0</v>
      </c>
      <c r="H296" s="384">
        <v>0</v>
      </c>
      <c r="I296" s="384">
        <v>0</v>
      </c>
      <c r="J296" s="384">
        <v>7</v>
      </c>
      <c r="K296" s="384">
        <v>0</v>
      </c>
      <c r="L296" s="384">
        <v>0</v>
      </c>
      <c r="M296" s="384">
        <v>0</v>
      </c>
      <c r="N296" s="384">
        <v>0</v>
      </c>
      <c r="O296" s="384">
        <v>0</v>
      </c>
      <c r="P296" s="384">
        <v>0</v>
      </c>
      <c r="Q296" s="384">
        <v>0</v>
      </c>
      <c r="R296" s="384">
        <v>0</v>
      </c>
      <c r="S296" s="384">
        <v>0</v>
      </c>
      <c r="T296" s="384">
        <v>0</v>
      </c>
      <c r="U296" s="384">
        <v>0</v>
      </c>
      <c r="V296" s="384">
        <v>1</v>
      </c>
      <c r="W296" s="384">
        <v>0</v>
      </c>
      <c r="X296" s="384">
        <v>0</v>
      </c>
      <c r="Y296" s="469">
        <v>35170.620000000003</v>
      </c>
    </row>
    <row r="297" spans="2:25" s="157" customFormat="1" x14ac:dyDescent="0.25">
      <c r="B297" s="384" t="s">
        <v>331</v>
      </c>
      <c r="C297" s="573" t="s">
        <v>631</v>
      </c>
      <c r="D297" s="573" t="s">
        <v>943</v>
      </c>
      <c r="E297" s="384" t="s">
        <v>1238</v>
      </c>
      <c r="F297" s="384">
        <v>1</v>
      </c>
      <c r="G297" s="384">
        <v>0</v>
      </c>
      <c r="H297" s="384">
        <v>0</v>
      </c>
      <c r="I297" s="384">
        <v>0</v>
      </c>
      <c r="J297" s="384">
        <v>7</v>
      </c>
      <c r="K297" s="384">
        <v>0</v>
      </c>
      <c r="L297" s="384">
        <v>0</v>
      </c>
      <c r="M297" s="384">
        <v>0</v>
      </c>
      <c r="N297" s="384">
        <v>0</v>
      </c>
      <c r="O297" s="384">
        <v>0</v>
      </c>
      <c r="P297" s="384">
        <v>0</v>
      </c>
      <c r="Q297" s="384">
        <v>0</v>
      </c>
      <c r="R297" s="384">
        <v>0</v>
      </c>
      <c r="S297" s="384">
        <v>0</v>
      </c>
      <c r="T297" s="384">
        <v>0</v>
      </c>
      <c r="U297" s="384">
        <v>0</v>
      </c>
      <c r="V297" s="384">
        <v>1</v>
      </c>
      <c r="W297" s="384">
        <v>0</v>
      </c>
      <c r="X297" s="384">
        <v>0</v>
      </c>
      <c r="Y297" s="469">
        <v>43329.85</v>
      </c>
    </row>
    <row r="298" spans="2:25" s="157" customFormat="1" x14ac:dyDescent="0.25">
      <c r="B298" s="384" t="s">
        <v>331</v>
      </c>
      <c r="C298" s="573" t="s">
        <v>632</v>
      </c>
      <c r="D298" s="573" t="s">
        <v>944</v>
      </c>
      <c r="E298" s="384" t="s">
        <v>1239</v>
      </c>
      <c r="F298" s="384">
        <v>1</v>
      </c>
      <c r="G298" s="384">
        <v>0</v>
      </c>
      <c r="H298" s="384">
        <v>0</v>
      </c>
      <c r="I298" s="384">
        <v>0</v>
      </c>
      <c r="J298" s="384">
        <v>7</v>
      </c>
      <c r="K298" s="384">
        <v>0</v>
      </c>
      <c r="L298" s="384">
        <v>0</v>
      </c>
      <c r="M298" s="384">
        <v>0</v>
      </c>
      <c r="N298" s="384">
        <v>0</v>
      </c>
      <c r="O298" s="384">
        <v>0</v>
      </c>
      <c r="P298" s="384">
        <v>0</v>
      </c>
      <c r="Q298" s="384">
        <v>0</v>
      </c>
      <c r="R298" s="384">
        <v>0</v>
      </c>
      <c r="S298" s="384">
        <v>0</v>
      </c>
      <c r="T298" s="384">
        <v>0</v>
      </c>
      <c r="U298" s="384">
        <v>0</v>
      </c>
      <c r="V298" s="384">
        <v>1</v>
      </c>
      <c r="W298" s="384">
        <v>0</v>
      </c>
      <c r="X298" s="384">
        <v>0</v>
      </c>
      <c r="Y298" s="469">
        <v>76642.429999999993</v>
      </c>
    </row>
    <row r="299" spans="2:25" s="157" customFormat="1" x14ac:dyDescent="0.25">
      <c r="B299" s="384" t="s">
        <v>331</v>
      </c>
      <c r="C299" s="573" t="s">
        <v>633</v>
      </c>
      <c r="D299" s="573" t="s">
        <v>945</v>
      </c>
      <c r="E299" s="384" t="s">
        <v>1240</v>
      </c>
      <c r="F299" s="384">
        <v>1</v>
      </c>
      <c r="G299" s="384">
        <v>0</v>
      </c>
      <c r="H299" s="384">
        <v>0</v>
      </c>
      <c r="I299" s="384">
        <v>0</v>
      </c>
      <c r="J299" s="384">
        <v>7</v>
      </c>
      <c r="K299" s="384">
        <v>0</v>
      </c>
      <c r="L299" s="384">
        <v>0</v>
      </c>
      <c r="M299" s="384">
        <v>0</v>
      </c>
      <c r="N299" s="384">
        <v>0</v>
      </c>
      <c r="O299" s="384">
        <v>0</v>
      </c>
      <c r="P299" s="384">
        <v>0</v>
      </c>
      <c r="Q299" s="384">
        <v>0</v>
      </c>
      <c r="R299" s="384">
        <v>0</v>
      </c>
      <c r="S299" s="384">
        <v>0</v>
      </c>
      <c r="T299" s="384">
        <v>0</v>
      </c>
      <c r="U299" s="384">
        <v>0</v>
      </c>
      <c r="V299" s="384">
        <v>1</v>
      </c>
      <c r="W299" s="384">
        <v>0</v>
      </c>
      <c r="X299" s="384">
        <v>0</v>
      </c>
      <c r="Y299" s="469">
        <v>45822.98</v>
      </c>
    </row>
    <row r="300" spans="2:25" s="157" customFormat="1" x14ac:dyDescent="0.25">
      <c r="B300" s="384" t="s">
        <v>331</v>
      </c>
      <c r="C300" s="573" t="s">
        <v>634</v>
      </c>
      <c r="D300" s="573" t="s">
        <v>946</v>
      </c>
      <c r="E300" s="384" t="s">
        <v>1241</v>
      </c>
      <c r="F300" s="384">
        <v>1</v>
      </c>
      <c r="G300" s="384">
        <v>0</v>
      </c>
      <c r="H300" s="384">
        <v>0</v>
      </c>
      <c r="I300" s="384">
        <v>0</v>
      </c>
      <c r="J300" s="384">
        <v>7</v>
      </c>
      <c r="K300" s="384">
        <v>0</v>
      </c>
      <c r="L300" s="384">
        <v>0</v>
      </c>
      <c r="M300" s="384">
        <v>0</v>
      </c>
      <c r="N300" s="384">
        <v>0</v>
      </c>
      <c r="O300" s="384">
        <v>0</v>
      </c>
      <c r="P300" s="384">
        <v>0</v>
      </c>
      <c r="Q300" s="384">
        <v>0</v>
      </c>
      <c r="R300" s="384">
        <v>0</v>
      </c>
      <c r="S300" s="384">
        <v>0</v>
      </c>
      <c r="T300" s="384">
        <v>0</v>
      </c>
      <c r="U300" s="384">
        <v>0</v>
      </c>
      <c r="V300" s="384">
        <v>1</v>
      </c>
      <c r="W300" s="384">
        <v>0</v>
      </c>
      <c r="X300" s="384">
        <v>0</v>
      </c>
      <c r="Y300" s="469">
        <v>45280.6</v>
      </c>
    </row>
    <row r="301" spans="2:25" s="157" customFormat="1" x14ac:dyDescent="0.25">
      <c r="B301" s="384" t="s">
        <v>331</v>
      </c>
      <c r="C301" s="573" t="s">
        <v>635</v>
      </c>
      <c r="D301" s="573" t="s">
        <v>947</v>
      </c>
      <c r="E301" s="384" t="s">
        <v>1242</v>
      </c>
      <c r="F301" s="384">
        <v>1</v>
      </c>
      <c r="G301" s="384">
        <v>0</v>
      </c>
      <c r="H301" s="384">
        <v>0</v>
      </c>
      <c r="I301" s="384">
        <v>0</v>
      </c>
      <c r="J301" s="384">
        <v>7</v>
      </c>
      <c r="K301" s="384">
        <v>0</v>
      </c>
      <c r="L301" s="384">
        <v>0</v>
      </c>
      <c r="M301" s="384">
        <v>0</v>
      </c>
      <c r="N301" s="384">
        <v>0</v>
      </c>
      <c r="O301" s="384">
        <v>0</v>
      </c>
      <c r="P301" s="384">
        <v>0</v>
      </c>
      <c r="Q301" s="384">
        <v>0</v>
      </c>
      <c r="R301" s="384">
        <v>0</v>
      </c>
      <c r="S301" s="384">
        <v>0</v>
      </c>
      <c r="T301" s="384">
        <v>0</v>
      </c>
      <c r="U301" s="384">
        <v>0</v>
      </c>
      <c r="V301" s="384">
        <v>1</v>
      </c>
      <c r="W301" s="384">
        <v>0</v>
      </c>
      <c r="X301" s="384">
        <v>0</v>
      </c>
      <c r="Y301" s="469">
        <v>38691</v>
      </c>
    </row>
    <row r="302" spans="2:25" s="157" customFormat="1" x14ac:dyDescent="0.25">
      <c r="B302" s="384" t="s">
        <v>331</v>
      </c>
      <c r="C302" s="573" t="s">
        <v>636</v>
      </c>
      <c r="D302" s="573" t="s">
        <v>948</v>
      </c>
      <c r="E302" s="384" t="s">
        <v>1243</v>
      </c>
      <c r="F302" s="384">
        <v>1</v>
      </c>
      <c r="G302" s="384">
        <v>0</v>
      </c>
      <c r="H302" s="384">
        <v>0</v>
      </c>
      <c r="I302" s="384">
        <v>0</v>
      </c>
      <c r="J302" s="384">
        <v>7</v>
      </c>
      <c r="K302" s="384">
        <v>0</v>
      </c>
      <c r="L302" s="384">
        <v>0</v>
      </c>
      <c r="M302" s="384">
        <v>0</v>
      </c>
      <c r="N302" s="384">
        <v>0</v>
      </c>
      <c r="O302" s="384">
        <v>0</v>
      </c>
      <c r="P302" s="384">
        <v>0</v>
      </c>
      <c r="Q302" s="384">
        <v>0</v>
      </c>
      <c r="R302" s="384">
        <v>0</v>
      </c>
      <c r="S302" s="384">
        <v>0</v>
      </c>
      <c r="T302" s="384">
        <v>0</v>
      </c>
      <c r="U302" s="384">
        <v>0</v>
      </c>
      <c r="V302" s="384">
        <v>1</v>
      </c>
      <c r="W302" s="384">
        <v>0</v>
      </c>
      <c r="X302" s="384">
        <v>0</v>
      </c>
      <c r="Y302" s="469">
        <v>32764.73</v>
      </c>
    </row>
    <row r="303" spans="2:25" s="157" customFormat="1" x14ac:dyDescent="0.25">
      <c r="B303" s="384" t="s">
        <v>331</v>
      </c>
      <c r="C303" s="573" t="s">
        <v>637</v>
      </c>
      <c r="D303" s="573" t="s">
        <v>949</v>
      </c>
      <c r="E303" s="384" t="s">
        <v>1244</v>
      </c>
      <c r="F303" s="384">
        <v>1</v>
      </c>
      <c r="G303" s="384">
        <v>0</v>
      </c>
      <c r="H303" s="384">
        <v>0</v>
      </c>
      <c r="I303" s="384">
        <v>0</v>
      </c>
      <c r="J303" s="384">
        <v>7</v>
      </c>
      <c r="K303" s="384">
        <v>0</v>
      </c>
      <c r="L303" s="384">
        <v>0</v>
      </c>
      <c r="M303" s="384">
        <v>0</v>
      </c>
      <c r="N303" s="384">
        <v>0</v>
      </c>
      <c r="O303" s="384">
        <v>0</v>
      </c>
      <c r="P303" s="384">
        <v>0</v>
      </c>
      <c r="Q303" s="384">
        <v>0</v>
      </c>
      <c r="R303" s="384">
        <v>0</v>
      </c>
      <c r="S303" s="384">
        <v>0</v>
      </c>
      <c r="T303" s="384">
        <v>0</v>
      </c>
      <c r="U303" s="384">
        <v>0</v>
      </c>
      <c r="V303" s="384">
        <v>1</v>
      </c>
      <c r="W303" s="384">
        <v>0</v>
      </c>
      <c r="X303" s="384">
        <v>0</v>
      </c>
      <c r="Y303" s="469">
        <v>46923.95</v>
      </c>
    </row>
    <row r="304" spans="2:25" s="157" customFormat="1" x14ac:dyDescent="0.25">
      <c r="B304" s="384" t="s">
        <v>331</v>
      </c>
      <c r="C304" s="573" t="s">
        <v>638</v>
      </c>
      <c r="D304" s="573" t="s">
        <v>950</v>
      </c>
      <c r="E304" s="384" t="s">
        <v>1245</v>
      </c>
      <c r="F304" s="384">
        <v>1</v>
      </c>
      <c r="G304" s="384">
        <v>0</v>
      </c>
      <c r="H304" s="384">
        <v>0</v>
      </c>
      <c r="I304" s="384">
        <v>0</v>
      </c>
      <c r="J304" s="384">
        <v>7</v>
      </c>
      <c r="K304" s="384">
        <v>0</v>
      </c>
      <c r="L304" s="384">
        <v>0</v>
      </c>
      <c r="M304" s="384">
        <v>0</v>
      </c>
      <c r="N304" s="384">
        <v>0</v>
      </c>
      <c r="O304" s="384">
        <v>0</v>
      </c>
      <c r="P304" s="384">
        <v>0</v>
      </c>
      <c r="Q304" s="384">
        <v>0</v>
      </c>
      <c r="R304" s="384">
        <v>0</v>
      </c>
      <c r="S304" s="384">
        <v>0</v>
      </c>
      <c r="T304" s="384">
        <v>0</v>
      </c>
      <c r="U304" s="384">
        <v>0</v>
      </c>
      <c r="V304" s="384">
        <v>1</v>
      </c>
      <c r="W304" s="384">
        <v>0</v>
      </c>
      <c r="X304" s="384">
        <v>0</v>
      </c>
      <c r="Y304" s="469">
        <v>43320.160000000003</v>
      </c>
    </row>
    <row r="305" spans="2:25" s="157" customFormat="1" x14ac:dyDescent="0.25">
      <c r="B305" s="384" t="s">
        <v>331</v>
      </c>
      <c r="C305" s="573" t="s">
        <v>639</v>
      </c>
      <c r="D305" s="573" t="s">
        <v>951</v>
      </c>
      <c r="E305" s="384" t="s">
        <v>1246</v>
      </c>
      <c r="F305" s="384">
        <v>1</v>
      </c>
      <c r="G305" s="384">
        <v>0</v>
      </c>
      <c r="H305" s="384">
        <v>0</v>
      </c>
      <c r="I305" s="384">
        <v>0</v>
      </c>
      <c r="J305" s="384">
        <v>7</v>
      </c>
      <c r="K305" s="384">
        <v>0</v>
      </c>
      <c r="L305" s="384">
        <v>0</v>
      </c>
      <c r="M305" s="384">
        <v>0</v>
      </c>
      <c r="N305" s="384">
        <v>0</v>
      </c>
      <c r="O305" s="384">
        <v>0</v>
      </c>
      <c r="P305" s="384">
        <v>0</v>
      </c>
      <c r="Q305" s="384">
        <v>0</v>
      </c>
      <c r="R305" s="384">
        <v>0</v>
      </c>
      <c r="S305" s="384">
        <v>0</v>
      </c>
      <c r="T305" s="384">
        <v>0</v>
      </c>
      <c r="U305" s="384">
        <v>0</v>
      </c>
      <c r="V305" s="384">
        <v>1</v>
      </c>
      <c r="W305" s="384">
        <v>0</v>
      </c>
      <c r="X305" s="384">
        <v>0</v>
      </c>
      <c r="Y305" s="469">
        <v>45822.98</v>
      </c>
    </row>
    <row r="306" spans="2:25" s="157" customFormat="1" x14ac:dyDescent="0.25">
      <c r="B306" s="384" t="s">
        <v>331</v>
      </c>
      <c r="C306" s="573" t="s">
        <v>640</v>
      </c>
      <c r="D306" s="573" t="s">
        <v>952</v>
      </c>
      <c r="E306" s="384" t="s">
        <v>1247</v>
      </c>
      <c r="F306" s="384">
        <v>1</v>
      </c>
      <c r="G306" s="384">
        <v>0</v>
      </c>
      <c r="H306" s="384">
        <v>0</v>
      </c>
      <c r="I306" s="384">
        <v>0</v>
      </c>
      <c r="J306" s="384">
        <v>7</v>
      </c>
      <c r="K306" s="384">
        <v>0</v>
      </c>
      <c r="L306" s="384">
        <v>0</v>
      </c>
      <c r="M306" s="384">
        <v>0</v>
      </c>
      <c r="N306" s="384">
        <v>0</v>
      </c>
      <c r="O306" s="384">
        <v>0</v>
      </c>
      <c r="P306" s="384">
        <v>0</v>
      </c>
      <c r="Q306" s="384">
        <v>0</v>
      </c>
      <c r="R306" s="384">
        <v>0</v>
      </c>
      <c r="S306" s="384">
        <v>0</v>
      </c>
      <c r="T306" s="384">
        <v>0</v>
      </c>
      <c r="U306" s="384">
        <v>0</v>
      </c>
      <c r="V306" s="384">
        <v>1</v>
      </c>
      <c r="W306" s="384">
        <v>0</v>
      </c>
      <c r="X306" s="384">
        <v>0</v>
      </c>
      <c r="Y306" s="469">
        <v>47238.62</v>
      </c>
    </row>
    <row r="307" spans="2:25" s="157" customFormat="1" x14ac:dyDescent="0.25">
      <c r="B307" s="384" t="s">
        <v>331</v>
      </c>
      <c r="C307" s="573" t="s">
        <v>641</v>
      </c>
      <c r="D307" s="573" t="s">
        <v>953</v>
      </c>
      <c r="E307" s="384" t="s">
        <v>1248</v>
      </c>
      <c r="F307" s="384">
        <v>1</v>
      </c>
      <c r="G307" s="384">
        <v>0</v>
      </c>
      <c r="H307" s="384">
        <v>0</v>
      </c>
      <c r="I307" s="384">
        <v>0</v>
      </c>
      <c r="J307" s="384">
        <v>7</v>
      </c>
      <c r="K307" s="384">
        <v>0</v>
      </c>
      <c r="L307" s="384">
        <v>0</v>
      </c>
      <c r="M307" s="384">
        <v>0</v>
      </c>
      <c r="N307" s="384">
        <v>0</v>
      </c>
      <c r="O307" s="384">
        <v>0</v>
      </c>
      <c r="P307" s="384">
        <v>0</v>
      </c>
      <c r="Q307" s="384">
        <v>0</v>
      </c>
      <c r="R307" s="384">
        <v>0</v>
      </c>
      <c r="S307" s="384">
        <v>0</v>
      </c>
      <c r="T307" s="384">
        <v>0</v>
      </c>
      <c r="U307" s="384">
        <v>0</v>
      </c>
      <c r="V307" s="384">
        <v>1</v>
      </c>
      <c r="W307" s="384">
        <v>0</v>
      </c>
      <c r="X307" s="384">
        <v>0</v>
      </c>
      <c r="Y307" s="469">
        <v>42085.52</v>
      </c>
    </row>
    <row r="308" spans="2:25" s="157" customFormat="1" x14ac:dyDescent="0.25">
      <c r="B308" s="384" t="s">
        <v>331</v>
      </c>
      <c r="C308" s="573" t="s">
        <v>642</v>
      </c>
      <c r="D308" s="573" t="s">
        <v>954</v>
      </c>
      <c r="E308" s="384" t="s">
        <v>1249</v>
      </c>
      <c r="F308" s="384">
        <v>1</v>
      </c>
      <c r="G308" s="384">
        <v>0</v>
      </c>
      <c r="H308" s="384">
        <v>0</v>
      </c>
      <c r="I308" s="384">
        <v>0</v>
      </c>
      <c r="J308" s="384">
        <v>7</v>
      </c>
      <c r="K308" s="384">
        <v>0</v>
      </c>
      <c r="L308" s="384">
        <v>0</v>
      </c>
      <c r="M308" s="384">
        <v>0</v>
      </c>
      <c r="N308" s="384">
        <v>0</v>
      </c>
      <c r="O308" s="384">
        <v>0</v>
      </c>
      <c r="P308" s="384">
        <v>0</v>
      </c>
      <c r="Q308" s="384">
        <v>0</v>
      </c>
      <c r="R308" s="384">
        <v>0</v>
      </c>
      <c r="S308" s="384">
        <v>0</v>
      </c>
      <c r="T308" s="384">
        <v>0</v>
      </c>
      <c r="U308" s="384">
        <v>0</v>
      </c>
      <c r="V308" s="384">
        <v>1</v>
      </c>
      <c r="W308" s="384">
        <v>0</v>
      </c>
      <c r="X308" s="384">
        <v>0</v>
      </c>
      <c r="Y308" s="469">
        <v>37515.67</v>
      </c>
    </row>
    <row r="309" spans="2:25" s="157" customFormat="1" x14ac:dyDescent="0.25">
      <c r="B309" s="384" t="s">
        <v>331</v>
      </c>
      <c r="C309" s="573" t="s">
        <v>643</v>
      </c>
      <c r="D309" s="573" t="s">
        <v>955</v>
      </c>
      <c r="E309" s="384" t="s">
        <v>1250</v>
      </c>
      <c r="F309" s="384">
        <v>1</v>
      </c>
      <c r="G309" s="384">
        <v>0</v>
      </c>
      <c r="H309" s="384">
        <v>0</v>
      </c>
      <c r="I309" s="384">
        <v>0</v>
      </c>
      <c r="J309" s="384">
        <v>7</v>
      </c>
      <c r="K309" s="384">
        <v>0</v>
      </c>
      <c r="L309" s="384">
        <v>0</v>
      </c>
      <c r="M309" s="384">
        <v>0</v>
      </c>
      <c r="N309" s="384">
        <v>0</v>
      </c>
      <c r="O309" s="384">
        <v>0</v>
      </c>
      <c r="P309" s="384">
        <v>0</v>
      </c>
      <c r="Q309" s="384">
        <v>0</v>
      </c>
      <c r="R309" s="384">
        <v>0</v>
      </c>
      <c r="S309" s="384">
        <v>0</v>
      </c>
      <c r="T309" s="384">
        <v>0</v>
      </c>
      <c r="U309" s="384">
        <v>0</v>
      </c>
      <c r="V309" s="384">
        <v>1</v>
      </c>
      <c r="W309" s="384">
        <v>0</v>
      </c>
      <c r="X309" s="384">
        <v>0</v>
      </c>
      <c r="Y309" s="469">
        <v>58859.42</v>
      </c>
    </row>
    <row r="310" spans="2:25" s="157" customFormat="1" x14ac:dyDescent="0.25">
      <c r="B310" s="384" t="s">
        <v>331</v>
      </c>
      <c r="C310" s="573" t="s">
        <v>644</v>
      </c>
      <c r="D310" s="573" t="s">
        <v>956</v>
      </c>
      <c r="E310" s="384" t="s">
        <v>1251</v>
      </c>
      <c r="F310" s="384">
        <v>1</v>
      </c>
      <c r="G310" s="384">
        <v>0</v>
      </c>
      <c r="H310" s="384">
        <v>0</v>
      </c>
      <c r="I310" s="384">
        <v>0</v>
      </c>
      <c r="J310" s="384">
        <v>7</v>
      </c>
      <c r="K310" s="384">
        <v>0</v>
      </c>
      <c r="L310" s="384">
        <v>0</v>
      </c>
      <c r="M310" s="384">
        <v>0</v>
      </c>
      <c r="N310" s="384">
        <v>0</v>
      </c>
      <c r="O310" s="384">
        <v>0</v>
      </c>
      <c r="P310" s="384">
        <v>0</v>
      </c>
      <c r="Q310" s="384">
        <v>0</v>
      </c>
      <c r="R310" s="384">
        <v>0</v>
      </c>
      <c r="S310" s="384">
        <v>0</v>
      </c>
      <c r="T310" s="384">
        <v>0</v>
      </c>
      <c r="U310" s="384">
        <v>0</v>
      </c>
      <c r="V310" s="384">
        <v>1</v>
      </c>
      <c r="W310" s="384">
        <v>0</v>
      </c>
      <c r="X310" s="384">
        <v>0</v>
      </c>
      <c r="Y310" s="469">
        <v>39470.36</v>
      </c>
    </row>
    <row r="311" spans="2:25" s="157" customFormat="1" x14ac:dyDescent="0.25">
      <c r="B311" s="384" t="s">
        <v>331</v>
      </c>
      <c r="C311" s="573" t="s">
        <v>645</v>
      </c>
      <c r="D311" s="573" t="s">
        <v>957</v>
      </c>
      <c r="E311" s="384" t="s">
        <v>1252</v>
      </c>
      <c r="F311" s="384">
        <v>1</v>
      </c>
      <c r="G311" s="384">
        <v>0</v>
      </c>
      <c r="H311" s="384">
        <v>0</v>
      </c>
      <c r="I311" s="384">
        <v>0</v>
      </c>
      <c r="J311" s="384">
        <v>7</v>
      </c>
      <c r="K311" s="384">
        <v>0</v>
      </c>
      <c r="L311" s="384">
        <v>0</v>
      </c>
      <c r="M311" s="384">
        <v>0</v>
      </c>
      <c r="N311" s="384">
        <v>0</v>
      </c>
      <c r="O311" s="384">
        <v>0</v>
      </c>
      <c r="P311" s="384">
        <v>0</v>
      </c>
      <c r="Q311" s="384">
        <v>0</v>
      </c>
      <c r="R311" s="384">
        <v>0</v>
      </c>
      <c r="S311" s="384">
        <v>0</v>
      </c>
      <c r="T311" s="384">
        <v>0</v>
      </c>
      <c r="U311" s="384">
        <v>0</v>
      </c>
      <c r="V311" s="384">
        <v>1</v>
      </c>
      <c r="W311" s="384">
        <v>0</v>
      </c>
      <c r="X311" s="384">
        <v>0</v>
      </c>
      <c r="Y311" s="469">
        <v>46405.04</v>
      </c>
    </row>
    <row r="312" spans="2:25" s="157" customFormat="1" x14ac:dyDescent="0.25">
      <c r="B312" s="384" t="s">
        <v>331</v>
      </c>
      <c r="C312" s="573" t="s">
        <v>646</v>
      </c>
      <c r="D312" s="573" t="s">
        <v>958</v>
      </c>
      <c r="E312" s="384" t="s">
        <v>1253</v>
      </c>
      <c r="F312" s="384">
        <v>1</v>
      </c>
      <c r="G312" s="384">
        <v>0</v>
      </c>
      <c r="H312" s="384">
        <v>0</v>
      </c>
      <c r="I312" s="384">
        <v>0</v>
      </c>
      <c r="J312" s="384">
        <v>7</v>
      </c>
      <c r="K312" s="384">
        <v>0</v>
      </c>
      <c r="L312" s="384">
        <v>0</v>
      </c>
      <c r="M312" s="384">
        <v>0</v>
      </c>
      <c r="N312" s="384">
        <v>0</v>
      </c>
      <c r="O312" s="384">
        <v>0</v>
      </c>
      <c r="P312" s="384">
        <v>0</v>
      </c>
      <c r="Q312" s="384">
        <v>0</v>
      </c>
      <c r="R312" s="384">
        <v>0</v>
      </c>
      <c r="S312" s="384">
        <v>0</v>
      </c>
      <c r="T312" s="384">
        <v>0</v>
      </c>
      <c r="U312" s="384">
        <v>0</v>
      </c>
      <c r="V312" s="384">
        <v>1</v>
      </c>
      <c r="W312" s="384">
        <v>0</v>
      </c>
      <c r="X312" s="384">
        <v>0</v>
      </c>
      <c r="Y312" s="469">
        <v>44928.62</v>
      </c>
    </row>
    <row r="313" spans="2:25" s="157" customFormat="1" x14ac:dyDescent="0.25">
      <c r="B313" s="384" t="s">
        <v>331</v>
      </c>
      <c r="C313" s="573" t="s">
        <v>647</v>
      </c>
      <c r="D313" s="573" t="s">
        <v>959</v>
      </c>
      <c r="E313" s="384" t="s">
        <v>1254</v>
      </c>
      <c r="F313" s="384">
        <v>1</v>
      </c>
      <c r="G313" s="384">
        <v>0</v>
      </c>
      <c r="H313" s="384">
        <v>0</v>
      </c>
      <c r="I313" s="384">
        <v>0</v>
      </c>
      <c r="J313" s="384">
        <v>7</v>
      </c>
      <c r="K313" s="384">
        <v>0</v>
      </c>
      <c r="L313" s="384">
        <v>0</v>
      </c>
      <c r="M313" s="384">
        <v>0</v>
      </c>
      <c r="N313" s="384">
        <v>0</v>
      </c>
      <c r="O313" s="384">
        <v>0</v>
      </c>
      <c r="P313" s="384">
        <v>0</v>
      </c>
      <c r="Q313" s="384">
        <v>0</v>
      </c>
      <c r="R313" s="384">
        <v>0</v>
      </c>
      <c r="S313" s="384">
        <v>0</v>
      </c>
      <c r="T313" s="384">
        <v>0</v>
      </c>
      <c r="U313" s="384">
        <v>0</v>
      </c>
      <c r="V313" s="384">
        <v>1</v>
      </c>
      <c r="W313" s="384">
        <v>0</v>
      </c>
      <c r="X313" s="384">
        <v>0</v>
      </c>
      <c r="Y313" s="469">
        <v>36084.550000000003</v>
      </c>
    </row>
    <row r="314" spans="2:25" s="157" customFormat="1" x14ac:dyDescent="0.25">
      <c r="B314" s="384" t="s">
        <v>331</v>
      </c>
      <c r="C314" s="573" t="s">
        <v>648</v>
      </c>
      <c r="D314" s="573" t="s">
        <v>960</v>
      </c>
      <c r="E314" s="384" t="s">
        <v>1255</v>
      </c>
      <c r="F314" s="384">
        <v>1</v>
      </c>
      <c r="G314" s="384">
        <v>0</v>
      </c>
      <c r="H314" s="384">
        <v>0</v>
      </c>
      <c r="I314" s="384">
        <v>0</v>
      </c>
      <c r="J314" s="384">
        <v>7</v>
      </c>
      <c r="K314" s="384">
        <v>0</v>
      </c>
      <c r="L314" s="384">
        <v>0</v>
      </c>
      <c r="M314" s="384">
        <v>0</v>
      </c>
      <c r="N314" s="384">
        <v>0</v>
      </c>
      <c r="O314" s="384">
        <v>0</v>
      </c>
      <c r="P314" s="384">
        <v>0</v>
      </c>
      <c r="Q314" s="384">
        <v>0</v>
      </c>
      <c r="R314" s="384">
        <v>0</v>
      </c>
      <c r="S314" s="384">
        <v>0</v>
      </c>
      <c r="T314" s="384">
        <v>0</v>
      </c>
      <c r="U314" s="384">
        <v>0</v>
      </c>
      <c r="V314" s="384">
        <v>1</v>
      </c>
      <c r="W314" s="384">
        <v>0</v>
      </c>
      <c r="X314" s="384">
        <v>0</v>
      </c>
      <c r="Y314" s="469">
        <v>46405.04</v>
      </c>
    </row>
    <row r="315" spans="2:25" s="157" customFormat="1" x14ac:dyDescent="0.25">
      <c r="B315" s="384" t="s">
        <v>331</v>
      </c>
      <c r="C315" s="573" t="s">
        <v>649</v>
      </c>
      <c r="D315" s="573" t="s">
        <v>961</v>
      </c>
      <c r="E315" s="384" t="s">
        <v>1256</v>
      </c>
      <c r="F315" s="384">
        <v>1</v>
      </c>
      <c r="G315" s="384">
        <v>0</v>
      </c>
      <c r="H315" s="384">
        <v>0</v>
      </c>
      <c r="I315" s="384">
        <v>0</v>
      </c>
      <c r="J315" s="384">
        <v>7</v>
      </c>
      <c r="K315" s="384">
        <v>0</v>
      </c>
      <c r="L315" s="384">
        <v>0</v>
      </c>
      <c r="M315" s="384">
        <v>0</v>
      </c>
      <c r="N315" s="384">
        <v>0</v>
      </c>
      <c r="O315" s="384">
        <v>0</v>
      </c>
      <c r="P315" s="384">
        <v>0</v>
      </c>
      <c r="Q315" s="384">
        <v>0</v>
      </c>
      <c r="R315" s="384">
        <v>0</v>
      </c>
      <c r="S315" s="384">
        <v>0</v>
      </c>
      <c r="T315" s="384">
        <v>0</v>
      </c>
      <c r="U315" s="384">
        <v>0</v>
      </c>
      <c r="V315" s="384">
        <v>1</v>
      </c>
      <c r="W315" s="384">
        <v>0</v>
      </c>
      <c r="X315" s="384">
        <v>0</v>
      </c>
      <c r="Y315" s="469">
        <v>42302.26</v>
      </c>
    </row>
    <row r="316" spans="2:25" s="157" customFormat="1" x14ac:dyDescent="0.25">
      <c r="B316" s="384" t="s">
        <v>331</v>
      </c>
      <c r="C316" s="573" t="s">
        <v>650</v>
      </c>
      <c r="D316" s="573" t="s">
        <v>962</v>
      </c>
      <c r="E316" s="384" t="s">
        <v>1257</v>
      </c>
      <c r="F316" s="384">
        <v>1</v>
      </c>
      <c r="G316" s="384">
        <v>0</v>
      </c>
      <c r="H316" s="384">
        <v>0</v>
      </c>
      <c r="I316" s="384">
        <v>0</v>
      </c>
      <c r="J316" s="384">
        <v>7</v>
      </c>
      <c r="K316" s="384">
        <v>0</v>
      </c>
      <c r="L316" s="384">
        <v>0</v>
      </c>
      <c r="M316" s="384">
        <v>0</v>
      </c>
      <c r="N316" s="384">
        <v>0</v>
      </c>
      <c r="O316" s="384">
        <v>0</v>
      </c>
      <c r="P316" s="384">
        <v>0</v>
      </c>
      <c r="Q316" s="384">
        <v>0</v>
      </c>
      <c r="R316" s="384">
        <v>0</v>
      </c>
      <c r="S316" s="384">
        <v>0</v>
      </c>
      <c r="T316" s="384">
        <v>0</v>
      </c>
      <c r="U316" s="384">
        <v>0</v>
      </c>
      <c r="V316" s="384">
        <v>1</v>
      </c>
      <c r="W316" s="384">
        <v>0</v>
      </c>
      <c r="X316" s="384">
        <v>0</v>
      </c>
      <c r="Y316" s="469">
        <v>43486.41</v>
      </c>
    </row>
    <row r="317" spans="2:25" s="157" customFormat="1" x14ac:dyDescent="0.25">
      <c r="B317" s="384" t="s">
        <v>331</v>
      </c>
      <c r="C317" s="573" t="s">
        <v>651</v>
      </c>
      <c r="D317" s="573" t="s">
        <v>963</v>
      </c>
      <c r="E317" s="384" t="s">
        <v>1258</v>
      </c>
      <c r="F317" s="384">
        <v>1</v>
      </c>
      <c r="G317" s="384">
        <v>0</v>
      </c>
      <c r="H317" s="384">
        <v>0</v>
      </c>
      <c r="I317" s="384">
        <v>0</v>
      </c>
      <c r="J317" s="384">
        <v>7</v>
      </c>
      <c r="K317" s="384">
        <v>0</v>
      </c>
      <c r="L317" s="384">
        <v>0</v>
      </c>
      <c r="M317" s="384">
        <v>0</v>
      </c>
      <c r="N317" s="384">
        <v>0</v>
      </c>
      <c r="O317" s="384">
        <v>0</v>
      </c>
      <c r="P317" s="384">
        <v>0</v>
      </c>
      <c r="Q317" s="384">
        <v>0</v>
      </c>
      <c r="R317" s="384">
        <v>0</v>
      </c>
      <c r="S317" s="384">
        <v>0</v>
      </c>
      <c r="T317" s="384">
        <v>0</v>
      </c>
      <c r="U317" s="384">
        <v>0</v>
      </c>
      <c r="V317" s="384">
        <v>1</v>
      </c>
      <c r="W317" s="384">
        <v>0</v>
      </c>
      <c r="X317" s="384">
        <v>0</v>
      </c>
      <c r="Y317" s="469">
        <v>34324.82</v>
      </c>
    </row>
    <row r="318" spans="2:25" s="157" customFormat="1" x14ac:dyDescent="0.25">
      <c r="B318" s="384" t="s">
        <v>331</v>
      </c>
      <c r="C318" s="573" t="s">
        <v>652</v>
      </c>
      <c r="D318" s="573" t="s">
        <v>964</v>
      </c>
      <c r="E318" s="384" t="s">
        <v>1259</v>
      </c>
      <c r="F318" s="384">
        <v>1</v>
      </c>
      <c r="G318" s="384">
        <v>0</v>
      </c>
      <c r="H318" s="384">
        <v>0</v>
      </c>
      <c r="I318" s="384">
        <v>0</v>
      </c>
      <c r="J318" s="384">
        <v>7</v>
      </c>
      <c r="K318" s="384">
        <v>0</v>
      </c>
      <c r="L318" s="384">
        <v>0</v>
      </c>
      <c r="M318" s="384">
        <v>0</v>
      </c>
      <c r="N318" s="384">
        <v>0</v>
      </c>
      <c r="O318" s="384">
        <v>0</v>
      </c>
      <c r="P318" s="384">
        <v>0</v>
      </c>
      <c r="Q318" s="384">
        <v>0</v>
      </c>
      <c r="R318" s="384">
        <v>0</v>
      </c>
      <c r="S318" s="384">
        <v>0</v>
      </c>
      <c r="T318" s="384">
        <v>0</v>
      </c>
      <c r="U318" s="384">
        <v>0</v>
      </c>
      <c r="V318" s="384">
        <v>1</v>
      </c>
      <c r="W318" s="384">
        <v>0</v>
      </c>
      <c r="X318" s="384">
        <v>0</v>
      </c>
      <c r="Y318" s="469">
        <v>43217.16</v>
      </c>
    </row>
    <row r="319" spans="2:25" s="157" customFormat="1" x14ac:dyDescent="0.25">
      <c r="B319" s="384" t="s">
        <v>331</v>
      </c>
      <c r="C319" s="573" t="s">
        <v>663</v>
      </c>
      <c r="D319" s="573" t="s">
        <v>975</v>
      </c>
      <c r="E319" s="384" t="s">
        <v>1270</v>
      </c>
      <c r="F319" s="384">
        <v>1</v>
      </c>
      <c r="G319" s="384">
        <v>0</v>
      </c>
      <c r="H319" s="384">
        <v>0</v>
      </c>
      <c r="I319" s="384">
        <v>0</v>
      </c>
      <c r="J319" s="384">
        <v>7</v>
      </c>
      <c r="K319" s="384">
        <v>0</v>
      </c>
      <c r="L319" s="384">
        <v>0</v>
      </c>
      <c r="M319" s="384">
        <v>0</v>
      </c>
      <c r="N319" s="384">
        <v>0</v>
      </c>
      <c r="O319" s="384">
        <v>0</v>
      </c>
      <c r="P319" s="384">
        <v>0</v>
      </c>
      <c r="Q319" s="384">
        <v>0</v>
      </c>
      <c r="R319" s="384">
        <v>0</v>
      </c>
      <c r="S319" s="384">
        <v>0</v>
      </c>
      <c r="T319" s="384">
        <v>0</v>
      </c>
      <c r="U319" s="384">
        <v>0</v>
      </c>
      <c r="V319" s="384">
        <v>1</v>
      </c>
      <c r="W319" s="384">
        <v>0</v>
      </c>
      <c r="X319" s="384">
        <v>0</v>
      </c>
      <c r="Y319" s="469">
        <v>47329.36</v>
      </c>
    </row>
    <row r="320" spans="2:25" s="157" customFormat="1" x14ac:dyDescent="0.25">
      <c r="B320" s="384" t="s">
        <v>331</v>
      </c>
      <c r="C320" s="573" t="s">
        <v>653</v>
      </c>
      <c r="D320" s="573" t="s">
        <v>965</v>
      </c>
      <c r="E320" s="384" t="s">
        <v>1260</v>
      </c>
      <c r="F320" s="384">
        <v>1</v>
      </c>
      <c r="G320" s="384">
        <v>0</v>
      </c>
      <c r="H320" s="384">
        <v>0</v>
      </c>
      <c r="I320" s="384">
        <v>0</v>
      </c>
      <c r="J320" s="384">
        <v>7</v>
      </c>
      <c r="K320" s="384">
        <v>0</v>
      </c>
      <c r="L320" s="384">
        <v>0</v>
      </c>
      <c r="M320" s="384">
        <v>0</v>
      </c>
      <c r="N320" s="384">
        <v>0</v>
      </c>
      <c r="O320" s="384">
        <v>0</v>
      </c>
      <c r="P320" s="384">
        <v>0</v>
      </c>
      <c r="Q320" s="384">
        <v>0</v>
      </c>
      <c r="R320" s="384">
        <v>0</v>
      </c>
      <c r="S320" s="384">
        <v>0</v>
      </c>
      <c r="T320" s="384">
        <v>0</v>
      </c>
      <c r="U320" s="384">
        <v>0</v>
      </c>
      <c r="V320" s="384">
        <v>1</v>
      </c>
      <c r="W320" s="384">
        <v>0</v>
      </c>
      <c r="X320" s="384">
        <v>0</v>
      </c>
      <c r="Y320" s="469">
        <v>42684.74</v>
      </c>
    </row>
    <row r="321" spans="2:25" s="157" customFormat="1" x14ac:dyDescent="0.25">
      <c r="B321" s="384" t="s">
        <v>331</v>
      </c>
      <c r="C321" s="573" t="s">
        <v>654</v>
      </c>
      <c r="D321" s="573" t="s">
        <v>966</v>
      </c>
      <c r="E321" s="384" t="s">
        <v>1261</v>
      </c>
      <c r="F321" s="384">
        <v>1</v>
      </c>
      <c r="G321" s="384">
        <v>0</v>
      </c>
      <c r="H321" s="384">
        <v>0</v>
      </c>
      <c r="I321" s="384">
        <v>0</v>
      </c>
      <c r="J321" s="384">
        <v>7</v>
      </c>
      <c r="K321" s="384">
        <v>0</v>
      </c>
      <c r="L321" s="384">
        <v>0</v>
      </c>
      <c r="M321" s="384">
        <v>0</v>
      </c>
      <c r="N321" s="384">
        <v>0</v>
      </c>
      <c r="O321" s="384">
        <v>0</v>
      </c>
      <c r="P321" s="384">
        <v>0</v>
      </c>
      <c r="Q321" s="384">
        <v>0</v>
      </c>
      <c r="R321" s="384">
        <v>0</v>
      </c>
      <c r="S321" s="384">
        <v>0</v>
      </c>
      <c r="T321" s="384">
        <v>0</v>
      </c>
      <c r="U321" s="384">
        <v>0</v>
      </c>
      <c r="V321" s="384">
        <v>1</v>
      </c>
      <c r="W321" s="384">
        <v>0</v>
      </c>
      <c r="X321" s="384">
        <v>0</v>
      </c>
      <c r="Y321" s="469">
        <v>76789.36</v>
      </c>
    </row>
    <row r="322" spans="2:25" s="157" customFormat="1" x14ac:dyDescent="0.25">
      <c r="B322" s="384" t="s">
        <v>331</v>
      </c>
      <c r="C322" s="573" t="s">
        <v>655</v>
      </c>
      <c r="D322" s="573" t="s">
        <v>967</v>
      </c>
      <c r="E322" s="384" t="s">
        <v>1262</v>
      </c>
      <c r="F322" s="384">
        <v>1</v>
      </c>
      <c r="G322" s="384">
        <v>0</v>
      </c>
      <c r="H322" s="384">
        <v>0</v>
      </c>
      <c r="I322" s="384">
        <v>0</v>
      </c>
      <c r="J322" s="384">
        <v>7</v>
      </c>
      <c r="K322" s="384">
        <v>0</v>
      </c>
      <c r="L322" s="384">
        <v>0</v>
      </c>
      <c r="M322" s="384">
        <v>0</v>
      </c>
      <c r="N322" s="384">
        <v>0</v>
      </c>
      <c r="O322" s="384">
        <v>0</v>
      </c>
      <c r="P322" s="384">
        <v>0</v>
      </c>
      <c r="Q322" s="384">
        <v>0</v>
      </c>
      <c r="R322" s="384">
        <v>0</v>
      </c>
      <c r="S322" s="384">
        <v>0</v>
      </c>
      <c r="T322" s="384">
        <v>0</v>
      </c>
      <c r="U322" s="384">
        <v>0</v>
      </c>
      <c r="V322" s="384">
        <v>1</v>
      </c>
      <c r="W322" s="384">
        <v>0</v>
      </c>
      <c r="X322" s="384">
        <v>0</v>
      </c>
      <c r="Y322" s="469">
        <v>44709.82</v>
      </c>
    </row>
    <row r="323" spans="2:25" s="157" customFormat="1" x14ac:dyDescent="0.25">
      <c r="B323" s="384" t="s">
        <v>331</v>
      </c>
      <c r="C323" s="573" t="s">
        <v>656</v>
      </c>
      <c r="D323" s="573" t="s">
        <v>968</v>
      </c>
      <c r="E323" s="384" t="s">
        <v>1263</v>
      </c>
      <c r="F323" s="384">
        <v>1</v>
      </c>
      <c r="G323" s="384">
        <v>0</v>
      </c>
      <c r="H323" s="384">
        <v>0</v>
      </c>
      <c r="I323" s="384">
        <v>0</v>
      </c>
      <c r="J323" s="384">
        <v>7</v>
      </c>
      <c r="K323" s="384">
        <v>0</v>
      </c>
      <c r="L323" s="384">
        <v>0</v>
      </c>
      <c r="M323" s="384">
        <v>0</v>
      </c>
      <c r="N323" s="384">
        <v>0</v>
      </c>
      <c r="O323" s="384">
        <v>0</v>
      </c>
      <c r="P323" s="384">
        <v>0</v>
      </c>
      <c r="Q323" s="384">
        <v>0</v>
      </c>
      <c r="R323" s="384">
        <v>0</v>
      </c>
      <c r="S323" s="384">
        <v>0</v>
      </c>
      <c r="T323" s="384">
        <v>0</v>
      </c>
      <c r="U323" s="384">
        <v>0</v>
      </c>
      <c r="V323" s="384">
        <v>1</v>
      </c>
      <c r="W323" s="384">
        <v>0</v>
      </c>
      <c r="X323" s="384">
        <v>0</v>
      </c>
      <c r="Y323" s="469">
        <v>42270.18</v>
      </c>
    </row>
    <row r="324" spans="2:25" s="157" customFormat="1" x14ac:dyDescent="0.25">
      <c r="B324" s="384" t="s">
        <v>331</v>
      </c>
      <c r="C324" s="573" t="s">
        <v>658</v>
      </c>
      <c r="D324" s="573" t="s">
        <v>970</v>
      </c>
      <c r="E324" s="384" t="s">
        <v>1265</v>
      </c>
      <c r="F324" s="384">
        <v>1</v>
      </c>
      <c r="G324" s="384">
        <v>0</v>
      </c>
      <c r="H324" s="384">
        <v>0</v>
      </c>
      <c r="I324" s="384">
        <v>0</v>
      </c>
      <c r="J324" s="384">
        <v>7</v>
      </c>
      <c r="K324" s="384">
        <v>0</v>
      </c>
      <c r="L324" s="384">
        <v>0</v>
      </c>
      <c r="M324" s="384">
        <v>0</v>
      </c>
      <c r="N324" s="384">
        <v>0</v>
      </c>
      <c r="O324" s="384">
        <v>0</v>
      </c>
      <c r="P324" s="384">
        <v>0</v>
      </c>
      <c r="Q324" s="384">
        <v>0</v>
      </c>
      <c r="R324" s="384">
        <v>0</v>
      </c>
      <c r="S324" s="384">
        <v>0</v>
      </c>
      <c r="T324" s="384">
        <v>0</v>
      </c>
      <c r="U324" s="384">
        <v>0</v>
      </c>
      <c r="V324" s="384">
        <v>1</v>
      </c>
      <c r="W324" s="384">
        <v>0</v>
      </c>
      <c r="X324" s="384">
        <v>0</v>
      </c>
      <c r="Y324" s="469">
        <v>46098.22</v>
      </c>
    </row>
    <row r="325" spans="2:25" s="157" customFormat="1" x14ac:dyDescent="0.25">
      <c r="B325" s="384" t="s">
        <v>331</v>
      </c>
      <c r="C325" s="573" t="s">
        <v>659</v>
      </c>
      <c r="D325" s="573" t="s">
        <v>971</v>
      </c>
      <c r="E325" s="384" t="s">
        <v>1266</v>
      </c>
      <c r="F325" s="384">
        <v>1</v>
      </c>
      <c r="G325" s="384">
        <v>0</v>
      </c>
      <c r="H325" s="384">
        <v>0</v>
      </c>
      <c r="I325" s="384">
        <v>0</v>
      </c>
      <c r="J325" s="384">
        <v>7</v>
      </c>
      <c r="K325" s="384">
        <v>0</v>
      </c>
      <c r="L325" s="384">
        <v>0</v>
      </c>
      <c r="M325" s="384">
        <v>0</v>
      </c>
      <c r="N325" s="384">
        <v>0</v>
      </c>
      <c r="O325" s="384">
        <v>0</v>
      </c>
      <c r="P325" s="384">
        <v>0</v>
      </c>
      <c r="Q325" s="384">
        <v>0</v>
      </c>
      <c r="R325" s="384">
        <v>0</v>
      </c>
      <c r="S325" s="384">
        <v>0</v>
      </c>
      <c r="T325" s="384">
        <v>0</v>
      </c>
      <c r="U325" s="384">
        <v>0</v>
      </c>
      <c r="V325" s="384">
        <v>1</v>
      </c>
      <c r="W325" s="384">
        <v>0</v>
      </c>
      <c r="X325" s="384">
        <v>0</v>
      </c>
      <c r="Y325" s="469">
        <v>47049.4</v>
      </c>
    </row>
    <row r="326" spans="2:25" s="157" customFormat="1" x14ac:dyDescent="0.25">
      <c r="B326" s="384" t="s">
        <v>331</v>
      </c>
      <c r="C326" s="573" t="s">
        <v>660</v>
      </c>
      <c r="D326" s="573" t="s">
        <v>972</v>
      </c>
      <c r="E326" s="384" t="s">
        <v>1267</v>
      </c>
      <c r="F326" s="384">
        <v>1</v>
      </c>
      <c r="G326" s="384">
        <v>0</v>
      </c>
      <c r="H326" s="384">
        <v>0</v>
      </c>
      <c r="I326" s="384">
        <v>0</v>
      </c>
      <c r="J326" s="384">
        <v>7</v>
      </c>
      <c r="K326" s="384">
        <v>0</v>
      </c>
      <c r="L326" s="384">
        <v>0</v>
      </c>
      <c r="M326" s="384">
        <v>0</v>
      </c>
      <c r="N326" s="384">
        <v>0</v>
      </c>
      <c r="O326" s="384">
        <v>0</v>
      </c>
      <c r="P326" s="384">
        <v>0</v>
      </c>
      <c r="Q326" s="384">
        <v>0</v>
      </c>
      <c r="R326" s="384">
        <v>0</v>
      </c>
      <c r="S326" s="384">
        <v>0</v>
      </c>
      <c r="T326" s="384">
        <v>0</v>
      </c>
      <c r="U326" s="384">
        <v>0</v>
      </c>
      <c r="V326" s="384">
        <v>1</v>
      </c>
      <c r="W326" s="384">
        <v>0</v>
      </c>
      <c r="X326" s="384">
        <v>0</v>
      </c>
      <c r="Y326" s="469">
        <v>45658.26</v>
      </c>
    </row>
    <row r="327" spans="2:25" s="157" customFormat="1" x14ac:dyDescent="0.25">
      <c r="B327" s="384" t="s">
        <v>331</v>
      </c>
      <c r="C327" s="573" t="s">
        <v>661</v>
      </c>
      <c r="D327" s="573" t="s">
        <v>973</v>
      </c>
      <c r="E327" s="384" t="s">
        <v>1268</v>
      </c>
      <c r="F327" s="384">
        <v>1</v>
      </c>
      <c r="G327" s="384">
        <v>0</v>
      </c>
      <c r="H327" s="384">
        <v>0</v>
      </c>
      <c r="I327" s="384">
        <v>0</v>
      </c>
      <c r="J327" s="384">
        <v>7</v>
      </c>
      <c r="K327" s="384">
        <v>0</v>
      </c>
      <c r="L327" s="384">
        <v>0</v>
      </c>
      <c r="M327" s="384">
        <v>0</v>
      </c>
      <c r="N327" s="384">
        <v>0</v>
      </c>
      <c r="O327" s="384">
        <v>0</v>
      </c>
      <c r="P327" s="384">
        <v>0</v>
      </c>
      <c r="Q327" s="384">
        <v>0</v>
      </c>
      <c r="R327" s="384">
        <v>0</v>
      </c>
      <c r="S327" s="384">
        <v>0</v>
      </c>
      <c r="T327" s="384">
        <v>0</v>
      </c>
      <c r="U327" s="384">
        <v>0</v>
      </c>
      <c r="V327" s="384">
        <v>1</v>
      </c>
      <c r="W327" s="384">
        <v>0</v>
      </c>
      <c r="X327" s="384">
        <v>0</v>
      </c>
      <c r="Y327" s="469">
        <v>60197.760000000002</v>
      </c>
    </row>
    <row r="328" spans="2:25" s="157" customFormat="1" x14ac:dyDescent="0.25">
      <c r="B328" s="384" t="s">
        <v>331</v>
      </c>
      <c r="C328" s="573" t="s">
        <v>1610</v>
      </c>
      <c r="D328" s="573" t="s">
        <v>1611</v>
      </c>
      <c r="E328" s="384" t="s">
        <v>1612</v>
      </c>
      <c r="F328" s="384">
        <v>1</v>
      </c>
      <c r="G328" s="384">
        <v>0</v>
      </c>
      <c r="H328" s="384">
        <v>0</v>
      </c>
      <c r="I328" s="384">
        <v>0</v>
      </c>
      <c r="J328" s="384">
        <v>7</v>
      </c>
      <c r="K328" s="384">
        <v>0</v>
      </c>
      <c r="L328" s="384">
        <v>0</v>
      </c>
      <c r="M328" s="384">
        <v>0</v>
      </c>
      <c r="N328" s="384">
        <v>0</v>
      </c>
      <c r="O328" s="384">
        <v>0</v>
      </c>
      <c r="P328" s="384">
        <v>0</v>
      </c>
      <c r="Q328" s="384">
        <v>0</v>
      </c>
      <c r="R328" s="384">
        <v>0</v>
      </c>
      <c r="S328" s="384">
        <v>0</v>
      </c>
      <c r="T328" s="384">
        <v>0</v>
      </c>
      <c r="U328" s="384">
        <v>0</v>
      </c>
      <c r="V328" s="384">
        <v>1</v>
      </c>
      <c r="W328" s="384">
        <v>0</v>
      </c>
      <c r="X328" s="384">
        <v>0</v>
      </c>
      <c r="Y328" s="469">
        <v>45025.97</v>
      </c>
    </row>
    <row r="329" spans="2:25" s="157" customFormat="1" x14ac:dyDescent="0.25">
      <c r="B329" s="384" t="s">
        <v>331</v>
      </c>
      <c r="C329" s="573" t="s">
        <v>1630</v>
      </c>
      <c r="D329" s="573" t="s">
        <v>1631</v>
      </c>
      <c r="E329" s="384" t="s">
        <v>1708</v>
      </c>
      <c r="F329" s="384">
        <v>1</v>
      </c>
      <c r="G329" s="384">
        <v>0</v>
      </c>
      <c r="H329" s="384">
        <v>0</v>
      </c>
      <c r="I329" s="384">
        <v>0</v>
      </c>
      <c r="J329" s="384">
        <v>7</v>
      </c>
      <c r="K329" s="384">
        <v>0</v>
      </c>
      <c r="L329" s="384">
        <v>0</v>
      </c>
      <c r="M329" s="384">
        <v>0</v>
      </c>
      <c r="N329" s="384">
        <v>0</v>
      </c>
      <c r="O329" s="384">
        <v>0</v>
      </c>
      <c r="P329" s="384">
        <v>0</v>
      </c>
      <c r="Q329" s="384">
        <v>0</v>
      </c>
      <c r="R329" s="384">
        <v>0</v>
      </c>
      <c r="S329" s="384">
        <v>0</v>
      </c>
      <c r="T329" s="384">
        <v>0</v>
      </c>
      <c r="U329" s="384">
        <v>0</v>
      </c>
      <c r="V329" s="384">
        <v>1</v>
      </c>
      <c r="W329" s="384">
        <v>0</v>
      </c>
      <c r="X329" s="384">
        <v>0</v>
      </c>
      <c r="Y329" s="469">
        <v>42350.05</v>
      </c>
    </row>
    <row r="330" spans="2:25" s="157" customFormat="1" x14ac:dyDescent="0.25">
      <c r="B330" s="384" t="s">
        <v>331</v>
      </c>
      <c r="C330" s="573" t="s">
        <v>1633</v>
      </c>
      <c r="D330" s="573" t="s">
        <v>1634</v>
      </c>
      <c r="E330" s="384" t="s">
        <v>1709</v>
      </c>
      <c r="F330" s="384">
        <v>1</v>
      </c>
      <c r="G330" s="384">
        <v>0</v>
      </c>
      <c r="H330" s="384">
        <v>0</v>
      </c>
      <c r="I330" s="384">
        <v>0</v>
      </c>
      <c r="J330" s="384">
        <v>7</v>
      </c>
      <c r="K330" s="384">
        <v>0</v>
      </c>
      <c r="L330" s="384">
        <v>0</v>
      </c>
      <c r="M330" s="384">
        <v>0</v>
      </c>
      <c r="N330" s="384">
        <v>0</v>
      </c>
      <c r="O330" s="384">
        <v>0</v>
      </c>
      <c r="P330" s="384">
        <v>0</v>
      </c>
      <c r="Q330" s="384">
        <v>0</v>
      </c>
      <c r="R330" s="384">
        <v>0</v>
      </c>
      <c r="S330" s="384">
        <v>0</v>
      </c>
      <c r="T330" s="384">
        <v>0</v>
      </c>
      <c r="U330" s="384">
        <v>0</v>
      </c>
      <c r="V330" s="384">
        <v>1</v>
      </c>
      <c r="W330" s="384">
        <v>0</v>
      </c>
      <c r="X330" s="384">
        <v>0</v>
      </c>
      <c r="Y330" s="469">
        <v>58114.02</v>
      </c>
    </row>
    <row r="331" spans="2:25" s="157" customFormat="1" x14ac:dyDescent="0.25">
      <c r="B331" s="384" t="s">
        <v>331</v>
      </c>
      <c r="C331" s="573" t="s">
        <v>1636</v>
      </c>
      <c r="D331" s="573" t="s">
        <v>1637</v>
      </c>
      <c r="E331" s="384" t="s">
        <v>1638</v>
      </c>
      <c r="F331" s="384">
        <v>1</v>
      </c>
      <c r="G331" s="384">
        <v>0</v>
      </c>
      <c r="H331" s="384">
        <v>0</v>
      </c>
      <c r="I331" s="384">
        <v>0</v>
      </c>
      <c r="J331" s="384">
        <v>7</v>
      </c>
      <c r="K331" s="384">
        <v>0</v>
      </c>
      <c r="L331" s="384">
        <v>0</v>
      </c>
      <c r="M331" s="384">
        <v>0</v>
      </c>
      <c r="N331" s="384">
        <v>0</v>
      </c>
      <c r="O331" s="384">
        <v>0</v>
      </c>
      <c r="P331" s="384">
        <v>0</v>
      </c>
      <c r="Q331" s="384">
        <v>0</v>
      </c>
      <c r="R331" s="384">
        <v>0</v>
      </c>
      <c r="S331" s="384">
        <v>0</v>
      </c>
      <c r="T331" s="384">
        <v>0</v>
      </c>
      <c r="U331" s="384">
        <v>0</v>
      </c>
      <c r="V331" s="384">
        <v>1</v>
      </c>
      <c r="W331" s="384">
        <v>0</v>
      </c>
      <c r="X331" s="384">
        <v>0</v>
      </c>
      <c r="Y331" s="469">
        <v>57189</v>
      </c>
    </row>
    <row r="332" spans="2:25" s="157" customFormat="1" x14ac:dyDescent="0.25">
      <c r="B332" s="384" t="s">
        <v>331</v>
      </c>
      <c r="C332" s="573" t="s">
        <v>1710</v>
      </c>
      <c r="D332" s="573" t="s">
        <v>1711</v>
      </c>
      <c r="E332" s="384" t="s">
        <v>1712</v>
      </c>
      <c r="F332" s="384">
        <v>1</v>
      </c>
      <c r="G332" s="384">
        <v>0</v>
      </c>
      <c r="H332" s="384">
        <v>0</v>
      </c>
      <c r="I332" s="384">
        <v>0</v>
      </c>
      <c r="J332" s="384">
        <v>7</v>
      </c>
      <c r="K332" s="384">
        <v>0</v>
      </c>
      <c r="L332" s="384">
        <v>0</v>
      </c>
      <c r="M332" s="384">
        <v>0</v>
      </c>
      <c r="N332" s="384">
        <v>0</v>
      </c>
      <c r="O332" s="384">
        <v>0</v>
      </c>
      <c r="P332" s="384">
        <v>0</v>
      </c>
      <c r="Q332" s="384">
        <v>0</v>
      </c>
      <c r="R332" s="384">
        <v>0</v>
      </c>
      <c r="S332" s="384">
        <v>0</v>
      </c>
      <c r="T332" s="384">
        <v>0</v>
      </c>
      <c r="U332" s="384">
        <v>0</v>
      </c>
      <c r="V332" s="384">
        <v>1</v>
      </c>
      <c r="W332" s="384">
        <v>0</v>
      </c>
      <c r="X332" s="384">
        <v>0</v>
      </c>
      <c r="Y332" s="469">
        <v>55939.88</v>
      </c>
    </row>
    <row r="333" spans="2:25" s="157" customFormat="1" x14ac:dyDescent="0.25">
      <c r="B333" s="384" t="s">
        <v>331</v>
      </c>
      <c r="C333" s="573" t="s">
        <v>1713</v>
      </c>
      <c r="D333" s="573" t="s">
        <v>1714</v>
      </c>
      <c r="E333" s="384" t="s">
        <v>1715</v>
      </c>
      <c r="F333" s="384">
        <v>1</v>
      </c>
      <c r="G333" s="384">
        <v>0</v>
      </c>
      <c r="H333" s="384">
        <v>0</v>
      </c>
      <c r="I333" s="384">
        <v>0</v>
      </c>
      <c r="J333" s="384">
        <v>7</v>
      </c>
      <c r="K333" s="384">
        <v>0</v>
      </c>
      <c r="L333" s="384">
        <v>0</v>
      </c>
      <c r="M333" s="384">
        <v>0</v>
      </c>
      <c r="N333" s="384">
        <v>0</v>
      </c>
      <c r="O333" s="384">
        <v>0</v>
      </c>
      <c r="P333" s="384">
        <v>0</v>
      </c>
      <c r="Q333" s="384">
        <v>0</v>
      </c>
      <c r="R333" s="384">
        <v>0</v>
      </c>
      <c r="S333" s="384">
        <v>0</v>
      </c>
      <c r="T333" s="384">
        <v>0</v>
      </c>
      <c r="U333" s="384">
        <v>0</v>
      </c>
      <c r="V333" s="384">
        <v>1</v>
      </c>
      <c r="W333" s="384">
        <v>0</v>
      </c>
      <c r="X333" s="384">
        <v>0</v>
      </c>
      <c r="Y333" s="469">
        <v>39478.199999999997</v>
      </c>
    </row>
    <row r="334" spans="2:25" s="157" customFormat="1" x14ac:dyDescent="0.25">
      <c r="B334" s="384" t="s">
        <v>331</v>
      </c>
      <c r="C334" s="573" t="s">
        <v>1716</v>
      </c>
      <c r="D334" s="573" t="s">
        <v>1717</v>
      </c>
      <c r="E334" s="384" t="s">
        <v>1718</v>
      </c>
      <c r="F334" s="384">
        <v>1</v>
      </c>
      <c r="G334" s="384">
        <v>0</v>
      </c>
      <c r="H334" s="384">
        <v>0</v>
      </c>
      <c r="I334" s="384">
        <v>0</v>
      </c>
      <c r="J334" s="384">
        <v>7</v>
      </c>
      <c r="K334" s="384">
        <v>0</v>
      </c>
      <c r="L334" s="384">
        <v>0</v>
      </c>
      <c r="M334" s="384">
        <v>0</v>
      </c>
      <c r="N334" s="384">
        <v>0</v>
      </c>
      <c r="O334" s="384">
        <v>0</v>
      </c>
      <c r="P334" s="384">
        <v>0</v>
      </c>
      <c r="Q334" s="384">
        <v>0</v>
      </c>
      <c r="R334" s="384">
        <v>0</v>
      </c>
      <c r="S334" s="384">
        <v>0</v>
      </c>
      <c r="T334" s="384">
        <v>0</v>
      </c>
      <c r="U334" s="384">
        <v>0</v>
      </c>
      <c r="V334" s="384">
        <v>1</v>
      </c>
      <c r="W334" s="384">
        <v>0</v>
      </c>
      <c r="X334" s="384">
        <v>0</v>
      </c>
      <c r="Y334" s="469">
        <v>32534.71</v>
      </c>
    </row>
    <row r="335" spans="2:25" s="157" customFormat="1" x14ac:dyDescent="0.25">
      <c r="B335" s="384" t="s">
        <v>331</v>
      </c>
      <c r="C335" s="573" t="s">
        <v>1866</v>
      </c>
      <c r="D335" s="573" t="s">
        <v>1867</v>
      </c>
      <c r="E335" s="384" t="s">
        <v>1868</v>
      </c>
      <c r="F335" s="384">
        <v>1</v>
      </c>
      <c r="G335" s="384">
        <v>0</v>
      </c>
      <c r="H335" s="384">
        <v>0</v>
      </c>
      <c r="I335" s="384">
        <v>0</v>
      </c>
      <c r="J335" s="384">
        <v>7</v>
      </c>
      <c r="K335" s="384">
        <v>0</v>
      </c>
      <c r="L335" s="384">
        <v>0</v>
      </c>
      <c r="M335" s="384">
        <v>0</v>
      </c>
      <c r="N335" s="384">
        <v>0</v>
      </c>
      <c r="O335" s="384">
        <v>0</v>
      </c>
      <c r="P335" s="384">
        <v>0</v>
      </c>
      <c r="Q335" s="384">
        <v>0</v>
      </c>
      <c r="R335" s="384">
        <v>0</v>
      </c>
      <c r="S335" s="384">
        <v>0</v>
      </c>
      <c r="T335" s="384">
        <v>0</v>
      </c>
      <c r="U335" s="384">
        <v>0</v>
      </c>
      <c r="V335" s="384">
        <v>1</v>
      </c>
      <c r="W335" s="384">
        <v>0</v>
      </c>
      <c r="X335" s="384">
        <v>0</v>
      </c>
      <c r="Y335" s="469">
        <v>6349.47</v>
      </c>
    </row>
    <row r="336" spans="2:25" s="157" customFormat="1" x14ac:dyDescent="0.25">
      <c r="B336" s="384" t="s">
        <v>331</v>
      </c>
      <c r="C336" s="573" t="s">
        <v>366</v>
      </c>
      <c r="D336" s="573" t="s">
        <v>678</v>
      </c>
      <c r="E336" s="384" t="s">
        <v>988</v>
      </c>
      <c r="F336" s="384">
        <v>1</v>
      </c>
      <c r="G336" s="384">
        <v>0</v>
      </c>
      <c r="H336" s="384">
        <v>0</v>
      </c>
      <c r="I336" s="384">
        <v>0</v>
      </c>
      <c r="J336" s="384">
        <v>7</v>
      </c>
      <c r="K336" s="384">
        <v>0</v>
      </c>
      <c r="L336" s="384">
        <v>0</v>
      </c>
      <c r="M336" s="384">
        <v>0</v>
      </c>
      <c r="N336" s="384">
        <v>0</v>
      </c>
      <c r="O336" s="384">
        <v>0</v>
      </c>
      <c r="P336" s="384">
        <v>0</v>
      </c>
      <c r="Q336" s="384">
        <v>0</v>
      </c>
      <c r="R336" s="384">
        <v>0</v>
      </c>
      <c r="S336" s="384">
        <v>0</v>
      </c>
      <c r="T336" s="384">
        <v>0</v>
      </c>
      <c r="U336" s="384">
        <v>0</v>
      </c>
      <c r="V336" s="384">
        <v>1</v>
      </c>
      <c r="W336" s="384">
        <v>0</v>
      </c>
      <c r="X336" s="384">
        <v>0</v>
      </c>
      <c r="Y336" s="469">
        <v>11756.39</v>
      </c>
    </row>
    <row r="337" spans="2:25" s="157" customFormat="1" x14ac:dyDescent="0.25">
      <c r="B337" s="384" t="s">
        <v>331</v>
      </c>
      <c r="C337" s="573" t="s">
        <v>428</v>
      </c>
      <c r="D337" s="573" t="s">
        <v>740</v>
      </c>
      <c r="E337" s="384" t="s">
        <v>1046</v>
      </c>
      <c r="F337" s="384">
        <v>1</v>
      </c>
      <c r="G337" s="384">
        <v>0</v>
      </c>
      <c r="H337" s="384">
        <v>0</v>
      </c>
      <c r="I337" s="384">
        <v>0</v>
      </c>
      <c r="J337" s="384">
        <v>7</v>
      </c>
      <c r="K337" s="384">
        <v>0</v>
      </c>
      <c r="L337" s="384">
        <v>0</v>
      </c>
      <c r="M337" s="384">
        <v>0</v>
      </c>
      <c r="N337" s="384">
        <v>0</v>
      </c>
      <c r="O337" s="384">
        <v>0</v>
      </c>
      <c r="P337" s="384">
        <v>0</v>
      </c>
      <c r="Q337" s="384">
        <v>0</v>
      </c>
      <c r="R337" s="384">
        <v>0</v>
      </c>
      <c r="S337" s="384">
        <v>0</v>
      </c>
      <c r="T337" s="384">
        <v>0</v>
      </c>
      <c r="U337" s="384">
        <v>0</v>
      </c>
      <c r="V337" s="384">
        <v>1</v>
      </c>
      <c r="W337" s="384">
        <v>0</v>
      </c>
      <c r="X337" s="384">
        <v>0</v>
      </c>
      <c r="Y337" s="469">
        <v>12276.25</v>
      </c>
    </row>
    <row r="338" spans="2:25" s="157" customFormat="1" x14ac:dyDescent="0.25">
      <c r="B338" s="384" t="s">
        <v>331</v>
      </c>
      <c r="C338" s="573" t="s">
        <v>514</v>
      </c>
      <c r="D338" s="573" t="s">
        <v>826</v>
      </c>
      <c r="E338" s="384" t="s">
        <v>1127</v>
      </c>
      <c r="F338" s="384">
        <v>1</v>
      </c>
      <c r="G338" s="384">
        <v>0</v>
      </c>
      <c r="H338" s="384">
        <v>0</v>
      </c>
      <c r="I338" s="384">
        <v>0</v>
      </c>
      <c r="J338" s="384">
        <v>7</v>
      </c>
      <c r="K338" s="384">
        <v>0</v>
      </c>
      <c r="L338" s="384">
        <v>0</v>
      </c>
      <c r="M338" s="384">
        <v>0</v>
      </c>
      <c r="N338" s="384">
        <v>0</v>
      </c>
      <c r="O338" s="384">
        <v>0</v>
      </c>
      <c r="P338" s="384">
        <v>0</v>
      </c>
      <c r="Q338" s="384">
        <v>0</v>
      </c>
      <c r="R338" s="384">
        <v>0</v>
      </c>
      <c r="S338" s="384">
        <v>0</v>
      </c>
      <c r="T338" s="384">
        <v>0</v>
      </c>
      <c r="U338" s="384">
        <v>0</v>
      </c>
      <c r="V338" s="384">
        <v>1</v>
      </c>
      <c r="W338" s="384">
        <v>0</v>
      </c>
      <c r="X338" s="384">
        <v>0</v>
      </c>
      <c r="Y338" s="469">
        <v>27670.92</v>
      </c>
    </row>
    <row r="339" spans="2:25" s="157" customFormat="1" x14ac:dyDescent="0.25">
      <c r="B339" s="384"/>
      <c r="C339" s="353"/>
      <c r="D339" s="353"/>
      <c r="E339" s="353"/>
      <c r="F339" s="353"/>
      <c r="G339" s="353"/>
      <c r="H339" s="353"/>
      <c r="I339" s="353"/>
      <c r="J339" s="353"/>
      <c r="K339" s="353"/>
      <c r="L339" s="353"/>
      <c r="M339" s="353"/>
      <c r="N339" s="353"/>
      <c r="O339" s="353"/>
      <c r="P339" s="353"/>
      <c r="Q339" s="353"/>
      <c r="R339" s="353"/>
      <c r="S339" s="353"/>
      <c r="T339" s="353"/>
      <c r="U339" s="353"/>
      <c r="V339" s="353"/>
      <c r="W339" s="353"/>
      <c r="X339" s="353"/>
      <c r="Y339" s="359"/>
    </row>
    <row r="340" spans="2:25" x14ac:dyDescent="0.25">
      <c r="B340" s="158" t="s">
        <v>323</v>
      </c>
      <c r="C340" s="159">
        <f>COUNTA(C17:C339)</f>
        <v>322</v>
      </c>
      <c r="D340" s="56"/>
      <c r="F340" s="56"/>
      <c r="G340" s="157"/>
      <c r="H340" s="54"/>
      <c r="I340" s="54"/>
      <c r="J340" s="54"/>
      <c r="K340" s="54"/>
      <c r="L340" s="54"/>
      <c r="M340" s="54"/>
      <c r="N340" s="54"/>
      <c r="O340" s="56"/>
      <c r="P340" s="56"/>
      <c r="Q340" s="56"/>
      <c r="R340" s="56"/>
      <c r="S340" s="56"/>
      <c r="T340" s="56"/>
      <c r="U340" s="56"/>
      <c r="V340" s="530" t="s">
        <v>137</v>
      </c>
      <c r="W340" s="530"/>
      <c r="X340" s="530"/>
      <c r="Y340" s="473">
        <f>SUBTOTAL(109,Tabla11[Columna1])</f>
        <v>14021364.16</v>
      </c>
    </row>
    <row r="341" spans="2:25" x14ac:dyDescent="0.25">
      <c r="B341" s="58"/>
      <c r="C341" s="59"/>
      <c r="D341" s="59"/>
      <c r="E341" s="60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161"/>
    </row>
    <row r="342" spans="2:25" x14ac:dyDescent="0.25">
      <c r="B342" s="62" t="s">
        <v>78</v>
      </c>
      <c r="C342" s="157"/>
      <c r="D342" s="157"/>
      <c r="E342" s="162"/>
      <c r="F342" s="157"/>
      <c r="G342" s="157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</row>
    <row r="343" spans="2:25" x14ac:dyDescent="0.25">
      <c r="B343" s="62" t="s">
        <v>324</v>
      </c>
      <c r="C343" s="157"/>
      <c r="D343" s="157"/>
      <c r="E343" s="162"/>
      <c r="F343" s="157"/>
      <c r="G343" s="157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</row>
    <row r="344" spans="2:25" x14ac:dyDescent="0.25">
      <c r="B344" s="62"/>
      <c r="C344" s="157"/>
      <c r="D344" s="157"/>
      <c r="E344" s="162"/>
      <c r="F344" s="157"/>
      <c r="G344" s="157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</row>
    <row r="345" spans="2:25" x14ac:dyDescent="0.25">
      <c r="B345" s="62"/>
      <c r="C345" s="157"/>
      <c r="D345" s="157"/>
      <c r="E345" s="162"/>
      <c r="F345" s="157"/>
      <c r="G345" s="157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</row>
    <row r="346" spans="2:25" x14ac:dyDescent="0.25">
      <c r="B346" s="163"/>
      <c r="C346" s="157"/>
      <c r="D346" s="157"/>
      <c r="E346" s="162"/>
      <c r="F346" s="157"/>
      <c r="G346" s="157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</row>
    <row r="347" spans="2:25" x14ac:dyDescent="0.25">
      <c r="B347" s="11"/>
      <c r="C347" s="12"/>
      <c r="D347" s="13"/>
    </row>
    <row r="348" spans="2:25" x14ac:dyDescent="0.25">
      <c r="B348" s="485" t="str">
        <f>+'Caratula Resumen'!B46:E46</f>
        <v>C.P. ESMERALDA HERNANDEZ ESCOGIDO</v>
      </c>
      <c r="C348" s="486"/>
      <c r="D348" s="487"/>
    </row>
    <row r="349" spans="2:25" x14ac:dyDescent="0.25">
      <c r="B349" s="500" t="s">
        <v>40</v>
      </c>
      <c r="C349" s="501"/>
      <c r="D349" s="502"/>
    </row>
    <row r="350" spans="2:25" x14ac:dyDescent="0.25">
      <c r="B350" s="14"/>
      <c r="C350" s="342"/>
      <c r="D350" s="16"/>
    </row>
    <row r="351" spans="2:25" x14ac:dyDescent="0.25">
      <c r="B351" s="485" t="str">
        <f>+'Caratula Resumen'!B49:E49</f>
        <v>SUBJEFE DE NOMINA FEDERAL</v>
      </c>
      <c r="C351" s="486"/>
      <c r="D351" s="487"/>
    </row>
    <row r="352" spans="2:25" x14ac:dyDescent="0.25">
      <c r="B352" s="500" t="s">
        <v>41</v>
      </c>
      <c r="C352" s="501"/>
      <c r="D352" s="502"/>
    </row>
    <row r="353" spans="2:4" x14ac:dyDescent="0.25">
      <c r="B353" s="14"/>
      <c r="C353" s="342"/>
      <c r="D353" s="16"/>
    </row>
    <row r="354" spans="2:4" x14ac:dyDescent="0.25">
      <c r="B354" s="485"/>
      <c r="C354" s="486"/>
      <c r="D354" s="487"/>
    </row>
    <row r="355" spans="2:4" x14ac:dyDescent="0.25">
      <c r="B355" s="500" t="s">
        <v>42</v>
      </c>
      <c r="C355" s="501"/>
      <c r="D355" s="502"/>
    </row>
    <row r="356" spans="2:4" x14ac:dyDescent="0.25">
      <c r="B356" s="14"/>
      <c r="C356" s="342"/>
      <c r="D356" s="16"/>
    </row>
    <row r="357" spans="2:4" x14ac:dyDescent="0.25">
      <c r="B357" s="503" t="str">
        <f>+'Caratula Resumen'!B55:E55</f>
        <v>LEÓN, GUANAJUATO. A 11 DE ENERO DE 2022.</v>
      </c>
      <c r="C357" s="504"/>
      <c r="D357" s="505"/>
    </row>
    <row r="358" spans="2:4" x14ac:dyDescent="0.25">
      <c r="B358" s="500" t="s">
        <v>43</v>
      </c>
      <c r="C358" s="501"/>
      <c r="D358" s="502"/>
    </row>
    <row r="359" spans="2:4" x14ac:dyDescent="0.25">
      <c r="B359" s="345"/>
      <c r="C359" s="346"/>
      <c r="D359" s="347"/>
    </row>
  </sheetData>
  <mergeCells count="25">
    <mergeCell ref="Y12:Y14"/>
    <mergeCell ref="B348:D348"/>
    <mergeCell ref="B349:D349"/>
    <mergeCell ref="B351:D351"/>
    <mergeCell ref="V340:X340"/>
    <mergeCell ref="V12:V14"/>
    <mergeCell ref="W12:W14"/>
    <mergeCell ref="X12:X14"/>
    <mergeCell ref="B9:J9"/>
    <mergeCell ref="B12:B14"/>
    <mergeCell ref="C12:C14"/>
    <mergeCell ref="D12:D14"/>
    <mergeCell ref="E12:E14"/>
    <mergeCell ref="F12:F14"/>
    <mergeCell ref="G12:U12"/>
    <mergeCell ref="G13:I13"/>
    <mergeCell ref="J13:L13"/>
    <mergeCell ref="M13:O13"/>
    <mergeCell ref="P13:R13"/>
    <mergeCell ref="S13:U13"/>
    <mergeCell ref="B352:D352"/>
    <mergeCell ref="B354:D354"/>
    <mergeCell ref="B355:D355"/>
    <mergeCell ref="B357:D357"/>
    <mergeCell ref="B358:D358"/>
  </mergeCells>
  <dataValidations count="1">
    <dataValidation allowBlank="1" showInputMessage="1" showErrorMessage="1" sqref="B9"/>
  </dataValidations>
  <pageMargins left="0.70866141732283472" right="0.70866141732283472" top="0.74803149606299213" bottom="0.39370078740157483" header="0.31496062992125984" footer="0.31496062992125984"/>
  <pageSetup paperSize="9" scale="39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zoomScaleNormal="100" workbookViewId="0">
      <selection activeCell="F25" sqref="F25"/>
    </sheetView>
  </sheetViews>
  <sheetFormatPr baseColWidth="10" defaultColWidth="11" defaultRowHeight="15" x14ac:dyDescent="0.25"/>
  <cols>
    <col min="1" max="1" width="2.42578125" style="36" customWidth="1"/>
    <col min="2" max="2" width="16.28515625" style="36" customWidth="1"/>
    <col min="3" max="3" width="28.85546875" style="36" customWidth="1"/>
    <col min="4" max="4" width="18.28515625" style="36" customWidth="1"/>
    <col min="5" max="5" width="23.5703125" style="36" customWidth="1"/>
    <col min="6" max="6" width="26.5703125" style="36" customWidth="1"/>
    <col min="7" max="7" width="54.85546875" style="36" customWidth="1"/>
    <col min="8" max="8" width="27" style="36" customWidth="1"/>
    <col min="9" max="16384" width="11" style="36"/>
  </cols>
  <sheetData>
    <row r="1" spans="1:9" ht="15" customHeight="1" x14ac:dyDescent="0.5">
      <c r="B1" s="164"/>
      <c r="C1" s="164"/>
      <c r="D1" s="164"/>
      <c r="E1" s="164"/>
      <c r="F1" s="164"/>
      <c r="G1" s="165"/>
      <c r="H1" s="166"/>
      <c r="I1" s="166"/>
    </row>
    <row r="2" spans="1:9" ht="15" customHeight="1" x14ac:dyDescent="0.5">
      <c r="B2" s="164"/>
      <c r="C2" s="164"/>
      <c r="D2" s="164"/>
      <c r="E2" s="164"/>
      <c r="F2" s="164"/>
      <c r="G2" s="165"/>
      <c r="H2" s="166"/>
      <c r="I2" s="166"/>
    </row>
    <row r="3" spans="1:9" ht="15" customHeight="1" x14ac:dyDescent="0.5">
      <c r="B3" s="164"/>
      <c r="C3" s="164"/>
      <c r="D3" s="164"/>
      <c r="E3" s="164"/>
      <c r="F3" s="164"/>
      <c r="G3" s="165"/>
      <c r="H3" s="166"/>
      <c r="I3" s="166"/>
    </row>
    <row r="4" spans="1:9" ht="15" customHeight="1" x14ac:dyDescent="0.5">
      <c r="B4" s="164"/>
      <c r="C4" s="164"/>
      <c r="D4" s="164"/>
      <c r="E4" s="164"/>
      <c r="F4" s="164"/>
      <c r="G4" s="165"/>
      <c r="H4" s="166"/>
      <c r="I4" s="166"/>
    </row>
    <row r="5" spans="1:9" ht="15" customHeight="1" x14ac:dyDescent="0.5">
      <c r="B5" s="164"/>
      <c r="C5" s="164"/>
      <c r="D5" s="164"/>
      <c r="E5" s="164"/>
      <c r="F5" s="164"/>
      <c r="G5" s="165"/>
      <c r="H5" s="166"/>
      <c r="I5" s="166"/>
    </row>
    <row r="6" spans="1:9" ht="15" customHeight="1" x14ac:dyDescent="0.5">
      <c r="B6" s="164"/>
      <c r="C6" s="164"/>
      <c r="D6" s="164"/>
      <c r="E6" s="164"/>
      <c r="F6" s="164"/>
      <c r="G6" s="165"/>
      <c r="H6" s="166"/>
      <c r="I6" s="166"/>
    </row>
    <row r="7" spans="1:9" s="73" customFormat="1" ht="18.75" x14ac:dyDescent="0.3">
      <c r="B7" s="421" t="s">
        <v>150</v>
      </c>
      <c r="C7" s="422"/>
      <c r="D7" s="422"/>
      <c r="E7" s="422"/>
      <c r="F7" s="422"/>
      <c r="G7" s="422"/>
      <c r="H7" s="480" t="str">
        <f>+'A Y  II D3'!X7</f>
        <v>GUANAJUATO</v>
      </c>
    </row>
    <row r="8" spans="1:9" s="73" customFormat="1" ht="18.75" x14ac:dyDescent="0.3">
      <c r="B8" s="533" t="str">
        <f>+'A Y  II D3'!B8</f>
        <v>Fondo de Aportaciones para la Educación Tecnológica y de Adultos/Instituto Nacional para la Educación de los Adultos (FAETA/INEA)</v>
      </c>
      <c r="C8" s="534"/>
      <c r="D8" s="534"/>
      <c r="E8" s="534"/>
      <c r="F8" s="534"/>
      <c r="G8" s="534"/>
      <c r="H8" s="481" t="str">
        <f>+'A Y  II D3'!X8</f>
        <v>4to. Trimestre 2021</v>
      </c>
    </row>
    <row r="9" spans="1:9" x14ac:dyDescent="0.25">
      <c r="B9" s="429"/>
      <c r="C9" s="430"/>
      <c r="D9" s="430"/>
      <c r="E9" s="430"/>
      <c r="F9" s="430"/>
      <c r="G9" s="430"/>
      <c r="H9" s="482"/>
    </row>
    <row r="10" spans="1:9" ht="21" x14ac:dyDescent="0.35">
      <c r="B10" s="151"/>
      <c r="C10" s="151"/>
      <c r="D10" s="151"/>
      <c r="E10" s="151"/>
      <c r="F10" s="151"/>
      <c r="G10" s="150"/>
    </row>
    <row r="11" spans="1:9" ht="15" customHeight="1" x14ac:dyDescent="0.25">
      <c r="A11" s="535"/>
      <c r="B11" s="507" t="s">
        <v>265</v>
      </c>
      <c r="C11" s="536" t="s">
        <v>61</v>
      </c>
      <c r="D11" s="536" t="s">
        <v>1877</v>
      </c>
      <c r="E11" s="531" t="s">
        <v>93</v>
      </c>
      <c r="F11" s="531" t="s">
        <v>47</v>
      </c>
      <c r="G11" s="531" t="s">
        <v>48</v>
      </c>
      <c r="H11" s="531" t="s">
        <v>1878</v>
      </c>
    </row>
    <row r="12" spans="1:9" x14ac:dyDescent="0.25">
      <c r="A12" s="535"/>
      <c r="B12" s="507"/>
      <c r="C12" s="537"/>
      <c r="D12" s="537"/>
      <c r="E12" s="532"/>
      <c r="F12" s="532"/>
      <c r="G12" s="532"/>
      <c r="H12" s="532"/>
    </row>
    <row r="13" spans="1:9" ht="25.5" hidden="1" customHeight="1" x14ac:dyDescent="0.25">
      <c r="B13" s="88" t="s">
        <v>136</v>
      </c>
      <c r="C13" s="88" t="s">
        <v>1874</v>
      </c>
      <c r="D13" s="88" t="s">
        <v>1875</v>
      </c>
      <c r="E13" s="88" t="s">
        <v>311</v>
      </c>
      <c r="F13" s="88" t="s">
        <v>312</v>
      </c>
      <c r="G13" s="88" t="s">
        <v>313</v>
      </c>
      <c r="H13" s="88" t="s">
        <v>1873</v>
      </c>
    </row>
    <row r="14" spans="1:9" x14ac:dyDescent="0.25">
      <c r="B14" s="434" t="s">
        <v>1876</v>
      </c>
      <c r="C14" s="436" t="s">
        <v>1678</v>
      </c>
      <c r="D14" s="434" t="s">
        <v>1303</v>
      </c>
      <c r="E14" s="571" t="s">
        <v>354</v>
      </c>
      <c r="F14" s="572" t="s">
        <v>1685</v>
      </c>
      <c r="G14" s="434" t="s">
        <v>1677</v>
      </c>
      <c r="H14" s="434" t="s">
        <v>1879</v>
      </c>
    </row>
    <row r="15" spans="1:9" x14ac:dyDescent="0.25">
      <c r="B15" s="434" t="s">
        <v>1876</v>
      </c>
      <c r="C15" s="256" t="s">
        <v>1881</v>
      </c>
      <c r="D15" s="434" t="s">
        <v>1307</v>
      </c>
      <c r="E15" s="571" t="s">
        <v>657</v>
      </c>
      <c r="F15" s="572" t="s">
        <v>969</v>
      </c>
      <c r="G15" s="434" t="s">
        <v>1264</v>
      </c>
      <c r="H15" s="434" t="s">
        <v>1879</v>
      </c>
    </row>
    <row r="16" spans="1:9" x14ac:dyDescent="0.25">
      <c r="B16" s="434" t="s">
        <v>1876</v>
      </c>
      <c r="C16" s="256" t="s">
        <v>1884</v>
      </c>
      <c r="D16" s="434" t="s">
        <v>1301</v>
      </c>
      <c r="E16" s="571" t="s">
        <v>1710</v>
      </c>
      <c r="F16" s="572" t="s">
        <v>1711</v>
      </c>
      <c r="G16" s="434" t="s">
        <v>1712</v>
      </c>
      <c r="H16" s="434" t="s">
        <v>1880</v>
      </c>
    </row>
    <row r="17" spans="2:8" x14ac:dyDescent="0.25">
      <c r="B17" s="434" t="s">
        <v>1876</v>
      </c>
      <c r="C17" s="256" t="s">
        <v>1883</v>
      </c>
      <c r="D17" s="434" t="s">
        <v>1307</v>
      </c>
      <c r="E17" s="571" t="s">
        <v>1713</v>
      </c>
      <c r="F17" s="572" t="s">
        <v>1714</v>
      </c>
      <c r="G17" s="434" t="s">
        <v>1715</v>
      </c>
      <c r="H17" s="434" t="s">
        <v>1880</v>
      </c>
    </row>
    <row r="18" spans="2:8" x14ac:dyDescent="0.25">
      <c r="B18" s="434" t="s">
        <v>1876</v>
      </c>
      <c r="C18" s="256" t="s">
        <v>1883</v>
      </c>
      <c r="D18" s="434" t="s">
        <v>1307</v>
      </c>
      <c r="E18" s="571" t="s">
        <v>1716</v>
      </c>
      <c r="F18" s="572" t="s">
        <v>1717</v>
      </c>
      <c r="G18" s="434" t="s">
        <v>1718</v>
      </c>
      <c r="H18" s="434" t="s">
        <v>1880</v>
      </c>
    </row>
    <row r="19" spans="2:8" x14ac:dyDescent="0.25">
      <c r="B19" s="434" t="s">
        <v>1876</v>
      </c>
      <c r="C19" s="256" t="s">
        <v>1882</v>
      </c>
      <c r="D19" s="434" t="s">
        <v>1307</v>
      </c>
      <c r="E19" s="571" t="s">
        <v>662</v>
      </c>
      <c r="F19" s="572" t="s">
        <v>974</v>
      </c>
      <c r="G19" s="434" t="s">
        <v>1269</v>
      </c>
      <c r="H19" s="434" t="s">
        <v>1879</v>
      </c>
    </row>
    <row r="20" spans="2:8" x14ac:dyDescent="0.25">
      <c r="B20" s="158" t="s">
        <v>74</v>
      </c>
      <c r="C20" s="476"/>
      <c r="D20" s="476"/>
      <c r="E20" s="476"/>
      <c r="F20" s="476"/>
      <c r="G20" s="169">
        <f>COUNTA(Tabla138[Columna4])</f>
        <v>6</v>
      </c>
      <c r="H20" s="476"/>
    </row>
    <row r="21" spans="2:8" x14ac:dyDescent="0.25">
      <c r="B21" s="173"/>
      <c r="C21" s="175"/>
      <c r="D21" s="175"/>
      <c r="E21" s="175"/>
      <c r="F21" s="175"/>
      <c r="G21" s="174"/>
      <c r="H21" s="56"/>
    </row>
    <row r="22" spans="2:8" x14ac:dyDescent="0.25">
      <c r="B22" s="173"/>
      <c r="C22" s="175"/>
      <c r="D22" s="175"/>
      <c r="E22" s="175"/>
      <c r="F22" s="175"/>
      <c r="G22" s="174"/>
      <c r="H22" s="99"/>
    </row>
    <row r="23" spans="2:8" x14ac:dyDescent="0.25">
      <c r="B23" s="178"/>
      <c r="C23" s="180"/>
      <c r="D23" s="180"/>
      <c r="E23" s="180"/>
      <c r="F23" s="180"/>
      <c r="G23" s="179"/>
      <c r="H23" s="181"/>
    </row>
    <row r="24" spans="2:8" x14ac:dyDescent="0.25">
      <c r="B24" s="62" t="s">
        <v>154</v>
      </c>
      <c r="C24" s="62"/>
      <c r="D24" s="62"/>
      <c r="E24" s="62"/>
      <c r="F24" s="62"/>
      <c r="G24" s="63"/>
      <c r="H24" s="63"/>
    </row>
    <row r="25" spans="2:8" x14ac:dyDescent="0.25">
      <c r="B25" s="63"/>
      <c r="C25" s="63"/>
      <c r="D25" s="63"/>
      <c r="E25" s="63"/>
      <c r="F25" s="63"/>
      <c r="G25" s="63"/>
      <c r="H25" s="63"/>
    </row>
    <row r="27" spans="2:8" x14ac:dyDescent="0.25">
      <c r="B27" s="11"/>
      <c r="C27" s="12"/>
      <c r="D27" s="13"/>
    </row>
    <row r="28" spans="2:8" x14ac:dyDescent="0.25">
      <c r="B28" s="485" t="str">
        <f>+'Caratula Resumen'!B46:E46</f>
        <v>C.P. ESMERALDA HERNANDEZ ESCOGIDO</v>
      </c>
      <c r="C28" s="486"/>
      <c r="D28" s="487"/>
    </row>
    <row r="29" spans="2:8" x14ac:dyDescent="0.25">
      <c r="B29" s="500" t="s">
        <v>40</v>
      </c>
      <c r="C29" s="501"/>
      <c r="D29" s="502"/>
    </row>
    <row r="30" spans="2:8" x14ac:dyDescent="0.25">
      <c r="B30" s="477"/>
      <c r="C30" s="478"/>
      <c r="D30" s="479"/>
    </row>
    <row r="31" spans="2:8" x14ac:dyDescent="0.25">
      <c r="B31" s="485" t="str">
        <f>+'Caratula Resumen'!B49:E49</f>
        <v>SUBJEFE DE NOMINA FEDERAL</v>
      </c>
      <c r="C31" s="486"/>
      <c r="D31" s="487"/>
    </row>
    <row r="32" spans="2:8" x14ac:dyDescent="0.25">
      <c r="B32" s="500" t="s">
        <v>41</v>
      </c>
      <c r="C32" s="501"/>
      <c r="D32" s="502"/>
    </row>
    <row r="33" spans="2:4" x14ac:dyDescent="0.25">
      <c r="B33" s="477"/>
      <c r="C33" s="478"/>
      <c r="D33" s="479"/>
    </row>
    <row r="34" spans="2:4" x14ac:dyDescent="0.25">
      <c r="B34" s="485"/>
      <c r="C34" s="486"/>
      <c r="D34" s="487"/>
    </row>
    <row r="35" spans="2:4" x14ac:dyDescent="0.25">
      <c r="B35" s="500" t="s">
        <v>42</v>
      </c>
      <c r="C35" s="501"/>
      <c r="D35" s="502"/>
    </row>
    <row r="36" spans="2:4" x14ac:dyDescent="0.25">
      <c r="B36" s="477"/>
      <c r="C36" s="478"/>
      <c r="D36" s="479"/>
    </row>
    <row r="37" spans="2:4" x14ac:dyDescent="0.25">
      <c r="B37" s="503" t="str">
        <f>+'Caratula Resumen'!B55:E55</f>
        <v>LEÓN, GUANAJUATO. A 11 DE ENERO DE 2022.</v>
      </c>
      <c r="C37" s="504"/>
      <c r="D37" s="505"/>
    </row>
    <row r="38" spans="2:4" x14ac:dyDescent="0.25">
      <c r="B38" s="500" t="s">
        <v>43</v>
      </c>
      <c r="C38" s="501"/>
      <c r="D38" s="502"/>
    </row>
    <row r="39" spans="2:4" x14ac:dyDescent="0.25">
      <c r="B39" s="345"/>
      <c r="C39" s="346"/>
      <c r="D39" s="347"/>
    </row>
  </sheetData>
  <mergeCells count="17">
    <mergeCell ref="B8:G8"/>
    <mergeCell ref="A11:A12"/>
    <mergeCell ref="B11:B12"/>
    <mergeCell ref="C11:C12"/>
    <mergeCell ref="D11:D12"/>
    <mergeCell ref="E11:E12"/>
    <mergeCell ref="F11:F12"/>
    <mergeCell ref="G11:G12"/>
    <mergeCell ref="B35:D35"/>
    <mergeCell ref="B37:D37"/>
    <mergeCell ref="B38:D38"/>
    <mergeCell ref="H11:H12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8:F8"/>
  </dataValidations>
  <pageMargins left="0.7" right="0.7" top="0.75" bottom="0.75" header="0.3" footer="0.3"/>
  <pageSetup paperSize="9" scale="66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93"/>
  <sheetViews>
    <sheetView showGridLines="0" topLeftCell="A5" zoomScaleNormal="100" zoomScaleSheetLayoutView="80" workbookViewId="0">
      <selection activeCell="G20" sqref="G20"/>
    </sheetView>
  </sheetViews>
  <sheetFormatPr baseColWidth="10" defaultColWidth="11" defaultRowHeight="15" x14ac:dyDescent="0.25"/>
  <cols>
    <col min="1" max="1" width="3.5703125" style="36" customWidth="1"/>
    <col min="2" max="2" width="13.85546875" style="36" customWidth="1"/>
    <col min="3" max="3" width="12.85546875" style="36" bestFit="1" customWidth="1"/>
    <col min="4" max="4" width="12.140625" style="36" bestFit="1" customWidth="1"/>
    <col min="5" max="5" width="17.85546875" style="36" bestFit="1" customWidth="1"/>
    <col min="6" max="6" width="24.140625" style="36" bestFit="1" customWidth="1"/>
    <col min="7" max="7" width="48.5703125" style="36" customWidth="1"/>
    <col min="8" max="8" width="9.28515625" style="36" customWidth="1"/>
    <col min="9" max="9" width="12.28515625" style="36" customWidth="1"/>
    <col min="10" max="10" width="11.5703125" style="36" customWidth="1"/>
    <col min="11" max="11" width="6.85546875" style="36" customWidth="1"/>
    <col min="12" max="13" width="7" style="36" customWidth="1"/>
    <col min="14" max="14" width="8.7109375" style="36" customWidth="1"/>
    <col min="15" max="15" width="8.42578125" style="36" customWidth="1"/>
    <col min="16" max="16" width="9.42578125" style="36" customWidth="1"/>
    <col min="17" max="17" width="10.28515625" style="36" customWidth="1"/>
    <col min="18" max="18" width="11.7109375" style="36" customWidth="1"/>
    <col min="19" max="20" width="10.5703125" style="36" customWidth="1"/>
    <col min="21" max="21" width="26.140625" style="36" customWidth="1"/>
    <col min="22" max="22" width="13.5703125" style="36" customWidth="1"/>
    <col min="23" max="23" width="45.140625" style="36" bestFit="1" customWidth="1"/>
    <col min="24" max="16384" width="11" style="36"/>
  </cols>
  <sheetData>
    <row r="1" spans="2:22" ht="17.25" customHeight="1" x14ac:dyDescent="0.5">
      <c r="B1" s="164"/>
      <c r="C1" s="165"/>
      <c r="D1" s="165"/>
      <c r="E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/>
      <c r="T1" s="166"/>
      <c r="U1" s="166"/>
      <c r="V1" s="166"/>
    </row>
    <row r="2" spans="2:22" ht="17.25" customHeight="1" x14ac:dyDescent="0.5">
      <c r="B2" s="164"/>
      <c r="C2" s="165"/>
      <c r="D2" s="165"/>
      <c r="E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/>
      <c r="T2" s="166"/>
      <c r="U2" s="166"/>
      <c r="V2" s="166"/>
    </row>
    <row r="3" spans="2:22" ht="17.25" customHeight="1" x14ac:dyDescent="0.5">
      <c r="B3" s="164"/>
      <c r="C3" s="165"/>
      <c r="D3" s="165"/>
      <c r="E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6"/>
      <c r="T3" s="166"/>
      <c r="U3" s="166"/>
      <c r="V3" s="166"/>
    </row>
    <row r="4" spans="2:22" ht="17.25" customHeight="1" x14ac:dyDescent="0.5">
      <c r="B4" s="164"/>
      <c r="C4" s="165"/>
      <c r="D4" s="165"/>
      <c r="E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6"/>
      <c r="T4" s="166"/>
      <c r="U4" s="166"/>
      <c r="V4" s="166"/>
    </row>
    <row r="5" spans="2:22" ht="22.5" customHeight="1" x14ac:dyDescent="0.5">
      <c r="B5" s="164"/>
      <c r="C5" s="165"/>
      <c r="D5" s="165"/>
      <c r="E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6"/>
      <c r="T5" s="166"/>
      <c r="U5" s="166"/>
      <c r="V5" s="166"/>
    </row>
    <row r="6" spans="2:22" s="73" customFormat="1" ht="17.25" customHeight="1" x14ac:dyDescent="0.3">
      <c r="B6" s="421" t="s">
        <v>138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32" t="str">
        <f>+'A Y  II D3'!X7</f>
        <v>GUANAJUATO</v>
      </c>
      <c r="V6" s="423"/>
    </row>
    <row r="7" spans="2:22" s="73" customFormat="1" ht="17.100000000000001" customHeight="1" x14ac:dyDescent="0.3">
      <c r="B7" s="424" t="str">
        <f>+'A Y  II D3'!B8</f>
        <v>Fondo de Aportaciones para la Educación Tecnológica y de Adultos/Instituto Nacional para la Educación de los Adultos (FAETA/INEA)</v>
      </c>
      <c r="C7" s="425"/>
      <c r="D7" s="425"/>
      <c r="E7" s="425"/>
      <c r="F7" s="425"/>
      <c r="G7" s="425"/>
      <c r="H7" s="425"/>
      <c r="I7" s="425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7"/>
      <c r="U7" s="433" t="str">
        <f>+'A Y  II D3'!X8</f>
        <v>4to. Trimestre 2021</v>
      </c>
      <c r="V7" s="428"/>
    </row>
    <row r="8" spans="2:22" ht="17.25" customHeight="1" x14ac:dyDescent="0.25">
      <c r="B8" s="429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1"/>
    </row>
    <row r="9" spans="2:22" ht="5.0999999999999996" hidden="1" customHeight="1" x14ac:dyDescent="0.35">
      <c r="B9" s="151"/>
      <c r="C9" s="150"/>
      <c r="D9" s="150"/>
      <c r="E9" s="150"/>
      <c r="F9" s="150"/>
      <c r="G9" s="150"/>
      <c r="H9" s="150"/>
      <c r="I9" s="150"/>
      <c r="J9" s="151"/>
    </row>
    <row r="10" spans="2:22" ht="37.5" customHeight="1" x14ac:dyDescent="0.25">
      <c r="B10" s="507" t="s">
        <v>45</v>
      </c>
      <c r="C10" s="531" t="s">
        <v>139</v>
      </c>
      <c r="D10" s="531" t="s">
        <v>71</v>
      </c>
      <c r="E10" s="543" t="s">
        <v>93</v>
      </c>
      <c r="F10" s="545" t="s">
        <v>47</v>
      </c>
      <c r="G10" s="545" t="s">
        <v>48</v>
      </c>
      <c r="H10" s="547" t="s">
        <v>140</v>
      </c>
      <c r="I10" s="512" t="s">
        <v>141</v>
      </c>
      <c r="J10" s="515" t="s">
        <v>50</v>
      </c>
      <c r="K10" s="515"/>
      <c r="L10" s="515"/>
      <c r="M10" s="515"/>
      <c r="N10" s="515"/>
      <c r="O10" s="515"/>
      <c r="P10" s="515"/>
      <c r="Q10" s="512" t="s">
        <v>142</v>
      </c>
      <c r="R10" s="542" t="s">
        <v>143</v>
      </c>
      <c r="S10" s="512" t="s">
        <v>144</v>
      </c>
      <c r="T10" s="512"/>
      <c r="U10" s="512" t="s">
        <v>52</v>
      </c>
      <c r="V10" s="542" t="s">
        <v>53</v>
      </c>
    </row>
    <row r="11" spans="2:22" ht="55.5" customHeight="1" x14ac:dyDescent="0.25">
      <c r="B11" s="507"/>
      <c r="C11" s="532"/>
      <c r="D11" s="532"/>
      <c r="E11" s="544"/>
      <c r="F11" s="546"/>
      <c r="G11" s="546"/>
      <c r="H11" s="548"/>
      <c r="I11" s="512"/>
      <c r="J11" s="33" t="s">
        <v>61</v>
      </c>
      <c r="K11" s="33" t="s">
        <v>62</v>
      </c>
      <c r="L11" s="33" t="s">
        <v>63</v>
      </c>
      <c r="M11" s="33" t="s">
        <v>64</v>
      </c>
      <c r="N11" s="33" t="s">
        <v>65</v>
      </c>
      <c r="O11" s="34" t="s">
        <v>66</v>
      </c>
      <c r="P11" s="33" t="s">
        <v>67</v>
      </c>
      <c r="Q11" s="512"/>
      <c r="R11" s="549"/>
      <c r="S11" s="84" t="s">
        <v>145</v>
      </c>
      <c r="T11" s="84" t="s">
        <v>146</v>
      </c>
      <c r="U11" s="512"/>
      <c r="V11" s="542"/>
    </row>
    <row r="12" spans="2:22" ht="5.0999999999999996" customHeight="1" x14ac:dyDescent="0.25"/>
    <row r="13" spans="2:22" ht="76.5" hidden="1" x14ac:dyDescent="0.25">
      <c r="B13" s="88" t="s">
        <v>45</v>
      </c>
      <c r="C13" s="88" t="s">
        <v>139</v>
      </c>
      <c r="D13" s="88" t="s">
        <v>71</v>
      </c>
      <c r="E13" s="167" t="s">
        <v>93</v>
      </c>
      <c r="F13" s="167" t="s">
        <v>47</v>
      </c>
      <c r="G13" s="167" t="s">
        <v>48</v>
      </c>
      <c r="H13" s="88" t="s">
        <v>140</v>
      </c>
      <c r="I13" s="88" t="s">
        <v>141</v>
      </c>
      <c r="J13" s="82" t="s">
        <v>61</v>
      </c>
      <c r="K13" s="82" t="s">
        <v>62</v>
      </c>
      <c r="L13" s="82" t="s">
        <v>63</v>
      </c>
      <c r="M13" s="82" t="s">
        <v>64</v>
      </c>
      <c r="N13" s="82" t="s">
        <v>65</v>
      </c>
      <c r="O13" s="82" t="s">
        <v>102</v>
      </c>
      <c r="P13" s="82" t="s">
        <v>103</v>
      </c>
      <c r="Q13" s="88" t="s">
        <v>142</v>
      </c>
      <c r="R13" s="88" t="s">
        <v>143</v>
      </c>
      <c r="S13" s="82" t="s">
        <v>147</v>
      </c>
      <c r="T13" s="82" t="s">
        <v>148</v>
      </c>
      <c r="U13" s="88" t="s">
        <v>52</v>
      </c>
      <c r="V13" s="88" t="s">
        <v>53</v>
      </c>
    </row>
    <row r="14" spans="2:22" x14ac:dyDescent="0.25">
      <c r="B14" s="256" t="s">
        <v>331</v>
      </c>
      <c r="C14" s="256" t="s">
        <v>346</v>
      </c>
      <c r="D14" s="256">
        <v>100</v>
      </c>
      <c r="E14" s="575" t="s">
        <v>352</v>
      </c>
      <c r="F14" s="575" t="s">
        <v>664</v>
      </c>
      <c r="G14" s="256" t="s">
        <v>976</v>
      </c>
      <c r="H14" s="256" t="s">
        <v>1273</v>
      </c>
      <c r="I14" s="256" t="s">
        <v>1674</v>
      </c>
      <c r="J14" s="256">
        <v>83101</v>
      </c>
      <c r="K14" s="256">
        <v>1</v>
      </c>
      <c r="L14" s="256">
        <v>7</v>
      </c>
      <c r="M14" s="256">
        <v>7</v>
      </c>
      <c r="N14" s="256" t="s">
        <v>348</v>
      </c>
      <c r="O14" s="256" t="s">
        <v>1674</v>
      </c>
      <c r="P14" s="256">
        <v>216</v>
      </c>
      <c r="Q14" s="256">
        <v>2</v>
      </c>
      <c r="R14" s="256">
        <v>0</v>
      </c>
      <c r="S14" s="256" t="s">
        <v>1872</v>
      </c>
      <c r="T14" s="256" t="s">
        <v>1872</v>
      </c>
      <c r="U14" s="256">
        <v>10861.45</v>
      </c>
      <c r="V14" s="256">
        <v>0</v>
      </c>
    </row>
    <row r="15" spans="2:22" x14ac:dyDescent="0.25">
      <c r="B15" s="256" t="s">
        <v>331</v>
      </c>
      <c r="C15" s="256" t="s">
        <v>346</v>
      </c>
      <c r="D15" s="256">
        <v>100</v>
      </c>
      <c r="E15" s="575" t="s">
        <v>353</v>
      </c>
      <c r="F15" s="575" t="s">
        <v>665</v>
      </c>
      <c r="G15" s="256" t="s">
        <v>977</v>
      </c>
      <c r="H15" s="256" t="s">
        <v>1274</v>
      </c>
      <c r="I15" s="256" t="s">
        <v>1674</v>
      </c>
      <c r="J15" s="256">
        <v>83101</v>
      </c>
      <c r="K15" s="256">
        <v>1</v>
      </c>
      <c r="L15" s="256">
        <v>7</v>
      </c>
      <c r="M15" s="256">
        <v>7</v>
      </c>
      <c r="N15" s="256" t="s">
        <v>351</v>
      </c>
      <c r="O15" s="256" t="s">
        <v>1674</v>
      </c>
      <c r="P15" s="256">
        <v>103</v>
      </c>
      <c r="Q15" s="256">
        <v>2</v>
      </c>
      <c r="R15" s="256">
        <v>0</v>
      </c>
      <c r="S15" s="256" t="s">
        <v>1872</v>
      </c>
      <c r="T15" s="256" t="s">
        <v>1872</v>
      </c>
      <c r="U15" s="256">
        <v>3713.92</v>
      </c>
      <c r="V15" s="256">
        <v>0</v>
      </c>
    </row>
    <row r="16" spans="2:22" x14ac:dyDescent="0.25">
      <c r="B16" s="256" t="s">
        <v>331</v>
      </c>
      <c r="C16" s="256" t="s">
        <v>346</v>
      </c>
      <c r="D16" s="256">
        <v>100</v>
      </c>
      <c r="E16" s="575" t="s">
        <v>355</v>
      </c>
      <c r="F16" s="575" t="s">
        <v>667</v>
      </c>
      <c r="G16" s="256" t="s">
        <v>978</v>
      </c>
      <c r="H16" s="256" t="s">
        <v>1870</v>
      </c>
      <c r="I16" s="256" t="s">
        <v>1674</v>
      </c>
      <c r="J16" s="256">
        <v>83101</v>
      </c>
      <c r="K16" s="256">
        <v>1</v>
      </c>
      <c r="L16" s="256">
        <v>7</v>
      </c>
      <c r="M16" s="256">
        <v>8</v>
      </c>
      <c r="N16" s="256" t="s">
        <v>1307</v>
      </c>
      <c r="O16" s="256" t="s">
        <v>1674</v>
      </c>
      <c r="P16" s="256">
        <v>160</v>
      </c>
      <c r="Q16" s="256">
        <v>2</v>
      </c>
      <c r="R16" s="256">
        <v>0</v>
      </c>
      <c r="S16" s="256" t="s">
        <v>1872</v>
      </c>
      <c r="T16" s="256" t="s">
        <v>1872</v>
      </c>
      <c r="U16" s="256">
        <v>9168</v>
      </c>
      <c r="V16" s="256">
        <v>0</v>
      </c>
    </row>
    <row r="17" spans="2:22" x14ac:dyDescent="0.25">
      <c r="B17" s="256" t="s">
        <v>331</v>
      </c>
      <c r="C17" s="256" t="s">
        <v>346</v>
      </c>
      <c r="D17" s="256">
        <v>100</v>
      </c>
      <c r="E17" s="575" t="s">
        <v>356</v>
      </c>
      <c r="F17" s="575" t="s">
        <v>668</v>
      </c>
      <c r="G17" s="256" t="s">
        <v>979</v>
      </c>
      <c r="H17" s="256" t="s">
        <v>1273</v>
      </c>
      <c r="I17" s="256" t="s">
        <v>1674</v>
      </c>
      <c r="J17" s="256">
        <v>83101</v>
      </c>
      <c r="K17" s="256">
        <v>1</v>
      </c>
      <c r="L17" s="256">
        <v>7</v>
      </c>
      <c r="M17" s="256">
        <v>7</v>
      </c>
      <c r="N17" s="256" t="s">
        <v>348</v>
      </c>
      <c r="O17" s="256" t="s">
        <v>1674</v>
      </c>
      <c r="P17" s="256">
        <v>178</v>
      </c>
      <c r="Q17" s="256">
        <v>2</v>
      </c>
      <c r="R17" s="256">
        <v>0</v>
      </c>
      <c r="S17" s="256" t="s">
        <v>1872</v>
      </c>
      <c r="T17" s="256" t="s">
        <v>1872</v>
      </c>
      <c r="U17" s="256">
        <v>4211.07</v>
      </c>
      <c r="V17" s="256">
        <v>0</v>
      </c>
    </row>
    <row r="18" spans="2:22" x14ac:dyDescent="0.25">
      <c r="B18" s="256" t="s">
        <v>331</v>
      </c>
      <c r="C18" s="256" t="s">
        <v>346</v>
      </c>
      <c r="D18" s="256">
        <v>100</v>
      </c>
      <c r="E18" s="575" t="s">
        <v>357</v>
      </c>
      <c r="F18" s="575" t="s">
        <v>669</v>
      </c>
      <c r="G18" s="256" t="s">
        <v>980</v>
      </c>
      <c r="H18" s="256" t="s">
        <v>1273</v>
      </c>
      <c r="I18" s="256" t="s">
        <v>1674</v>
      </c>
      <c r="J18" s="256">
        <v>83101</v>
      </c>
      <c r="K18" s="256">
        <v>1</v>
      </c>
      <c r="L18" s="256">
        <v>7</v>
      </c>
      <c r="M18" s="256">
        <v>7</v>
      </c>
      <c r="N18" s="256" t="s">
        <v>348</v>
      </c>
      <c r="O18" s="256" t="s">
        <v>1674</v>
      </c>
      <c r="P18" s="256">
        <v>263</v>
      </c>
      <c r="Q18" s="256">
        <v>2</v>
      </c>
      <c r="R18" s="256">
        <v>0</v>
      </c>
      <c r="S18" s="256" t="s">
        <v>1872</v>
      </c>
      <c r="T18" s="256" t="s">
        <v>1872</v>
      </c>
      <c r="U18" s="256">
        <v>5329.02</v>
      </c>
      <c r="V18" s="256">
        <v>0</v>
      </c>
    </row>
    <row r="19" spans="2:22" x14ac:dyDescent="0.25">
      <c r="B19" s="256" t="s">
        <v>331</v>
      </c>
      <c r="C19" s="256" t="s">
        <v>346</v>
      </c>
      <c r="D19" s="256">
        <v>100</v>
      </c>
      <c r="E19" s="575" t="s">
        <v>358</v>
      </c>
      <c r="F19" s="575" t="s">
        <v>670</v>
      </c>
      <c r="G19" s="256" t="s">
        <v>981</v>
      </c>
      <c r="H19" s="256" t="s">
        <v>1280</v>
      </c>
      <c r="I19" s="256" t="s">
        <v>1674</v>
      </c>
      <c r="J19" s="256">
        <v>83101</v>
      </c>
      <c r="K19" s="256">
        <v>1</v>
      </c>
      <c r="L19" s="256">
        <v>7</v>
      </c>
      <c r="M19" s="256">
        <v>7</v>
      </c>
      <c r="N19" s="256" t="s">
        <v>349</v>
      </c>
      <c r="O19" s="256" t="s">
        <v>1674</v>
      </c>
      <c r="P19" s="256">
        <v>148</v>
      </c>
      <c r="Q19" s="256">
        <v>2</v>
      </c>
      <c r="R19" s="256">
        <v>0</v>
      </c>
      <c r="S19" s="256" t="s">
        <v>1872</v>
      </c>
      <c r="T19" s="256" t="s">
        <v>1872</v>
      </c>
      <c r="U19" s="256">
        <v>3124.36</v>
      </c>
      <c r="V19" s="256">
        <v>0</v>
      </c>
    </row>
    <row r="20" spans="2:22" x14ac:dyDescent="0.25">
      <c r="B20" s="256" t="s">
        <v>331</v>
      </c>
      <c r="C20" s="256" t="s">
        <v>346</v>
      </c>
      <c r="D20" s="256">
        <v>100</v>
      </c>
      <c r="E20" s="575" t="s">
        <v>359</v>
      </c>
      <c r="F20" s="575" t="s">
        <v>671</v>
      </c>
      <c r="G20" s="256" t="s">
        <v>982</v>
      </c>
      <c r="H20" s="256" t="s">
        <v>1273</v>
      </c>
      <c r="I20" s="256" t="s">
        <v>1674</v>
      </c>
      <c r="J20" s="256">
        <v>83101</v>
      </c>
      <c r="K20" s="256">
        <v>1</v>
      </c>
      <c r="L20" s="256">
        <v>7</v>
      </c>
      <c r="M20" s="256">
        <v>6</v>
      </c>
      <c r="N20" s="256" t="s">
        <v>348</v>
      </c>
      <c r="O20" s="256" t="s">
        <v>1674</v>
      </c>
      <c r="P20" s="256">
        <v>108</v>
      </c>
      <c r="Q20" s="256">
        <v>2</v>
      </c>
      <c r="R20" s="256">
        <v>0</v>
      </c>
      <c r="S20" s="256" t="s">
        <v>1872</v>
      </c>
      <c r="T20" s="256" t="s">
        <v>1872</v>
      </c>
      <c r="U20" s="256">
        <v>7138.27</v>
      </c>
      <c r="V20" s="256">
        <v>0</v>
      </c>
    </row>
    <row r="21" spans="2:22" x14ac:dyDescent="0.25">
      <c r="B21" s="256" t="s">
        <v>331</v>
      </c>
      <c r="C21" s="256" t="s">
        <v>346</v>
      </c>
      <c r="D21" s="256">
        <v>100</v>
      </c>
      <c r="E21" s="575" t="s">
        <v>360</v>
      </c>
      <c r="F21" s="575" t="s">
        <v>672</v>
      </c>
      <c r="G21" s="256" t="s">
        <v>983</v>
      </c>
      <c r="H21" s="256" t="s">
        <v>1280</v>
      </c>
      <c r="I21" s="256" t="s">
        <v>1674</v>
      </c>
      <c r="J21" s="256">
        <v>83101</v>
      </c>
      <c r="K21" s="256">
        <v>1</v>
      </c>
      <c r="L21" s="256">
        <v>7</v>
      </c>
      <c r="M21" s="256">
        <v>6</v>
      </c>
      <c r="N21" s="256" t="s">
        <v>349</v>
      </c>
      <c r="O21" s="256" t="s">
        <v>1674</v>
      </c>
      <c r="P21" s="256">
        <v>85</v>
      </c>
      <c r="Q21" s="256">
        <v>2</v>
      </c>
      <c r="R21" s="256">
        <v>0</v>
      </c>
      <c r="S21" s="256" t="s">
        <v>1872</v>
      </c>
      <c r="T21" s="256" t="s">
        <v>1872</v>
      </c>
      <c r="U21" s="256">
        <v>2677.88</v>
      </c>
      <c r="V21" s="256">
        <v>0</v>
      </c>
    </row>
    <row r="22" spans="2:22" x14ac:dyDescent="0.25">
      <c r="B22" s="256" t="s">
        <v>331</v>
      </c>
      <c r="C22" s="256" t="s">
        <v>346</v>
      </c>
      <c r="D22" s="256">
        <v>100</v>
      </c>
      <c r="E22" s="575" t="s">
        <v>361</v>
      </c>
      <c r="F22" s="575" t="s">
        <v>673</v>
      </c>
      <c r="G22" s="256" t="s">
        <v>984</v>
      </c>
      <c r="H22" s="256" t="s">
        <v>1273</v>
      </c>
      <c r="I22" s="256" t="s">
        <v>1674</v>
      </c>
      <c r="J22" s="256">
        <v>83101</v>
      </c>
      <c r="K22" s="256">
        <v>1</v>
      </c>
      <c r="L22" s="256">
        <v>7</v>
      </c>
      <c r="M22" s="256">
        <v>8</v>
      </c>
      <c r="N22" s="256" t="s">
        <v>348</v>
      </c>
      <c r="O22" s="256" t="s">
        <v>1674</v>
      </c>
      <c r="P22" s="256">
        <v>282</v>
      </c>
      <c r="Q22" s="256">
        <v>2</v>
      </c>
      <c r="R22" s="256">
        <v>0</v>
      </c>
      <c r="S22" s="256" t="s">
        <v>1872</v>
      </c>
      <c r="T22" s="256" t="s">
        <v>1872</v>
      </c>
      <c r="U22" s="256">
        <v>6382.79</v>
      </c>
      <c r="V22" s="256">
        <v>0</v>
      </c>
    </row>
    <row r="23" spans="2:22" x14ac:dyDescent="0.25">
      <c r="B23" s="256" t="s">
        <v>331</v>
      </c>
      <c r="C23" s="256" t="s">
        <v>346</v>
      </c>
      <c r="D23" s="256">
        <v>100</v>
      </c>
      <c r="E23" s="575" t="s">
        <v>362</v>
      </c>
      <c r="F23" s="575" t="s">
        <v>674</v>
      </c>
      <c r="G23" s="256" t="s">
        <v>985</v>
      </c>
      <c r="H23" s="256" t="s">
        <v>1273</v>
      </c>
      <c r="I23" s="256" t="s">
        <v>1674</v>
      </c>
      <c r="J23" s="256">
        <v>83101</v>
      </c>
      <c r="K23" s="256">
        <v>1</v>
      </c>
      <c r="L23" s="256">
        <v>7</v>
      </c>
      <c r="M23" s="256">
        <v>8</v>
      </c>
      <c r="N23" s="256" t="s">
        <v>348</v>
      </c>
      <c r="O23" s="256" t="s">
        <v>1674</v>
      </c>
      <c r="P23" s="256">
        <v>118</v>
      </c>
      <c r="Q23" s="256">
        <v>2</v>
      </c>
      <c r="R23" s="256">
        <v>0</v>
      </c>
      <c r="S23" s="256" t="s">
        <v>1872</v>
      </c>
      <c r="T23" s="256" t="s">
        <v>1872</v>
      </c>
      <c r="U23" s="256">
        <v>6948.72</v>
      </c>
      <c r="V23" s="256">
        <v>0</v>
      </c>
    </row>
    <row r="24" spans="2:22" x14ac:dyDescent="0.25">
      <c r="B24" s="256" t="s">
        <v>331</v>
      </c>
      <c r="C24" s="256" t="s">
        <v>346</v>
      </c>
      <c r="D24" s="256">
        <v>100</v>
      </c>
      <c r="E24" s="575" t="s">
        <v>363</v>
      </c>
      <c r="F24" s="575" t="s">
        <v>675</v>
      </c>
      <c r="G24" s="256" t="s">
        <v>1276</v>
      </c>
      <c r="H24" s="256" t="s">
        <v>1277</v>
      </c>
      <c r="I24" s="256" t="s">
        <v>1674</v>
      </c>
      <c r="J24" s="256">
        <v>83101</v>
      </c>
      <c r="K24" s="256">
        <v>1</v>
      </c>
      <c r="L24" s="256">
        <v>7</v>
      </c>
      <c r="M24" s="256">
        <v>8</v>
      </c>
      <c r="N24" s="256" t="s">
        <v>1302</v>
      </c>
      <c r="O24" s="256" t="s">
        <v>1674</v>
      </c>
      <c r="P24" s="256">
        <v>72</v>
      </c>
      <c r="Q24" s="256">
        <v>2</v>
      </c>
      <c r="R24" s="256">
        <v>0</v>
      </c>
      <c r="S24" s="256" t="s">
        <v>1872</v>
      </c>
      <c r="T24" s="256" t="s">
        <v>1872</v>
      </c>
      <c r="U24" s="256">
        <v>3498.12</v>
      </c>
      <c r="V24" s="256">
        <v>0</v>
      </c>
    </row>
    <row r="25" spans="2:22" x14ac:dyDescent="0.25">
      <c r="B25" s="256" t="s">
        <v>331</v>
      </c>
      <c r="C25" s="256" t="s">
        <v>346</v>
      </c>
      <c r="D25" s="256">
        <v>100</v>
      </c>
      <c r="E25" s="575" t="s">
        <v>364</v>
      </c>
      <c r="F25" s="575" t="s">
        <v>676</v>
      </c>
      <c r="G25" s="256" t="s">
        <v>986</v>
      </c>
      <c r="H25" s="256" t="s">
        <v>1280</v>
      </c>
      <c r="I25" s="256" t="s">
        <v>1674</v>
      </c>
      <c r="J25" s="256">
        <v>83101</v>
      </c>
      <c r="K25" s="256">
        <v>1</v>
      </c>
      <c r="L25" s="256">
        <v>7</v>
      </c>
      <c r="M25" s="256">
        <v>8</v>
      </c>
      <c r="N25" s="256" t="s">
        <v>349</v>
      </c>
      <c r="O25" s="256" t="s">
        <v>1674</v>
      </c>
      <c r="P25" s="256">
        <v>274</v>
      </c>
      <c r="Q25" s="256">
        <v>2</v>
      </c>
      <c r="R25" s="256">
        <v>0</v>
      </c>
      <c r="S25" s="256" t="s">
        <v>1872</v>
      </c>
      <c r="T25" s="256" t="s">
        <v>1872</v>
      </c>
      <c r="U25" s="256">
        <v>3127.4</v>
      </c>
      <c r="V25" s="256">
        <v>0</v>
      </c>
    </row>
    <row r="26" spans="2:22" x14ac:dyDescent="0.25">
      <c r="B26" s="256" t="s">
        <v>331</v>
      </c>
      <c r="C26" s="256" t="s">
        <v>346</v>
      </c>
      <c r="D26" s="256">
        <v>100</v>
      </c>
      <c r="E26" s="575" t="s">
        <v>365</v>
      </c>
      <c r="F26" s="575" t="s">
        <v>677</v>
      </c>
      <c r="G26" s="256" t="s">
        <v>987</v>
      </c>
      <c r="H26" s="256" t="s">
        <v>1280</v>
      </c>
      <c r="I26" s="256" t="s">
        <v>1674</v>
      </c>
      <c r="J26" s="256">
        <v>83101</v>
      </c>
      <c r="K26" s="256">
        <v>1</v>
      </c>
      <c r="L26" s="256">
        <v>7</v>
      </c>
      <c r="M26" s="256">
        <v>7</v>
      </c>
      <c r="N26" s="256" t="s">
        <v>349</v>
      </c>
      <c r="O26" s="256" t="s">
        <v>1674</v>
      </c>
      <c r="P26" s="256">
        <v>107</v>
      </c>
      <c r="Q26" s="256">
        <v>2</v>
      </c>
      <c r="R26" s="256">
        <v>0</v>
      </c>
      <c r="S26" s="256" t="s">
        <v>1872</v>
      </c>
      <c r="T26" s="256" t="s">
        <v>1872</v>
      </c>
      <c r="U26" s="256">
        <v>2460.6999999999998</v>
      </c>
      <c r="V26" s="256">
        <v>0</v>
      </c>
    </row>
    <row r="27" spans="2:22" x14ac:dyDescent="0.25">
      <c r="B27" s="256" t="s">
        <v>331</v>
      </c>
      <c r="C27" s="256" t="s">
        <v>346</v>
      </c>
      <c r="D27" s="256">
        <v>100</v>
      </c>
      <c r="E27" s="575" t="s">
        <v>367</v>
      </c>
      <c r="F27" s="575" t="s">
        <v>679</v>
      </c>
      <c r="G27" s="256" t="s">
        <v>989</v>
      </c>
      <c r="H27" s="256" t="s">
        <v>1280</v>
      </c>
      <c r="I27" s="256" t="s">
        <v>1674</v>
      </c>
      <c r="J27" s="256">
        <v>83101</v>
      </c>
      <c r="K27" s="256">
        <v>1</v>
      </c>
      <c r="L27" s="256">
        <v>7</v>
      </c>
      <c r="M27" s="256">
        <v>7</v>
      </c>
      <c r="N27" s="256" t="s">
        <v>349</v>
      </c>
      <c r="O27" s="256" t="s">
        <v>1674</v>
      </c>
      <c r="P27" s="256">
        <v>88</v>
      </c>
      <c r="Q27" s="256">
        <v>2</v>
      </c>
      <c r="R27" s="256">
        <v>0</v>
      </c>
      <c r="S27" s="256" t="s">
        <v>1872</v>
      </c>
      <c r="T27" s="256" t="s">
        <v>1872</v>
      </c>
      <c r="U27" s="256">
        <v>3981.35</v>
      </c>
      <c r="V27" s="256">
        <v>0</v>
      </c>
    </row>
    <row r="28" spans="2:22" x14ac:dyDescent="0.25">
      <c r="B28" s="256" t="s">
        <v>331</v>
      </c>
      <c r="C28" s="256" t="s">
        <v>346</v>
      </c>
      <c r="D28" s="256">
        <v>100</v>
      </c>
      <c r="E28" s="575" t="s">
        <v>368</v>
      </c>
      <c r="F28" s="575" t="s">
        <v>680</v>
      </c>
      <c r="G28" s="256" t="s">
        <v>990</v>
      </c>
      <c r="H28" s="256" t="s">
        <v>1273</v>
      </c>
      <c r="I28" s="256" t="s">
        <v>1674</v>
      </c>
      <c r="J28" s="256">
        <v>83101</v>
      </c>
      <c r="K28" s="256">
        <v>1</v>
      </c>
      <c r="L28" s="256">
        <v>7</v>
      </c>
      <c r="M28" s="256">
        <v>7</v>
      </c>
      <c r="N28" s="256" t="s">
        <v>348</v>
      </c>
      <c r="O28" s="256" t="s">
        <v>1674</v>
      </c>
      <c r="P28" s="256">
        <v>149</v>
      </c>
      <c r="Q28" s="256">
        <v>2</v>
      </c>
      <c r="R28" s="256">
        <v>0</v>
      </c>
      <c r="S28" s="256" t="s">
        <v>1872</v>
      </c>
      <c r="T28" s="256" t="s">
        <v>1872</v>
      </c>
      <c r="U28" s="256">
        <v>6757.02</v>
      </c>
      <c r="V28" s="256">
        <v>0</v>
      </c>
    </row>
    <row r="29" spans="2:22" x14ac:dyDescent="0.25">
      <c r="B29" s="256" t="s">
        <v>331</v>
      </c>
      <c r="C29" s="256" t="s">
        <v>346</v>
      </c>
      <c r="D29" s="256">
        <v>100</v>
      </c>
      <c r="E29" s="575" t="s">
        <v>369</v>
      </c>
      <c r="F29" s="575" t="s">
        <v>681</v>
      </c>
      <c r="G29" s="256" t="s">
        <v>991</v>
      </c>
      <c r="H29" s="256" t="s">
        <v>1280</v>
      </c>
      <c r="I29" s="256" t="s">
        <v>1674</v>
      </c>
      <c r="J29" s="256">
        <v>83101</v>
      </c>
      <c r="K29" s="256">
        <v>1</v>
      </c>
      <c r="L29" s="256">
        <v>7</v>
      </c>
      <c r="M29" s="256">
        <v>10</v>
      </c>
      <c r="N29" s="256" t="s">
        <v>349</v>
      </c>
      <c r="O29" s="256" t="s">
        <v>1674</v>
      </c>
      <c r="P29" s="256">
        <v>1489</v>
      </c>
      <c r="Q29" s="256">
        <v>2</v>
      </c>
      <c r="R29" s="256">
        <v>0</v>
      </c>
      <c r="S29" s="256" t="s">
        <v>1872</v>
      </c>
      <c r="T29" s="256" t="s">
        <v>1872</v>
      </c>
      <c r="U29" s="256">
        <v>4481.6000000000004</v>
      </c>
      <c r="V29" s="256">
        <v>0</v>
      </c>
    </row>
    <row r="30" spans="2:22" x14ac:dyDescent="0.25">
      <c r="B30" s="256" t="s">
        <v>331</v>
      </c>
      <c r="C30" s="256" t="s">
        <v>346</v>
      </c>
      <c r="D30" s="256">
        <v>100</v>
      </c>
      <c r="E30" s="575" t="s">
        <v>1613</v>
      </c>
      <c r="F30" s="575" t="s">
        <v>1629</v>
      </c>
      <c r="G30" s="256" t="s">
        <v>1614</v>
      </c>
      <c r="H30" s="256" t="s">
        <v>1273</v>
      </c>
      <c r="I30" s="256" t="s">
        <v>1674</v>
      </c>
      <c r="J30" s="256">
        <v>83101</v>
      </c>
      <c r="K30" s="256">
        <v>1</v>
      </c>
      <c r="L30" s="256">
        <v>7</v>
      </c>
      <c r="M30" s="256">
        <v>7</v>
      </c>
      <c r="N30" s="256" t="s">
        <v>348</v>
      </c>
      <c r="O30" s="256" t="s">
        <v>1674</v>
      </c>
      <c r="P30" s="256">
        <v>197</v>
      </c>
      <c r="Q30" s="256">
        <v>2</v>
      </c>
      <c r="R30" s="256">
        <v>0</v>
      </c>
      <c r="S30" s="256" t="s">
        <v>1872</v>
      </c>
      <c r="T30" s="256" t="s">
        <v>1872</v>
      </c>
      <c r="U30" s="256">
        <v>5492.23</v>
      </c>
      <c r="V30" s="256">
        <v>0</v>
      </c>
    </row>
    <row r="31" spans="2:22" x14ac:dyDescent="0.25">
      <c r="B31" s="256" t="s">
        <v>331</v>
      </c>
      <c r="C31" s="256" t="s">
        <v>346</v>
      </c>
      <c r="D31" s="256">
        <v>100</v>
      </c>
      <c r="E31" s="575" t="s">
        <v>370</v>
      </c>
      <c r="F31" s="575" t="s">
        <v>682</v>
      </c>
      <c r="G31" s="256" t="s">
        <v>992</v>
      </c>
      <c r="H31" s="256" t="s">
        <v>1273</v>
      </c>
      <c r="I31" s="256" t="s">
        <v>1674</v>
      </c>
      <c r="J31" s="256">
        <v>83101</v>
      </c>
      <c r="K31" s="256">
        <v>1</v>
      </c>
      <c r="L31" s="256">
        <v>7</v>
      </c>
      <c r="M31" s="256">
        <v>6</v>
      </c>
      <c r="N31" s="256" t="s">
        <v>348</v>
      </c>
      <c r="O31" s="256" t="s">
        <v>1674</v>
      </c>
      <c r="P31" s="256">
        <v>157</v>
      </c>
      <c r="Q31" s="256">
        <v>2</v>
      </c>
      <c r="R31" s="256">
        <v>0</v>
      </c>
      <c r="S31" s="256" t="s">
        <v>1872</v>
      </c>
      <c r="T31" s="256" t="s">
        <v>1872</v>
      </c>
      <c r="U31" s="256">
        <v>4466.88</v>
      </c>
      <c r="V31" s="256">
        <v>0</v>
      </c>
    </row>
    <row r="32" spans="2:22" x14ac:dyDescent="0.25">
      <c r="B32" s="256" t="s">
        <v>331</v>
      </c>
      <c r="C32" s="256" t="s">
        <v>346</v>
      </c>
      <c r="D32" s="256">
        <v>100</v>
      </c>
      <c r="E32" s="575" t="s">
        <v>371</v>
      </c>
      <c r="F32" s="575" t="s">
        <v>683</v>
      </c>
      <c r="G32" s="256" t="s">
        <v>993</v>
      </c>
      <c r="H32" s="256" t="s">
        <v>1273</v>
      </c>
      <c r="I32" s="256" t="s">
        <v>1674</v>
      </c>
      <c r="J32" s="256">
        <v>83101</v>
      </c>
      <c r="K32" s="256">
        <v>1</v>
      </c>
      <c r="L32" s="256">
        <v>7</v>
      </c>
      <c r="M32" s="256">
        <v>8</v>
      </c>
      <c r="N32" s="256" t="s">
        <v>348</v>
      </c>
      <c r="O32" s="256" t="s">
        <v>1674</v>
      </c>
      <c r="P32" s="256">
        <v>233</v>
      </c>
      <c r="Q32" s="256">
        <v>2</v>
      </c>
      <c r="R32" s="256">
        <v>0</v>
      </c>
      <c r="S32" s="256" t="s">
        <v>1872</v>
      </c>
      <c r="T32" s="256" t="s">
        <v>1872</v>
      </c>
      <c r="U32" s="256">
        <v>4721.71</v>
      </c>
      <c r="V32" s="256">
        <v>0</v>
      </c>
    </row>
    <row r="33" spans="2:22" x14ac:dyDescent="0.25">
      <c r="B33" s="256" t="s">
        <v>331</v>
      </c>
      <c r="C33" s="256" t="s">
        <v>346</v>
      </c>
      <c r="D33" s="256">
        <v>100</v>
      </c>
      <c r="E33" s="575" t="s">
        <v>372</v>
      </c>
      <c r="F33" s="575" t="s">
        <v>684</v>
      </c>
      <c r="G33" s="256" t="s">
        <v>994</v>
      </c>
      <c r="H33" s="256" t="s">
        <v>1280</v>
      </c>
      <c r="I33" s="256" t="s">
        <v>1674</v>
      </c>
      <c r="J33" s="256">
        <v>83101</v>
      </c>
      <c r="K33" s="256">
        <v>1</v>
      </c>
      <c r="L33" s="256">
        <v>7</v>
      </c>
      <c r="M33" s="256">
        <v>8</v>
      </c>
      <c r="N33" s="256" t="s">
        <v>349</v>
      </c>
      <c r="O33" s="256" t="s">
        <v>1674</v>
      </c>
      <c r="P33" s="256">
        <v>284</v>
      </c>
      <c r="Q33" s="256">
        <v>2</v>
      </c>
      <c r="R33" s="256">
        <v>0</v>
      </c>
      <c r="S33" s="256" t="s">
        <v>1872</v>
      </c>
      <c r="T33" s="256" t="s">
        <v>1872</v>
      </c>
      <c r="U33" s="256">
        <v>5788.31</v>
      </c>
      <c r="V33" s="256">
        <v>0</v>
      </c>
    </row>
    <row r="34" spans="2:22" x14ac:dyDescent="0.25">
      <c r="B34" s="256" t="s">
        <v>331</v>
      </c>
      <c r="C34" s="256" t="s">
        <v>346</v>
      </c>
      <c r="D34" s="256">
        <v>100</v>
      </c>
      <c r="E34" s="575" t="s">
        <v>373</v>
      </c>
      <c r="F34" s="575" t="s">
        <v>685</v>
      </c>
      <c r="G34" s="256" t="s">
        <v>995</v>
      </c>
      <c r="H34" s="256" t="s">
        <v>1278</v>
      </c>
      <c r="I34" s="256" t="s">
        <v>1674</v>
      </c>
      <c r="J34" s="256">
        <v>83101</v>
      </c>
      <c r="K34" s="256">
        <v>1</v>
      </c>
      <c r="L34" s="256">
        <v>7</v>
      </c>
      <c r="M34" s="256">
        <v>6</v>
      </c>
      <c r="N34" s="256" t="s">
        <v>1303</v>
      </c>
      <c r="O34" s="256" t="s">
        <v>1674</v>
      </c>
      <c r="P34" s="256">
        <v>145</v>
      </c>
      <c r="Q34" s="256">
        <v>2</v>
      </c>
      <c r="R34" s="256">
        <v>0</v>
      </c>
      <c r="S34" s="256" t="s">
        <v>1872</v>
      </c>
      <c r="T34" s="256" t="s">
        <v>1872</v>
      </c>
      <c r="U34" s="256">
        <v>3649.57</v>
      </c>
      <c r="V34" s="256">
        <v>0</v>
      </c>
    </row>
    <row r="35" spans="2:22" x14ac:dyDescent="0.25">
      <c r="B35" s="256" t="s">
        <v>331</v>
      </c>
      <c r="C35" s="256" t="s">
        <v>346</v>
      </c>
      <c r="D35" s="256">
        <v>100</v>
      </c>
      <c r="E35" s="575" t="s">
        <v>374</v>
      </c>
      <c r="F35" s="575" t="s">
        <v>686</v>
      </c>
      <c r="G35" s="256" t="s">
        <v>996</v>
      </c>
      <c r="H35" s="256" t="s">
        <v>1273</v>
      </c>
      <c r="I35" s="256" t="s">
        <v>1674</v>
      </c>
      <c r="J35" s="256">
        <v>83101</v>
      </c>
      <c r="K35" s="256">
        <v>1</v>
      </c>
      <c r="L35" s="256">
        <v>7</v>
      </c>
      <c r="M35" s="256">
        <v>8</v>
      </c>
      <c r="N35" s="256" t="s">
        <v>348</v>
      </c>
      <c r="O35" s="256" t="s">
        <v>1674</v>
      </c>
      <c r="P35" s="256">
        <v>182</v>
      </c>
      <c r="Q35" s="256">
        <v>2</v>
      </c>
      <c r="R35" s="256">
        <v>0</v>
      </c>
      <c r="S35" s="256" t="s">
        <v>1872</v>
      </c>
      <c r="T35" s="256" t="s">
        <v>1872</v>
      </c>
      <c r="U35" s="256">
        <v>4454.62</v>
      </c>
      <c r="V35" s="256">
        <v>0</v>
      </c>
    </row>
    <row r="36" spans="2:22" x14ac:dyDescent="0.25">
      <c r="B36" s="256" t="s">
        <v>331</v>
      </c>
      <c r="C36" s="256" t="s">
        <v>346</v>
      </c>
      <c r="D36" s="256">
        <v>100</v>
      </c>
      <c r="E36" s="575" t="s">
        <v>375</v>
      </c>
      <c r="F36" s="575" t="s">
        <v>687</v>
      </c>
      <c r="G36" s="256" t="s">
        <v>997</v>
      </c>
      <c r="H36" s="256" t="s">
        <v>1278</v>
      </c>
      <c r="I36" s="256" t="s">
        <v>1674</v>
      </c>
      <c r="J36" s="256">
        <v>83101</v>
      </c>
      <c r="K36" s="256">
        <v>1</v>
      </c>
      <c r="L36" s="256">
        <v>7</v>
      </c>
      <c r="M36" s="256">
        <v>8</v>
      </c>
      <c r="N36" s="256" t="s">
        <v>1303</v>
      </c>
      <c r="O36" s="256" t="s">
        <v>1674</v>
      </c>
      <c r="P36" s="256">
        <v>124</v>
      </c>
      <c r="Q36" s="256">
        <v>2</v>
      </c>
      <c r="R36" s="256">
        <v>0</v>
      </c>
      <c r="S36" s="256" t="s">
        <v>1872</v>
      </c>
      <c r="T36" s="256" t="s">
        <v>1872</v>
      </c>
      <c r="U36" s="256">
        <v>3061.09</v>
      </c>
      <c r="V36" s="256">
        <v>0</v>
      </c>
    </row>
    <row r="37" spans="2:22" x14ac:dyDescent="0.25">
      <c r="B37" s="256" t="s">
        <v>331</v>
      </c>
      <c r="C37" s="256" t="s">
        <v>346</v>
      </c>
      <c r="D37" s="256">
        <v>100</v>
      </c>
      <c r="E37" s="575" t="s">
        <v>376</v>
      </c>
      <c r="F37" s="575" t="s">
        <v>688</v>
      </c>
      <c r="G37" s="256" t="s">
        <v>998</v>
      </c>
      <c r="H37" s="256" t="s">
        <v>1280</v>
      </c>
      <c r="I37" s="256" t="s">
        <v>1674</v>
      </c>
      <c r="J37" s="256">
        <v>83101</v>
      </c>
      <c r="K37" s="256">
        <v>1</v>
      </c>
      <c r="L37" s="256">
        <v>7</v>
      </c>
      <c r="M37" s="256">
        <v>8</v>
      </c>
      <c r="N37" s="256" t="s">
        <v>349</v>
      </c>
      <c r="O37" s="256" t="s">
        <v>1674</v>
      </c>
      <c r="P37" s="256">
        <v>111</v>
      </c>
      <c r="Q37" s="256">
        <v>2</v>
      </c>
      <c r="R37" s="256">
        <v>0</v>
      </c>
      <c r="S37" s="256" t="s">
        <v>1872</v>
      </c>
      <c r="T37" s="256" t="s">
        <v>1872</v>
      </c>
      <c r="U37" s="256">
        <v>6912.96</v>
      </c>
      <c r="V37" s="256">
        <v>0</v>
      </c>
    </row>
    <row r="38" spans="2:22" x14ac:dyDescent="0.25">
      <c r="B38" s="256" t="s">
        <v>331</v>
      </c>
      <c r="C38" s="256" t="s">
        <v>346</v>
      </c>
      <c r="D38" s="256">
        <v>100</v>
      </c>
      <c r="E38" s="575" t="s">
        <v>377</v>
      </c>
      <c r="F38" s="575" t="s">
        <v>689</v>
      </c>
      <c r="G38" s="256" t="s">
        <v>1292</v>
      </c>
      <c r="H38" s="256" t="s">
        <v>1273</v>
      </c>
      <c r="I38" s="256" t="s">
        <v>1674</v>
      </c>
      <c r="J38" s="256">
        <v>83101</v>
      </c>
      <c r="K38" s="256">
        <v>1</v>
      </c>
      <c r="L38" s="256">
        <v>7</v>
      </c>
      <c r="M38" s="256">
        <v>6</v>
      </c>
      <c r="N38" s="256" t="s">
        <v>348</v>
      </c>
      <c r="O38" s="256" t="s">
        <v>1674</v>
      </c>
      <c r="P38" s="256">
        <v>184</v>
      </c>
      <c r="Q38" s="256">
        <v>2</v>
      </c>
      <c r="R38" s="256">
        <v>0</v>
      </c>
      <c r="S38" s="256" t="s">
        <v>1872</v>
      </c>
      <c r="T38" s="256" t="s">
        <v>1872</v>
      </c>
      <c r="U38" s="256">
        <v>6984.41</v>
      </c>
      <c r="V38" s="256">
        <v>0</v>
      </c>
    </row>
    <row r="39" spans="2:22" x14ac:dyDescent="0.25">
      <c r="B39" s="256" t="s">
        <v>331</v>
      </c>
      <c r="C39" s="256" t="s">
        <v>346</v>
      </c>
      <c r="D39" s="256">
        <v>100</v>
      </c>
      <c r="E39" s="575" t="s">
        <v>378</v>
      </c>
      <c r="F39" s="575" t="s">
        <v>690</v>
      </c>
      <c r="G39" s="256" t="s">
        <v>999</v>
      </c>
      <c r="H39" s="256" t="s">
        <v>1273</v>
      </c>
      <c r="I39" s="256" t="s">
        <v>1674</v>
      </c>
      <c r="J39" s="256">
        <v>83101</v>
      </c>
      <c r="K39" s="256">
        <v>1</v>
      </c>
      <c r="L39" s="256">
        <v>7</v>
      </c>
      <c r="M39" s="256">
        <v>7</v>
      </c>
      <c r="N39" s="256" t="s">
        <v>348</v>
      </c>
      <c r="O39" s="256" t="s">
        <v>1674</v>
      </c>
      <c r="P39" s="256">
        <v>186</v>
      </c>
      <c r="Q39" s="256">
        <v>2</v>
      </c>
      <c r="R39" s="256">
        <v>0</v>
      </c>
      <c r="S39" s="256" t="s">
        <v>1872</v>
      </c>
      <c r="T39" s="256" t="s">
        <v>1872</v>
      </c>
      <c r="U39" s="256">
        <v>6887.4</v>
      </c>
      <c r="V39" s="256">
        <v>0</v>
      </c>
    </row>
    <row r="40" spans="2:22" x14ac:dyDescent="0.25">
      <c r="B40" s="256" t="s">
        <v>331</v>
      </c>
      <c r="C40" s="256" t="s">
        <v>346</v>
      </c>
      <c r="D40" s="256">
        <v>100</v>
      </c>
      <c r="E40" s="575" t="s">
        <v>379</v>
      </c>
      <c r="F40" s="575" t="s">
        <v>691</v>
      </c>
      <c r="G40" s="256" t="s">
        <v>1000</v>
      </c>
      <c r="H40" s="256" t="s">
        <v>1273</v>
      </c>
      <c r="I40" s="256" t="s">
        <v>1674</v>
      </c>
      <c r="J40" s="256">
        <v>83101</v>
      </c>
      <c r="K40" s="256">
        <v>1</v>
      </c>
      <c r="L40" s="256">
        <v>7</v>
      </c>
      <c r="M40" s="256">
        <v>7</v>
      </c>
      <c r="N40" s="256" t="s">
        <v>348</v>
      </c>
      <c r="O40" s="256" t="s">
        <v>1674</v>
      </c>
      <c r="P40" s="256">
        <v>187</v>
      </c>
      <c r="Q40" s="256">
        <v>2</v>
      </c>
      <c r="R40" s="256">
        <v>0</v>
      </c>
      <c r="S40" s="256" t="s">
        <v>1872</v>
      </c>
      <c r="T40" s="256" t="s">
        <v>1872</v>
      </c>
      <c r="U40" s="256">
        <v>6984.41</v>
      </c>
      <c r="V40" s="256">
        <v>0</v>
      </c>
    </row>
    <row r="41" spans="2:22" x14ac:dyDescent="0.25">
      <c r="B41" s="256" t="s">
        <v>331</v>
      </c>
      <c r="C41" s="256" t="s">
        <v>346</v>
      </c>
      <c r="D41" s="256">
        <v>100</v>
      </c>
      <c r="E41" s="575" t="s">
        <v>380</v>
      </c>
      <c r="F41" s="575" t="s">
        <v>692</v>
      </c>
      <c r="G41" s="256" t="s">
        <v>1001</v>
      </c>
      <c r="H41" s="256" t="s">
        <v>1278</v>
      </c>
      <c r="I41" s="256" t="s">
        <v>1674</v>
      </c>
      <c r="J41" s="256">
        <v>83101</v>
      </c>
      <c r="K41" s="256">
        <v>1</v>
      </c>
      <c r="L41" s="256">
        <v>7</v>
      </c>
      <c r="M41" s="256">
        <v>8</v>
      </c>
      <c r="N41" s="256" t="s">
        <v>1303</v>
      </c>
      <c r="O41" s="256" t="s">
        <v>1674</v>
      </c>
      <c r="P41" s="256">
        <v>152</v>
      </c>
      <c r="Q41" s="256">
        <v>2</v>
      </c>
      <c r="R41" s="256">
        <v>0</v>
      </c>
      <c r="S41" s="256" t="s">
        <v>1872</v>
      </c>
      <c r="T41" s="256" t="s">
        <v>1872</v>
      </c>
      <c r="U41" s="256">
        <v>3900.18</v>
      </c>
      <c r="V41" s="256">
        <v>0</v>
      </c>
    </row>
    <row r="42" spans="2:22" x14ac:dyDescent="0.25">
      <c r="B42" s="256" t="s">
        <v>331</v>
      </c>
      <c r="C42" s="256" t="s">
        <v>346</v>
      </c>
      <c r="D42" s="256">
        <v>100</v>
      </c>
      <c r="E42" s="575" t="s">
        <v>381</v>
      </c>
      <c r="F42" s="575" t="s">
        <v>693</v>
      </c>
      <c r="G42" s="256" t="s">
        <v>1002</v>
      </c>
      <c r="H42" s="256" t="s">
        <v>1278</v>
      </c>
      <c r="I42" s="256" t="s">
        <v>1674</v>
      </c>
      <c r="J42" s="256">
        <v>83101</v>
      </c>
      <c r="K42" s="256">
        <v>1</v>
      </c>
      <c r="L42" s="256">
        <v>7</v>
      </c>
      <c r="M42" s="256">
        <v>6</v>
      </c>
      <c r="N42" s="256" t="s">
        <v>1303</v>
      </c>
      <c r="O42" s="256" t="s">
        <v>1674</v>
      </c>
      <c r="P42" s="256">
        <v>8</v>
      </c>
      <c r="Q42" s="256">
        <v>2</v>
      </c>
      <c r="R42" s="256">
        <v>0</v>
      </c>
      <c r="S42" s="256" t="s">
        <v>1872</v>
      </c>
      <c r="T42" s="256" t="s">
        <v>1872</v>
      </c>
      <c r="U42" s="256">
        <v>3963.63</v>
      </c>
      <c r="V42" s="256">
        <v>0</v>
      </c>
    </row>
    <row r="43" spans="2:22" x14ac:dyDescent="0.25">
      <c r="B43" s="256" t="s">
        <v>331</v>
      </c>
      <c r="C43" s="256" t="s">
        <v>346</v>
      </c>
      <c r="D43" s="256">
        <v>100</v>
      </c>
      <c r="E43" s="575" t="s">
        <v>382</v>
      </c>
      <c r="F43" s="575" t="s">
        <v>694</v>
      </c>
      <c r="G43" s="256" t="s">
        <v>1003</v>
      </c>
      <c r="H43" s="256" t="s">
        <v>1278</v>
      </c>
      <c r="I43" s="256" t="s">
        <v>1674</v>
      </c>
      <c r="J43" s="256">
        <v>83101</v>
      </c>
      <c r="K43" s="256">
        <v>1</v>
      </c>
      <c r="L43" s="256">
        <v>7</v>
      </c>
      <c r="M43" s="256">
        <v>6</v>
      </c>
      <c r="N43" s="256" t="s">
        <v>1303</v>
      </c>
      <c r="O43" s="256" t="s">
        <v>1674</v>
      </c>
      <c r="P43" s="256">
        <v>120</v>
      </c>
      <c r="Q43" s="256">
        <v>2</v>
      </c>
      <c r="R43" s="256">
        <v>0</v>
      </c>
      <c r="S43" s="256" t="s">
        <v>1872</v>
      </c>
      <c r="T43" s="256" t="s">
        <v>1872</v>
      </c>
      <c r="U43" s="256">
        <v>2597.9</v>
      </c>
      <c r="V43" s="256">
        <v>0</v>
      </c>
    </row>
    <row r="44" spans="2:22" x14ac:dyDescent="0.25">
      <c r="B44" s="256" t="s">
        <v>331</v>
      </c>
      <c r="C44" s="256" t="s">
        <v>346</v>
      </c>
      <c r="D44" s="256">
        <v>100</v>
      </c>
      <c r="E44" s="575" t="s">
        <v>383</v>
      </c>
      <c r="F44" s="575" t="s">
        <v>695</v>
      </c>
      <c r="G44" s="256" t="s">
        <v>1004</v>
      </c>
      <c r="H44" s="256" t="s">
        <v>1273</v>
      </c>
      <c r="I44" s="256" t="s">
        <v>1674</v>
      </c>
      <c r="J44" s="256">
        <v>83101</v>
      </c>
      <c r="K44" s="256">
        <v>1</v>
      </c>
      <c r="L44" s="256">
        <v>7</v>
      </c>
      <c r="M44" s="256">
        <v>6</v>
      </c>
      <c r="N44" s="256" t="s">
        <v>348</v>
      </c>
      <c r="O44" s="256" t="s">
        <v>1674</v>
      </c>
      <c r="P44" s="256">
        <v>81</v>
      </c>
      <c r="Q44" s="256">
        <v>2</v>
      </c>
      <c r="R44" s="256">
        <v>0</v>
      </c>
      <c r="S44" s="256" t="s">
        <v>1872</v>
      </c>
      <c r="T44" s="256" t="s">
        <v>1872</v>
      </c>
      <c r="U44" s="256">
        <v>6111.03</v>
      </c>
      <c r="V44" s="256">
        <v>0</v>
      </c>
    </row>
    <row r="45" spans="2:22" x14ac:dyDescent="0.25">
      <c r="B45" s="256" t="s">
        <v>331</v>
      </c>
      <c r="C45" s="256" t="s">
        <v>346</v>
      </c>
      <c r="D45" s="256">
        <v>100</v>
      </c>
      <c r="E45" s="575" t="s">
        <v>384</v>
      </c>
      <c r="F45" s="575" t="s">
        <v>696</v>
      </c>
      <c r="G45" s="256" t="s">
        <v>1005</v>
      </c>
      <c r="H45" s="256" t="s">
        <v>1277</v>
      </c>
      <c r="I45" s="256" t="s">
        <v>1674</v>
      </c>
      <c r="J45" s="256">
        <v>83101</v>
      </c>
      <c r="K45" s="256">
        <v>1</v>
      </c>
      <c r="L45" s="256">
        <v>7</v>
      </c>
      <c r="M45" s="256">
        <v>6</v>
      </c>
      <c r="N45" s="256" t="s">
        <v>1302</v>
      </c>
      <c r="O45" s="256" t="s">
        <v>1674</v>
      </c>
      <c r="P45" s="256">
        <v>20</v>
      </c>
      <c r="Q45" s="256">
        <v>2</v>
      </c>
      <c r="R45" s="256">
        <v>0</v>
      </c>
      <c r="S45" s="256" t="s">
        <v>1872</v>
      </c>
      <c r="T45" s="256" t="s">
        <v>1872</v>
      </c>
      <c r="U45" s="256">
        <v>4889.22</v>
      </c>
      <c r="V45" s="256">
        <v>0</v>
      </c>
    </row>
    <row r="46" spans="2:22" x14ac:dyDescent="0.25">
      <c r="B46" s="256" t="s">
        <v>331</v>
      </c>
      <c r="C46" s="256" t="s">
        <v>346</v>
      </c>
      <c r="D46" s="256">
        <v>100</v>
      </c>
      <c r="E46" s="575" t="s">
        <v>385</v>
      </c>
      <c r="F46" s="575" t="s">
        <v>697</v>
      </c>
      <c r="G46" s="256" t="s">
        <v>1006</v>
      </c>
      <c r="H46" s="256" t="s">
        <v>1280</v>
      </c>
      <c r="I46" s="256" t="s">
        <v>1674</v>
      </c>
      <c r="J46" s="256">
        <v>83101</v>
      </c>
      <c r="K46" s="256">
        <v>1</v>
      </c>
      <c r="L46" s="256">
        <v>7</v>
      </c>
      <c r="M46" s="256">
        <v>8</v>
      </c>
      <c r="N46" s="256" t="s">
        <v>349</v>
      </c>
      <c r="O46" s="256" t="s">
        <v>1674</v>
      </c>
      <c r="P46" s="256">
        <v>1494</v>
      </c>
      <c r="Q46" s="256">
        <v>2</v>
      </c>
      <c r="R46" s="256">
        <v>0</v>
      </c>
      <c r="S46" s="256" t="s">
        <v>1872</v>
      </c>
      <c r="T46" s="256" t="s">
        <v>1872</v>
      </c>
      <c r="U46" s="256">
        <v>5306.59</v>
      </c>
      <c r="V46" s="256">
        <v>0</v>
      </c>
    </row>
    <row r="47" spans="2:22" x14ac:dyDescent="0.25">
      <c r="B47" s="256" t="s">
        <v>331</v>
      </c>
      <c r="C47" s="256" t="s">
        <v>346</v>
      </c>
      <c r="D47" s="256">
        <v>100</v>
      </c>
      <c r="E47" s="575" t="s">
        <v>386</v>
      </c>
      <c r="F47" s="575" t="s">
        <v>698</v>
      </c>
      <c r="G47" s="256" t="s">
        <v>1007</v>
      </c>
      <c r="H47" s="256" t="s">
        <v>1273</v>
      </c>
      <c r="I47" s="256" t="s">
        <v>1674</v>
      </c>
      <c r="J47" s="256">
        <v>83101</v>
      </c>
      <c r="K47" s="256">
        <v>1</v>
      </c>
      <c r="L47" s="256">
        <v>7</v>
      </c>
      <c r="M47" s="256">
        <v>8</v>
      </c>
      <c r="N47" s="256" t="s">
        <v>348</v>
      </c>
      <c r="O47" s="256" t="s">
        <v>1674</v>
      </c>
      <c r="P47" s="256">
        <v>202</v>
      </c>
      <c r="Q47" s="256">
        <v>2</v>
      </c>
      <c r="R47" s="256">
        <v>0</v>
      </c>
      <c r="S47" s="256" t="s">
        <v>1872</v>
      </c>
      <c r="T47" s="256" t="s">
        <v>1872</v>
      </c>
      <c r="U47" s="256">
        <v>4016.16</v>
      </c>
      <c r="V47" s="256">
        <v>0</v>
      </c>
    </row>
    <row r="48" spans="2:22" x14ac:dyDescent="0.25">
      <c r="B48" s="256" t="s">
        <v>331</v>
      </c>
      <c r="C48" s="256" t="s">
        <v>346</v>
      </c>
      <c r="D48" s="256">
        <v>100</v>
      </c>
      <c r="E48" s="575" t="s">
        <v>387</v>
      </c>
      <c r="F48" s="575" t="s">
        <v>699</v>
      </c>
      <c r="G48" s="256" t="s">
        <v>1008</v>
      </c>
      <c r="H48" s="256" t="s">
        <v>1273</v>
      </c>
      <c r="I48" s="256" t="s">
        <v>1674</v>
      </c>
      <c r="J48" s="256">
        <v>83101</v>
      </c>
      <c r="K48" s="256">
        <v>1</v>
      </c>
      <c r="L48" s="256">
        <v>7</v>
      </c>
      <c r="M48" s="256">
        <v>6</v>
      </c>
      <c r="N48" s="256" t="s">
        <v>348</v>
      </c>
      <c r="O48" s="256" t="s">
        <v>1674</v>
      </c>
      <c r="P48" s="256">
        <v>209</v>
      </c>
      <c r="Q48" s="256">
        <v>2</v>
      </c>
      <c r="R48" s="256">
        <v>0</v>
      </c>
      <c r="S48" s="256" t="s">
        <v>1872</v>
      </c>
      <c r="T48" s="256" t="s">
        <v>1872</v>
      </c>
      <c r="U48" s="256">
        <v>3687.92</v>
      </c>
      <c r="V48" s="256">
        <v>0</v>
      </c>
    </row>
    <row r="49" spans="2:22" x14ac:dyDescent="0.25">
      <c r="B49" s="256" t="s">
        <v>331</v>
      </c>
      <c r="C49" s="256" t="s">
        <v>346</v>
      </c>
      <c r="D49" s="256">
        <v>100</v>
      </c>
      <c r="E49" s="575" t="s">
        <v>388</v>
      </c>
      <c r="F49" s="575" t="s">
        <v>700</v>
      </c>
      <c r="G49" s="256" t="s">
        <v>1009</v>
      </c>
      <c r="H49" s="256" t="s">
        <v>1278</v>
      </c>
      <c r="I49" s="256" t="s">
        <v>1674</v>
      </c>
      <c r="J49" s="256">
        <v>83101</v>
      </c>
      <c r="K49" s="256">
        <v>1</v>
      </c>
      <c r="L49" s="256">
        <v>7</v>
      </c>
      <c r="M49" s="256">
        <v>7</v>
      </c>
      <c r="N49" s="256" t="s">
        <v>1303</v>
      </c>
      <c r="O49" s="256" t="s">
        <v>1674</v>
      </c>
      <c r="P49" s="256">
        <v>171</v>
      </c>
      <c r="Q49" s="256">
        <v>2</v>
      </c>
      <c r="R49" s="256">
        <v>0</v>
      </c>
      <c r="S49" s="256" t="s">
        <v>1872</v>
      </c>
      <c r="T49" s="256" t="s">
        <v>1872</v>
      </c>
      <c r="U49" s="256">
        <v>1355.22</v>
      </c>
      <c r="V49" s="256">
        <v>0</v>
      </c>
    </row>
    <row r="50" spans="2:22" x14ac:dyDescent="0.25">
      <c r="B50" s="256" t="s">
        <v>331</v>
      </c>
      <c r="C50" s="256" t="s">
        <v>346</v>
      </c>
      <c r="D50" s="256">
        <v>100</v>
      </c>
      <c r="E50" s="575" t="s">
        <v>389</v>
      </c>
      <c r="F50" s="575" t="s">
        <v>701</v>
      </c>
      <c r="G50" s="256" t="s">
        <v>1010</v>
      </c>
      <c r="H50" s="256" t="s">
        <v>1273</v>
      </c>
      <c r="I50" s="256" t="s">
        <v>1674</v>
      </c>
      <c r="J50" s="256">
        <v>83101</v>
      </c>
      <c r="K50" s="256">
        <v>1</v>
      </c>
      <c r="L50" s="256">
        <v>7</v>
      </c>
      <c r="M50" s="256">
        <v>8</v>
      </c>
      <c r="N50" s="256" t="s">
        <v>348</v>
      </c>
      <c r="O50" s="256" t="s">
        <v>1674</v>
      </c>
      <c r="P50" s="256">
        <v>222</v>
      </c>
      <c r="Q50" s="256">
        <v>2</v>
      </c>
      <c r="R50" s="256">
        <v>0</v>
      </c>
      <c r="S50" s="256" t="s">
        <v>1872</v>
      </c>
      <c r="T50" s="256" t="s">
        <v>1872</v>
      </c>
      <c r="U50" s="256">
        <v>6579.91</v>
      </c>
      <c r="V50" s="256">
        <v>0</v>
      </c>
    </row>
    <row r="51" spans="2:22" x14ac:dyDescent="0.25">
      <c r="B51" s="256" t="s">
        <v>331</v>
      </c>
      <c r="C51" s="256" t="s">
        <v>346</v>
      </c>
      <c r="D51" s="256">
        <v>100</v>
      </c>
      <c r="E51" s="575" t="s">
        <v>390</v>
      </c>
      <c r="F51" s="575" t="s">
        <v>702</v>
      </c>
      <c r="G51" s="256" t="s">
        <v>1011</v>
      </c>
      <c r="H51" s="256" t="s">
        <v>1273</v>
      </c>
      <c r="I51" s="256" t="s">
        <v>1674</v>
      </c>
      <c r="J51" s="256">
        <v>83101</v>
      </c>
      <c r="K51" s="256">
        <v>1</v>
      </c>
      <c r="L51" s="256">
        <v>7</v>
      </c>
      <c r="M51" s="256">
        <v>8</v>
      </c>
      <c r="N51" s="256" t="s">
        <v>348</v>
      </c>
      <c r="O51" s="256" t="s">
        <v>1674</v>
      </c>
      <c r="P51" s="256">
        <v>223</v>
      </c>
      <c r="Q51" s="256">
        <v>2</v>
      </c>
      <c r="R51" s="256">
        <v>0</v>
      </c>
      <c r="S51" s="256" t="s">
        <v>1872</v>
      </c>
      <c r="T51" s="256" t="s">
        <v>1872</v>
      </c>
      <c r="U51" s="256">
        <v>5284.79</v>
      </c>
      <c r="V51" s="256">
        <v>0</v>
      </c>
    </row>
    <row r="52" spans="2:22" x14ac:dyDescent="0.25">
      <c r="B52" s="256" t="s">
        <v>331</v>
      </c>
      <c r="C52" s="256" t="s">
        <v>346</v>
      </c>
      <c r="D52" s="256">
        <v>100</v>
      </c>
      <c r="E52" s="575" t="s">
        <v>391</v>
      </c>
      <c r="F52" s="575" t="s">
        <v>703</v>
      </c>
      <c r="G52" s="256" t="s">
        <v>1295</v>
      </c>
      <c r="H52" s="256" t="s">
        <v>1273</v>
      </c>
      <c r="I52" s="256" t="s">
        <v>1674</v>
      </c>
      <c r="J52" s="256">
        <v>83101</v>
      </c>
      <c r="K52" s="256">
        <v>1</v>
      </c>
      <c r="L52" s="256">
        <v>7</v>
      </c>
      <c r="M52" s="256">
        <v>6</v>
      </c>
      <c r="N52" s="256" t="s">
        <v>348</v>
      </c>
      <c r="O52" s="256" t="s">
        <v>1674</v>
      </c>
      <c r="P52" s="256">
        <v>225</v>
      </c>
      <c r="Q52" s="256">
        <v>2</v>
      </c>
      <c r="R52" s="256">
        <v>0</v>
      </c>
      <c r="S52" s="256" t="s">
        <v>1872</v>
      </c>
      <c r="T52" s="256" t="s">
        <v>1872</v>
      </c>
      <c r="U52" s="256">
        <v>6920.11</v>
      </c>
      <c r="V52" s="256">
        <v>0</v>
      </c>
    </row>
    <row r="53" spans="2:22" x14ac:dyDescent="0.25">
      <c r="B53" s="256" t="s">
        <v>331</v>
      </c>
      <c r="C53" s="256" t="s">
        <v>346</v>
      </c>
      <c r="D53" s="256">
        <v>100</v>
      </c>
      <c r="E53" s="575" t="s">
        <v>392</v>
      </c>
      <c r="F53" s="575" t="s">
        <v>704</v>
      </c>
      <c r="G53" s="256" t="s">
        <v>1012</v>
      </c>
      <c r="H53" s="256" t="s">
        <v>1285</v>
      </c>
      <c r="I53" s="256" t="s">
        <v>1674</v>
      </c>
      <c r="J53" s="256">
        <v>83101</v>
      </c>
      <c r="K53" s="256">
        <v>1</v>
      </c>
      <c r="L53" s="256">
        <v>7</v>
      </c>
      <c r="M53" s="256">
        <v>9</v>
      </c>
      <c r="N53" s="256" t="s">
        <v>1306</v>
      </c>
      <c r="O53" s="256" t="s">
        <v>1674</v>
      </c>
      <c r="P53" s="256">
        <v>1523</v>
      </c>
      <c r="Q53" s="256">
        <v>2</v>
      </c>
      <c r="R53" s="256">
        <v>0</v>
      </c>
      <c r="S53" s="256" t="s">
        <v>1872</v>
      </c>
      <c r="T53" s="256" t="s">
        <v>1872</v>
      </c>
      <c r="U53" s="256">
        <v>7729.16</v>
      </c>
      <c r="V53" s="256">
        <v>0</v>
      </c>
    </row>
    <row r="54" spans="2:22" x14ac:dyDescent="0.25">
      <c r="B54" s="256" t="s">
        <v>331</v>
      </c>
      <c r="C54" s="256" t="s">
        <v>346</v>
      </c>
      <c r="D54" s="256">
        <v>100</v>
      </c>
      <c r="E54" s="575" t="s">
        <v>393</v>
      </c>
      <c r="F54" s="575" t="s">
        <v>705</v>
      </c>
      <c r="G54" s="256" t="s">
        <v>1013</v>
      </c>
      <c r="H54" s="256" t="s">
        <v>1277</v>
      </c>
      <c r="I54" s="256" t="s">
        <v>1674</v>
      </c>
      <c r="J54" s="256">
        <v>83101</v>
      </c>
      <c r="K54" s="256">
        <v>1</v>
      </c>
      <c r="L54" s="256">
        <v>7</v>
      </c>
      <c r="M54" s="256">
        <v>8</v>
      </c>
      <c r="N54" s="256" t="s">
        <v>1302</v>
      </c>
      <c r="O54" s="256" t="s">
        <v>1674</v>
      </c>
      <c r="P54" s="256">
        <v>42</v>
      </c>
      <c r="Q54" s="256">
        <v>2</v>
      </c>
      <c r="R54" s="256">
        <v>0</v>
      </c>
      <c r="S54" s="256" t="s">
        <v>1872</v>
      </c>
      <c r="T54" s="256" t="s">
        <v>1872</v>
      </c>
      <c r="U54" s="256">
        <v>5489.18</v>
      </c>
      <c r="V54" s="256">
        <v>0</v>
      </c>
    </row>
    <row r="55" spans="2:22" x14ac:dyDescent="0.25">
      <c r="B55" s="256" t="s">
        <v>331</v>
      </c>
      <c r="C55" s="256" t="s">
        <v>346</v>
      </c>
      <c r="D55" s="256">
        <v>100</v>
      </c>
      <c r="E55" s="575" t="s">
        <v>394</v>
      </c>
      <c r="F55" s="575" t="s">
        <v>706</v>
      </c>
      <c r="G55" s="256" t="s">
        <v>1014</v>
      </c>
      <c r="H55" s="256" t="s">
        <v>1273</v>
      </c>
      <c r="I55" s="256" t="s">
        <v>1674</v>
      </c>
      <c r="J55" s="256">
        <v>83101</v>
      </c>
      <c r="K55" s="256">
        <v>1</v>
      </c>
      <c r="L55" s="256">
        <v>7</v>
      </c>
      <c r="M55" s="256">
        <v>7</v>
      </c>
      <c r="N55" s="256" t="s">
        <v>348</v>
      </c>
      <c r="O55" s="256" t="s">
        <v>1674</v>
      </c>
      <c r="P55" s="256">
        <v>238</v>
      </c>
      <c r="Q55" s="256">
        <v>2</v>
      </c>
      <c r="R55" s="256">
        <v>0</v>
      </c>
      <c r="S55" s="256" t="s">
        <v>1872</v>
      </c>
      <c r="T55" s="256" t="s">
        <v>1872</v>
      </c>
      <c r="U55" s="256">
        <v>11767.46</v>
      </c>
      <c r="V55" s="256">
        <v>0</v>
      </c>
    </row>
    <row r="56" spans="2:22" x14ac:dyDescent="0.25">
      <c r="B56" s="256" t="s">
        <v>331</v>
      </c>
      <c r="C56" s="256" t="s">
        <v>346</v>
      </c>
      <c r="D56" s="256">
        <v>100</v>
      </c>
      <c r="E56" s="575" t="s">
        <v>395</v>
      </c>
      <c r="F56" s="575" t="s">
        <v>707</v>
      </c>
      <c r="G56" s="256" t="s">
        <v>1297</v>
      </c>
      <c r="H56" s="256" t="s">
        <v>1281</v>
      </c>
      <c r="I56" s="256" t="s">
        <v>1674</v>
      </c>
      <c r="J56" s="256">
        <v>83101</v>
      </c>
      <c r="K56" s="256">
        <v>1</v>
      </c>
      <c r="L56" s="256">
        <v>7</v>
      </c>
      <c r="M56" s="256">
        <v>7</v>
      </c>
      <c r="N56" s="256" t="s">
        <v>350</v>
      </c>
      <c r="O56" s="256" t="s">
        <v>1674</v>
      </c>
      <c r="P56" s="256">
        <v>29</v>
      </c>
      <c r="Q56" s="256">
        <v>2</v>
      </c>
      <c r="R56" s="256">
        <v>0</v>
      </c>
      <c r="S56" s="256" t="s">
        <v>1872</v>
      </c>
      <c r="T56" s="256" t="s">
        <v>1872</v>
      </c>
      <c r="U56" s="256">
        <v>2806.91</v>
      </c>
      <c r="V56" s="256">
        <v>0</v>
      </c>
    </row>
    <row r="57" spans="2:22" x14ac:dyDescent="0.25">
      <c r="B57" s="256" t="s">
        <v>331</v>
      </c>
      <c r="C57" s="256" t="s">
        <v>346</v>
      </c>
      <c r="D57" s="256">
        <v>100</v>
      </c>
      <c r="E57" s="575" t="s">
        <v>396</v>
      </c>
      <c r="F57" s="575" t="s">
        <v>708</v>
      </c>
      <c r="G57" s="256" t="s">
        <v>1015</v>
      </c>
      <c r="H57" s="256" t="s">
        <v>1273</v>
      </c>
      <c r="I57" s="256" t="s">
        <v>1674</v>
      </c>
      <c r="J57" s="256">
        <v>83101</v>
      </c>
      <c r="K57" s="256">
        <v>1</v>
      </c>
      <c r="L57" s="256">
        <v>7</v>
      </c>
      <c r="M57" s="256">
        <v>7</v>
      </c>
      <c r="N57" s="256" t="s">
        <v>348</v>
      </c>
      <c r="O57" s="256" t="s">
        <v>1674</v>
      </c>
      <c r="P57" s="256">
        <v>240</v>
      </c>
      <c r="Q57" s="256">
        <v>2</v>
      </c>
      <c r="R57" s="256">
        <v>0</v>
      </c>
      <c r="S57" s="256" t="s">
        <v>1872</v>
      </c>
      <c r="T57" s="256" t="s">
        <v>1872</v>
      </c>
      <c r="U57" s="256">
        <v>5174.6899999999996</v>
      </c>
      <c r="V57" s="256">
        <v>0</v>
      </c>
    </row>
    <row r="58" spans="2:22" x14ac:dyDescent="0.25">
      <c r="B58" s="256" t="s">
        <v>331</v>
      </c>
      <c r="C58" s="256" t="s">
        <v>346</v>
      </c>
      <c r="D58" s="256">
        <v>100</v>
      </c>
      <c r="E58" s="575" t="s">
        <v>397</v>
      </c>
      <c r="F58" s="575" t="s">
        <v>709</v>
      </c>
      <c r="G58" s="256" t="s">
        <v>1016</v>
      </c>
      <c r="H58" s="256" t="s">
        <v>1273</v>
      </c>
      <c r="I58" s="256" t="s">
        <v>1674</v>
      </c>
      <c r="J58" s="256">
        <v>83101</v>
      </c>
      <c r="K58" s="256">
        <v>1</v>
      </c>
      <c r="L58" s="256">
        <v>7</v>
      </c>
      <c r="M58" s="256">
        <v>8</v>
      </c>
      <c r="N58" s="256" t="s">
        <v>348</v>
      </c>
      <c r="O58" s="256" t="s">
        <v>1674</v>
      </c>
      <c r="P58" s="256">
        <v>242</v>
      </c>
      <c r="Q58" s="256">
        <v>2</v>
      </c>
      <c r="R58" s="256">
        <v>0</v>
      </c>
      <c r="S58" s="256" t="s">
        <v>1872</v>
      </c>
      <c r="T58" s="256" t="s">
        <v>1872</v>
      </c>
      <c r="U58" s="256">
        <v>5451.89</v>
      </c>
      <c r="V58" s="256">
        <v>0</v>
      </c>
    </row>
    <row r="59" spans="2:22" x14ac:dyDescent="0.25">
      <c r="B59" s="256" t="s">
        <v>331</v>
      </c>
      <c r="C59" s="256" t="s">
        <v>346</v>
      </c>
      <c r="D59" s="256">
        <v>100</v>
      </c>
      <c r="E59" s="575" t="s">
        <v>398</v>
      </c>
      <c r="F59" s="575" t="s">
        <v>710</v>
      </c>
      <c r="G59" s="256" t="s">
        <v>1017</v>
      </c>
      <c r="H59" s="256" t="s">
        <v>1273</v>
      </c>
      <c r="I59" s="256" t="s">
        <v>1674</v>
      </c>
      <c r="J59" s="256">
        <v>83101</v>
      </c>
      <c r="K59" s="256">
        <v>1</v>
      </c>
      <c r="L59" s="256">
        <v>7</v>
      </c>
      <c r="M59" s="256">
        <v>8</v>
      </c>
      <c r="N59" s="256" t="s">
        <v>348</v>
      </c>
      <c r="O59" s="256" t="s">
        <v>1674</v>
      </c>
      <c r="P59" s="256">
        <v>246</v>
      </c>
      <c r="Q59" s="256">
        <v>2</v>
      </c>
      <c r="R59" s="256">
        <v>0</v>
      </c>
      <c r="S59" s="256" t="s">
        <v>1872</v>
      </c>
      <c r="T59" s="256" t="s">
        <v>1872</v>
      </c>
      <c r="U59" s="256">
        <v>3783.31</v>
      </c>
      <c r="V59" s="256">
        <v>0</v>
      </c>
    </row>
    <row r="60" spans="2:22" x14ac:dyDescent="0.25">
      <c r="B60" s="256" t="s">
        <v>331</v>
      </c>
      <c r="C60" s="256" t="s">
        <v>346</v>
      </c>
      <c r="D60" s="256">
        <v>100</v>
      </c>
      <c r="E60" s="575" t="s">
        <v>399</v>
      </c>
      <c r="F60" s="575" t="s">
        <v>711</v>
      </c>
      <c r="G60" s="256" t="s">
        <v>1018</v>
      </c>
      <c r="H60" s="256" t="s">
        <v>1273</v>
      </c>
      <c r="I60" s="256" t="s">
        <v>1674</v>
      </c>
      <c r="J60" s="256">
        <v>83101</v>
      </c>
      <c r="K60" s="256">
        <v>1</v>
      </c>
      <c r="L60" s="256">
        <v>7</v>
      </c>
      <c r="M60" s="256">
        <v>8</v>
      </c>
      <c r="N60" s="256" t="s">
        <v>348</v>
      </c>
      <c r="O60" s="256" t="s">
        <v>1674</v>
      </c>
      <c r="P60" s="256">
        <v>247</v>
      </c>
      <c r="Q60" s="256">
        <v>2</v>
      </c>
      <c r="R60" s="256">
        <v>0</v>
      </c>
      <c r="S60" s="256" t="s">
        <v>1872</v>
      </c>
      <c r="T60" s="256" t="s">
        <v>1872</v>
      </c>
      <c r="U60" s="256">
        <v>4186.62</v>
      </c>
      <c r="V60" s="256">
        <v>0</v>
      </c>
    </row>
    <row r="61" spans="2:22" x14ac:dyDescent="0.25">
      <c r="B61" s="256" t="s">
        <v>331</v>
      </c>
      <c r="C61" s="256" t="s">
        <v>346</v>
      </c>
      <c r="D61" s="256">
        <v>100</v>
      </c>
      <c r="E61" s="575" t="s">
        <v>400</v>
      </c>
      <c r="F61" s="575" t="s">
        <v>712</v>
      </c>
      <c r="G61" s="256" t="s">
        <v>1019</v>
      </c>
      <c r="H61" s="256" t="s">
        <v>1273</v>
      </c>
      <c r="I61" s="256" t="s">
        <v>1674</v>
      </c>
      <c r="J61" s="256">
        <v>83101</v>
      </c>
      <c r="K61" s="256">
        <v>1</v>
      </c>
      <c r="L61" s="256">
        <v>7</v>
      </c>
      <c r="M61" s="256">
        <v>8</v>
      </c>
      <c r="N61" s="256" t="s">
        <v>348</v>
      </c>
      <c r="O61" s="256" t="s">
        <v>1674</v>
      </c>
      <c r="P61" s="256">
        <v>253</v>
      </c>
      <c r="Q61" s="256">
        <v>2</v>
      </c>
      <c r="R61" s="256">
        <v>0</v>
      </c>
      <c r="S61" s="256" t="s">
        <v>1872</v>
      </c>
      <c r="T61" s="256" t="s">
        <v>1872</v>
      </c>
      <c r="U61" s="256">
        <v>6734.11</v>
      </c>
      <c r="V61" s="256">
        <v>0</v>
      </c>
    </row>
    <row r="62" spans="2:22" x14ac:dyDescent="0.25">
      <c r="B62" s="256" t="s">
        <v>331</v>
      </c>
      <c r="C62" s="256" t="s">
        <v>346</v>
      </c>
      <c r="D62" s="256">
        <v>100</v>
      </c>
      <c r="E62" s="575" t="s">
        <v>401</v>
      </c>
      <c r="F62" s="575" t="s">
        <v>713</v>
      </c>
      <c r="G62" s="256" t="s">
        <v>1020</v>
      </c>
      <c r="H62" s="256" t="s">
        <v>1273</v>
      </c>
      <c r="I62" s="256" t="s">
        <v>1674</v>
      </c>
      <c r="J62" s="256">
        <v>83101</v>
      </c>
      <c r="K62" s="256">
        <v>1</v>
      </c>
      <c r="L62" s="256">
        <v>7</v>
      </c>
      <c r="M62" s="256">
        <v>6</v>
      </c>
      <c r="N62" s="256" t="s">
        <v>348</v>
      </c>
      <c r="O62" s="256" t="s">
        <v>1674</v>
      </c>
      <c r="P62" s="256">
        <v>252</v>
      </c>
      <c r="Q62" s="256">
        <v>2</v>
      </c>
      <c r="R62" s="256">
        <v>0</v>
      </c>
      <c r="S62" s="256" t="s">
        <v>1872</v>
      </c>
      <c r="T62" s="256" t="s">
        <v>1872</v>
      </c>
      <c r="U62" s="256">
        <v>7618.94</v>
      </c>
      <c r="V62" s="256">
        <v>0</v>
      </c>
    </row>
    <row r="63" spans="2:22" x14ac:dyDescent="0.25">
      <c r="B63" s="256" t="s">
        <v>331</v>
      </c>
      <c r="C63" s="256" t="s">
        <v>346</v>
      </c>
      <c r="D63" s="256">
        <v>100</v>
      </c>
      <c r="E63" s="575" t="s">
        <v>402</v>
      </c>
      <c r="F63" s="575" t="s">
        <v>714</v>
      </c>
      <c r="G63" s="256" t="s">
        <v>1021</v>
      </c>
      <c r="H63" s="256" t="s">
        <v>1870</v>
      </c>
      <c r="I63" s="256" t="s">
        <v>1674</v>
      </c>
      <c r="J63" s="256">
        <v>83101</v>
      </c>
      <c r="K63" s="256">
        <v>1</v>
      </c>
      <c r="L63" s="256">
        <v>7</v>
      </c>
      <c r="M63" s="256">
        <v>8</v>
      </c>
      <c r="N63" s="256" t="s">
        <v>1307</v>
      </c>
      <c r="O63" s="256" t="s">
        <v>1674</v>
      </c>
      <c r="P63" s="256">
        <v>31</v>
      </c>
      <c r="Q63" s="256">
        <v>2</v>
      </c>
      <c r="R63" s="256">
        <v>0</v>
      </c>
      <c r="S63" s="256" t="s">
        <v>1872</v>
      </c>
      <c r="T63" s="256" t="s">
        <v>1872</v>
      </c>
      <c r="U63" s="256">
        <v>8271.33</v>
      </c>
      <c r="V63" s="256">
        <v>0</v>
      </c>
    </row>
    <row r="64" spans="2:22" x14ac:dyDescent="0.25">
      <c r="B64" s="256" t="s">
        <v>331</v>
      </c>
      <c r="C64" s="256" t="s">
        <v>346</v>
      </c>
      <c r="D64" s="256">
        <v>100</v>
      </c>
      <c r="E64" s="575" t="s">
        <v>403</v>
      </c>
      <c r="F64" s="575" t="s">
        <v>715</v>
      </c>
      <c r="G64" s="256" t="s">
        <v>1022</v>
      </c>
      <c r="H64" s="256" t="s">
        <v>1280</v>
      </c>
      <c r="I64" s="256" t="s">
        <v>1674</v>
      </c>
      <c r="J64" s="256">
        <v>83101</v>
      </c>
      <c r="K64" s="256">
        <v>1</v>
      </c>
      <c r="L64" s="256">
        <v>7</v>
      </c>
      <c r="M64" s="256">
        <v>7</v>
      </c>
      <c r="N64" s="256" t="s">
        <v>349</v>
      </c>
      <c r="O64" s="256" t="s">
        <v>1674</v>
      </c>
      <c r="P64" s="256">
        <v>112</v>
      </c>
      <c r="Q64" s="256">
        <v>2</v>
      </c>
      <c r="R64" s="256">
        <v>0</v>
      </c>
      <c r="S64" s="256" t="s">
        <v>1872</v>
      </c>
      <c r="T64" s="256" t="s">
        <v>1872</v>
      </c>
      <c r="U64" s="256">
        <v>2001.27</v>
      </c>
      <c r="V64" s="256">
        <v>0</v>
      </c>
    </row>
    <row r="65" spans="2:22" x14ac:dyDescent="0.25">
      <c r="B65" s="256" t="s">
        <v>331</v>
      </c>
      <c r="C65" s="256" t="s">
        <v>346</v>
      </c>
      <c r="D65" s="256">
        <v>100</v>
      </c>
      <c r="E65" s="575" t="s">
        <v>404</v>
      </c>
      <c r="F65" s="575" t="s">
        <v>716</v>
      </c>
      <c r="G65" s="256" t="s">
        <v>1023</v>
      </c>
      <c r="H65" s="256" t="s">
        <v>1273</v>
      </c>
      <c r="I65" s="256" t="s">
        <v>1674</v>
      </c>
      <c r="J65" s="256">
        <v>83101</v>
      </c>
      <c r="K65" s="256">
        <v>1</v>
      </c>
      <c r="L65" s="256">
        <v>7</v>
      </c>
      <c r="M65" s="256">
        <v>8</v>
      </c>
      <c r="N65" s="256" t="s">
        <v>348</v>
      </c>
      <c r="O65" s="256" t="s">
        <v>1674</v>
      </c>
      <c r="P65" s="256">
        <v>268</v>
      </c>
      <c r="Q65" s="256">
        <v>2</v>
      </c>
      <c r="R65" s="256">
        <v>0</v>
      </c>
      <c r="S65" s="256" t="s">
        <v>1872</v>
      </c>
      <c r="T65" s="256" t="s">
        <v>1872</v>
      </c>
      <c r="U65" s="256">
        <v>5474.21</v>
      </c>
      <c r="V65" s="256">
        <v>0</v>
      </c>
    </row>
    <row r="66" spans="2:22" x14ac:dyDescent="0.25">
      <c r="B66" s="256" t="s">
        <v>331</v>
      </c>
      <c r="C66" s="256" t="s">
        <v>346</v>
      </c>
      <c r="D66" s="256">
        <v>100</v>
      </c>
      <c r="E66" s="575" t="s">
        <v>405</v>
      </c>
      <c r="F66" s="575" t="s">
        <v>717</v>
      </c>
      <c r="G66" s="256" t="s">
        <v>1024</v>
      </c>
      <c r="H66" s="256" t="s">
        <v>1275</v>
      </c>
      <c r="I66" s="256" t="s">
        <v>1674</v>
      </c>
      <c r="J66" s="256">
        <v>83101</v>
      </c>
      <c r="K66" s="256">
        <v>1</v>
      </c>
      <c r="L66" s="256">
        <v>7</v>
      </c>
      <c r="M66" s="256">
        <v>6</v>
      </c>
      <c r="N66" s="256" t="s">
        <v>1301</v>
      </c>
      <c r="O66" s="256" t="s">
        <v>1674</v>
      </c>
      <c r="P66" s="256">
        <v>138</v>
      </c>
      <c r="Q66" s="256">
        <v>2</v>
      </c>
      <c r="R66" s="256">
        <v>0</v>
      </c>
      <c r="S66" s="256" t="s">
        <v>1872</v>
      </c>
      <c r="T66" s="256" t="s">
        <v>1872</v>
      </c>
      <c r="U66" s="256">
        <v>3927.32</v>
      </c>
      <c r="V66" s="256">
        <v>0</v>
      </c>
    </row>
    <row r="67" spans="2:22" x14ac:dyDescent="0.25">
      <c r="B67" s="256" t="s">
        <v>331</v>
      </c>
      <c r="C67" s="256" t="s">
        <v>346</v>
      </c>
      <c r="D67" s="256">
        <v>100</v>
      </c>
      <c r="E67" s="575" t="s">
        <v>406</v>
      </c>
      <c r="F67" s="575" t="s">
        <v>718</v>
      </c>
      <c r="G67" s="256" t="s">
        <v>1025</v>
      </c>
      <c r="H67" s="256" t="s">
        <v>1273</v>
      </c>
      <c r="I67" s="256" t="s">
        <v>1674</v>
      </c>
      <c r="J67" s="256">
        <v>83101</v>
      </c>
      <c r="K67" s="256">
        <v>1</v>
      </c>
      <c r="L67" s="256">
        <v>7</v>
      </c>
      <c r="M67" s="256">
        <v>7</v>
      </c>
      <c r="N67" s="256" t="s">
        <v>348</v>
      </c>
      <c r="O67" s="256" t="s">
        <v>1674</v>
      </c>
      <c r="P67" s="256">
        <v>273</v>
      </c>
      <c r="Q67" s="256">
        <v>2</v>
      </c>
      <c r="R67" s="256">
        <v>0</v>
      </c>
      <c r="S67" s="256" t="s">
        <v>1872</v>
      </c>
      <c r="T67" s="256" t="s">
        <v>1872</v>
      </c>
      <c r="U67" s="256">
        <v>6667.61</v>
      </c>
      <c r="V67" s="256">
        <v>0</v>
      </c>
    </row>
    <row r="68" spans="2:22" x14ac:dyDescent="0.25">
      <c r="B68" s="256" t="s">
        <v>331</v>
      </c>
      <c r="C68" s="256" t="s">
        <v>346</v>
      </c>
      <c r="D68" s="256">
        <v>100</v>
      </c>
      <c r="E68" s="575" t="s">
        <v>407</v>
      </c>
      <c r="F68" s="575" t="s">
        <v>719</v>
      </c>
      <c r="G68" s="256" t="s">
        <v>1026</v>
      </c>
      <c r="H68" s="256" t="s">
        <v>1273</v>
      </c>
      <c r="I68" s="256" t="s">
        <v>1674</v>
      </c>
      <c r="J68" s="256">
        <v>83101</v>
      </c>
      <c r="K68" s="256">
        <v>1</v>
      </c>
      <c r="L68" s="256">
        <v>7</v>
      </c>
      <c r="M68" s="256">
        <v>7</v>
      </c>
      <c r="N68" s="256" t="s">
        <v>348</v>
      </c>
      <c r="O68" s="256" t="s">
        <v>1674</v>
      </c>
      <c r="P68" s="256">
        <v>250</v>
      </c>
      <c r="Q68" s="256">
        <v>2</v>
      </c>
      <c r="R68" s="256">
        <v>0</v>
      </c>
      <c r="S68" s="256" t="s">
        <v>1872</v>
      </c>
      <c r="T68" s="256" t="s">
        <v>1872</v>
      </c>
      <c r="U68" s="256">
        <v>5171.96</v>
      </c>
      <c r="V68" s="256">
        <v>0</v>
      </c>
    </row>
    <row r="69" spans="2:22" x14ac:dyDescent="0.25">
      <c r="B69" s="256" t="s">
        <v>331</v>
      </c>
      <c r="C69" s="256" t="s">
        <v>346</v>
      </c>
      <c r="D69" s="256">
        <v>100</v>
      </c>
      <c r="E69" s="575" t="s">
        <v>408</v>
      </c>
      <c r="F69" s="575" t="s">
        <v>720</v>
      </c>
      <c r="G69" s="256" t="s">
        <v>1027</v>
      </c>
      <c r="H69" s="256" t="s">
        <v>1273</v>
      </c>
      <c r="I69" s="256" t="s">
        <v>1674</v>
      </c>
      <c r="J69" s="256">
        <v>83101</v>
      </c>
      <c r="K69" s="256">
        <v>1</v>
      </c>
      <c r="L69" s="256">
        <v>7</v>
      </c>
      <c r="M69" s="256">
        <v>8</v>
      </c>
      <c r="N69" s="256" t="s">
        <v>348</v>
      </c>
      <c r="O69" s="256" t="s">
        <v>1674</v>
      </c>
      <c r="P69" s="256">
        <v>290</v>
      </c>
      <c r="Q69" s="256">
        <v>2</v>
      </c>
      <c r="R69" s="256">
        <v>0</v>
      </c>
      <c r="S69" s="256" t="s">
        <v>1872</v>
      </c>
      <c r="T69" s="256" t="s">
        <v>1872</v>
      </c>
      <c r="U69" s="256">
        <v>6611.13</v>
      </c>
      <c r="V69" s="256">
        <v>0</v>
      </c>
    </row>
    <row r="70" spans="2:22" x14ac:dyDescent="0.25">
      <c r="B70" s="256" t="s">
        <v>331</v>
      </c>
      <c r="C70" s="256" t="s">
        <v>346</v>
      </c>
      <c r="D70" s="256">
        <v>100</v>
      </c>
      <c r="E70" s="575" t="s">
        <v>409</v>
      </c>
      <c r="F70" s="575" t="s">
        <v>721</v>
      </c>
      <c r="G70" s="256" t="s">
        <v>1028</v>
      </c>
      <c r="H70" s="256" t="s">
        <v>1280</v>
      </c>
      <c r="I70" s="256" t="s">
        <v>1674</v>
      </c>
      <c r="J70" s="256">
        <v>83101</v>
      </c>
      <c r="K70" s="256">
        <v>1</v>
      </c>
      <c r="L70" s="256">
        <v>7</v>
      </c>
      <c r="M70" s="256">
        <v>6</v>
      </c>
      <c r="N70" s="256" t="s">
        <v>349</v>
      </c>
      <c r="O70" s="256" t="s">
        <v>1674</v>
      </c>
      <c r="P70" s="256">
        <v>1492</v>
      </c>
      <c r="Q70" s="256">
        <v>2</v>
      </c>
      <c r="R70" s="256">
        <v>0</v>
      </c>
      <c r="S70" s="256" t="s">
        <v>1872</v>
      </c>
      <c r="T70" s="256" t="s">
        <v>1872</v>
      </c>
      <c r="U70" s="256">
        <v>4117.54</v>
      </c>
      <c r="V70" s="256">
        <v>0</v>
      </c>
    </row>
    <row r="71" spans="2:22" x14ac:dyDescent="0.25">
      <c r="B71" s="256" t="s">
        <v>331</v>
      </c>
      <c r="C71" s="256" t="s">
        <v>346</v>
      </c>
      <c r="D71" s="256">
        <v>100</v>
      </c>
      <c r="E71" s="575" t="s">
        <v>410</v>
      </c>
      <c r="F71" s="575" t="s">
        <v>722</v>
      </c>
      <c r="G71" s="256" t="s">
        <v>1029</v>
      </c>
      <c r="H71" s="256" t="s">
        <v>1273</v>
      </c>
      <c r="I71" s="256" t="s">
        <v>1674</v>
      </c>
      <c r="J71" s="256">
        <v>83101</v>
      </c>
      <c r="K71" s="256">
        <v>1</v>
      </c>
      <c r="L71" s="256">
        <v>7</v>
      </c>
      <c r="M71" s="256">
        <v>6</v>
      </c>
      <c r="N71" s="256" t="s">
        <v>348</v>
      </c>
      <c r="O71" s="256" t="s">
        <v>1674</v>
      </c>
      <c r="P71" s="256">
        <v>291</v>
      </c>
      <c r="Q71" s="256">
        <v>2</v>
      </c>
      <c r="R71" s="256">
        <v>0</v>
      </c>
      <c r="S71" s="256" t="s">
        <v>1872</v>
      </c>
      <c r="T71" s="256" t="s">
        <v>1872</v>
      </c>
      <c r="U71" s="256">
        <v>4237.96</v>
      </c>
      <c r="V71" s="256">
        <v>0</v>
      </c>
    </row>
    <row r="72" spans="2:22" x14ac:dyDescent="0.25">
      <c r="B72" s="256" t="s">
        <v>331</v>
      </c>
      <c r="C72" s="256" t="s">
        <v>346</v>
      </c>
      <c r="D72" s="256">
        <v>100</v>
      </c>
      <c r="E72" s="575" t="s">
        <v>411</v>
      </c>
      <c r="F72" s="575" t="s">
        <v>723</v>
      </c>
      <c r="G72" s="256" t="s">
        <v>1030</v>
      </c>
      <c r="H72" s="256" t="s">
        <v>1273</v>
      </c>
      <c r="I72" s="256" t="s">
        <v>1674</v>
      </c>
      <c r="J72" s="256">
        <v>83101</v>
      </c>
      <c r="K72" s="256">
        <v>1</v>
      </c>
      <c r="L72" s="256">
        <v>7</v>
      </c>
      <c r="M72" s="256">
        <v>6</v>
      </c>
      <c r="N72" s="256" t="s">
        <v>348</v>
      </c>
      <c r="O72" s="256" t="s">
        <v>1674</v>
      </c>
      <c r="P72" s="256">
        <v>296</v>
      </c>
      <c r="Q72" s="256">
        <v>2</v>
      </c>
      <c r="R72" s="256">
        <v>0</v>
      </c>
      <c r="S72" s="256" t="s">
        <v>1872</v>
      </c>
      <c r="T72" s="256" t="s">
        <v>1872</v>
      </c>
      <c r="U72" s="256">
        <v>5343.81</v>
      </c>
      <c r="V72" s="256">
        <v>0</v>
      </c>
    </row>
    <row r="73" spans="2:22" x14ac:dyDescent="0.25">
      <c r="B73" s="256" t="s">
        <v>331</v>
      </c>
      <c r="C73" s="256" t="s">
        <v>346</v>
      </c>
      <c r="D73" s="256">
        <v>100</v>
      </c>
      <c r="E73" s="575" t="s">
        <v>412</v>
      </c>
      <c r="F73" s="575" t="s">
        <v>724</v>
      </c>
      <c r="G73" s="256" t="s">
        <v>1031</v>
      </c>
      <c r="H73" s="256" t="s">
        <v>1273</v>
      </c>
      <c r="I73" s="256" t="s">
        <v>1674</v>
      </c>
      <c r="J73" s="256">
        <v>83101</v>
      </c>
      <c r="K73" s="256">
        <v>1</v>
      </c>
      <c r="L73" s="256">
        <v>7</v>
      </c>
      <c r="M73" s="256">
        <v>6</v>
      </c>
      <c r="N73" s="256" t="s">
        <v>348</v>
      </c>
      <c r="O73" s="256" t="s">
        <v>1674</v>
      </c>
      <c r="P73" s="256">
        <v>293</v>
      </c>
      <c r="Q73" s="256">
        <v>2</v>
      </c>
      <c r="R73" s="256">
        <v>0</v>
      </c>
      <c r="S73" s="256" t="s">
        <v>1872</v>
      </c>
      <c r="T73" s="256" t="s">
        <v>1872</v>
      </c>
      <c r="U73" s="256">
        <v>4730.32</v>
      </c>
      <c r="V73" s="256">
        <v>0</v>
      </c>
    </row>
    <row r="74" spans="2:22" x14ac:dyDescent="0.25">
      <c r="B74" s="256" t="s">
        <v>331</v>
      </c>
      <c r="C74" s="256" t="s">
        <v>346</v>
      </c>
      <c r="D74" s="256">
        <v>100</v>
      </c>
      <c r="E74" s="575" t="s">
        <v>413</v>
      </c>
      <c r="F74" s="575" t="s">
        <v>725</v>
      </c>
      <c r="G74" s="256" t="s">
        <v>1032</v>
      </c>
      <c r="H74" s="256" t="s">
        <v>1273</v>
      </c>
      <c r="I74" s="256" t="s">
        <v>1674</v>
      </c>
      <c r="J74" s="256">
        <v>83101</v>
      </c>
      <c r="K74" s="256">
        <v>1</v>
      </c>
      <c r="L74" s="256">
        <v>7</v>
      </c>
      <c r="M74" s="256">
        <v>6</v>
      </c>
      <c r="N74" s="256" t="s">
        <v>348</v>
      </c>
      <c r="O74" s="256" t="s">
        <v>1674</v>
      </c>
      <c r="P74" s="256">
        <v>101</v>
      </c>
      <c r="Q74" s="256">
        <v>2</v>
      </c>
      <c r="R74" s="256">
        <v>0</v>
      </c>
      <c r="S74" s="256" t="s">
        <v>1872</v>
      </c>
      <c r="T74" s="256" t="s">
        <v>1872</v>
      </c>
      <c r="U74" s="256">
        <v>5248.11</v>
      </c>
      <c r="V74" s="256">
        <v>0</v>
      </c>
    </row>
    <row r="75" spans="2:22" x14ac:dyDescent="0.25">
      <c r="B75" s="256" t="s">
        <v>331</v>
      </c>
      <c r="C75" s="256" t="s">
        <v>346</v>
      </c>
      <c r="D75" s="256">
        <v>100</v>
      </c>
      <c r="E75" s="575" t="s">
        <v>414</v>
      </c>
      <c r="F75" s="575" t="s">
        <v>726</v>
      </c>
      <c r="G75" s="256" t="s">
        <v>1033</v>
      </c>
      <c r="H75" s="256" t="s">
        <v>1273</v>
      </c>
      <c r="I75" s="256" t="s">
        <v>1674</v>
      </c>
      <c r="J75" s="256">
        <v>83101</v>
      </c>
      <c r="K75" s="256">
        <v>1</v>
      </c>
      <c r="L75" s="256">
        <v>7</v>
      </c>
      <c r="M75" s="256">
        <v>8</v>
      </c>
      <c r="N75" s="256" t="s">
        <v>348</v>
      </c>
      <c r="O75" s="256" t="s">
        <v>1674</v>
      </c>
      <c r="P75" s="256">
        <v>299</v>
      </c>
      <c r="Q75" s="256">
        <v>2</v>
      </c>
      <c r="R75" s="256">
        <v>0</v>
      </c>
      <c r="S75" s="256" t="s">
        <v>1872</v>
      </c>
      <c r="T75" s="256" t="s">
        <v>1872</v>
      </c>
      <c r="U75" s="256">
        <v>6534.89</v>
      </c>
      <c r="V75" s="256">
        <v>0</v>
      </c>
    </row>
    <row r="76" spans="2:22" x14ac:dyDescent="0.25">
      <c r="B76" s="256" t="s">
        <v>331</v>
      </c>
      <c r="C76" s="256" t="s">
        <v>346</v>
      </c>
      <c r="D76" s="256">
        <v>100</v>
      </c>
      <c r="E76" s="575" t="s">
        <v>415</v>
      </c>
      <c r="F76" s="575" t="s">
        <v>727</v>
      </c>
      <c r="G76" s="256" t="s">
        <v>1034</v>
      </c>
      <c r="H76" s="256" t="s">
        <v>1277</v>
      </c>
      <c r="I76" s="256" t="s">
        <v>1674</v>
      </c>
      <c r="J76" s="256">
        <v>83101</v>
      </c>
      <c r="K76" s="256">
        <v>1</v>
      </c>
      <c r="L76" s="256">
        <v>7</v>
      </c>
      <c r="M76" s="256">
        <v>6</v>
      </c>
      <c r="N76" s="256" t="s">
        <v>1302</v>
      </c>
      <c r="O76" s="256" t="s">
        <v>1674</v>
      </c>
      <c r="P76" s="256">
        <v>126</v>
      </c>
      <c r="Q76" s="256">
        <v>2</v>
      </c>
      <c r="R76" s="256">
        <v>0</v>
      </c>
      <c r="S76" s="256" t="s">
        <v>1872</v>
      </c>
      <c r="T76" s="256" t="s">
        <v>1872</v>
      </c>
      <c r="U76" s="256">
        <v>4098.8900000000003</v>
      </c>
      <c r="V76" s="256">
        <v>0</v>
      </c>
    </row>
    <row r="77" spans="2:22" x14ac:dyDescent="0.25">
      <c r="B77" s="256" t="s">
        <v>331</v>
      </c>
      <c r="C77" s="256" t="s">
        <v>346</v>
      </c>
      <c r="D77" s="256">
        <v>100</v>
      </c>
      <c r="E77" s="575" t="s">
        <v>416</v>
      </c>
      <c r="F77" s="575" t="s">
        <v>728</v>
      </c>
      <c r="G77" s="256" t="s">
        <v>1035</v>
      </c>
      <c r="H77" s="256" t="s">
        <v>1281</v>
      </c>
      <c r="I77" s="256" t="s">
        <v>1674</v>
      </c>
      <c r="J77" s="256">
        <v>83101</v>
      </c>
      <c r="K77" s="256">
        <v>1</v>
      </c>
      <c r="L77" s="256">
        <v>7</v>
      </c>
      <c r="M77" s="256">
        <v>7</v>
      </c>
      <c r="N77" s="256" t="s">
        <v>350</v>
      </c>
      <c r="O77" s="256" t="s">
        <v>1674</v>
      </c>
      <c r="P77" s="256">
        <v>243</v>
      </c>
      <c r="Q77" s="256">
        <v>2</v>
      </c>
      <c r="R77" s="256">
        <v>0</v>
      </c>
      <c r="S77" s="256" t="s">
        <v>1872</v>
      </c>
      <c r="T77" s="256" t="s">
        <v>1872</v>
      </c>
      <c r="U77" s="256">
        <v>2333.7199999999998</v>
      </c>
      <c r="V77" s="256">
        <v>0</v>
      </c>
    </row>
    <row r="78" spans="2:22" x14ac:dyDescent="0.25">
      <c r="B78" s="256" t="s">
        <v>331</v>
      </c>
      <c r="C78" s="256" t="s">
        <v>346</v>
      </c>
      <c r="D78" s="256">
        <v>100</v>
      </c>
      <c r="E78" s="575" t="s">
        <v>417</v>
      </c>
      <c r="F78" s="575" t="s">
        <v>729</v>
      </c>
      <c r="G78" s="256" t="s">
        <v>1036</v>
      </c>
      <c r="H78" s="256" t="s">
        <v>1273</v>
      </c>
      <c r="I78" s="256" t="s">
        <v>1674</v>
      </c>
      <c r="J78" s="256">
        <v>83101</v>
      </c>
      <c r="K78" s="256">
        <v>1</v>
      </c>
      <c r="L78" s="256">
        <v>7</v>
      </c>
      <c r="M78" s="256">
        <v>8</v>
      </c>
      <c r="N78" s="256" t="s">
        <v>348</v>
      </c>
      <c r="O78" s="256" t="s">
        <v>1674</v>
      </c>
      <c r="P78" s="256">
        <v>302</v>
      </c>
      <c r="Q78" s="256">
        <v>2</v>
      </c>
      <c r="R78" s="256">
        <v>0</v>
      </c>
      <c r="S78" s="256" t="s">
        <v>1872</v>
      </c>
      <c r="T78" s="256" t="s">
        <v>1872</v>
      </c>
      <c r="U78" s="256">
        <v>5281.21</v>
      </c>
      <c r="V78" s="256">
        <v>0</v>
      </c>
    </row>
    <row r="79" spans="2:22" x14ac:dyDescent="0.25">
      <c r="B79" s="256" t="s">
        <v>331</v>
      </c>
      <c r="C79" s="256" t="s">
        <v>346</v>
      </c>
      <c r="D79" s="256">
        <v>100</v>
      </c>
      <c r="E79" s="575" t="s">
        <v>418</v>
      </c>
      <c r="F79" s="575" t="s">
        <v>730</v>
      </c>
      <c r="G79" s="256" t="s">
        <v>1037</v>
      </c>
      <c r="H79" s="256" t="s">
        <v>1273</v>
      </c>
      <c r="I79" s="256" t="s">
        <v>1674</v>
      </c>
      <c r="J79" s="256">
        <v>83101</v>
      </c>
      <c r="K79" s="256">
        <v>1</v>
      </c>
      <c r="L79" s="256">
        <v>7</v>
      </c>
      <c r="M79" s="256">
        <v>7</v>
      </c>
      <c r="N79" s="256" t="s">
        <v>348</v>
      </c>
      <c r="O79" s="256" t="s">
        <v>1674</v>
      </c>
      <c r="P79" s="256">
        <v>303</v>
      </c>
      <c r="Q79" s="256">
        <v>2</v>
      </c>
      <c r="R79" s="256">
        <v>0</v>
      </c>
      <c r="S79" s="256" t="s">
        <v>1872</v>
      </c>
      <c r="T79" s="256" t="s">
        <v>1872</v>
      </c>
      <c r="U79" s="256">
        <v>6988.22</v>
      </c>
      <c r="V79" s="256">
        <v>0</v>
      </c>
    </row>
    <row r="80" spans="2:22" x14ac:dyDescent="0.25">
      <c r="B80" s="256" t="s">
        <v>331</v>
      </c>
      <c r="C80" s="256" t="s">
        <v>346</v>
      </c>
      <c r="D80" s="256">
        <v>100</v>
      </c>
      <c r="E80" s="575" t="s">
        <v>419</v>
      </c>
      <c r="F80" s="575" t="s">
        <v>731</v>
      </c>
      <c r="G80" s="256" t="s">
        <v>1299</v>
      </c>
      <c r="H80" s="256" t="s">
        <v>1273</v>
      </c>
      <c r="I80" s="256" t="s">
        <v>1674</v>
      </c>
      <c r="J80" s="256">
        <v>83101</v>
      </c>
      <c r="K80" s="256">
        <v>1</v>
      </c>
      <c r="L80" s="256">
        <v>7</v>
      </c>
      <c r="M80" s="256">
        <v>6</v>
      </c>
      <c r="N80" s="256" t="s">
        <v>348</v>
      </c>
      <c r="O80" s="256" t="s">
        <v>1674</v>
      </c>
      <c r="P80" s="256">
        <v>301</v>
      </c>
      <c r="Q80" s="256">
        <v>2</v>
      </c>
      <c r="R80" s="256">
        <v>0</v>
      </c>
      <c r="S80" s="256" t="s">
        <v>1872</v>
      </c>
      <c r="T80" s="256" t="s">
        <v>1872</v>
      </c>
      <c r="U80" s="256">
        <v>8145.44</v>
      </c>
      <c r="V80" s="256">
        <v>0</v>
      </c>
    </row>
    <row r="81" spans="2:22" x14ac:dyDescent="0.25">
      <c r="B81" s="256" t="s">
        <v>331</v>
      </c>
      <c r="C81" s="256" t="s">
        <v>346</v>
      </c>
      <c r="D81" s="256">
        <v>100</v>
      </c>
      <c r="E81" s="575" t="s">
        <v>420</v>
      </c>
      <c r="F81" s="575" t="s">
        <v>732</v>
      </c>
      <c r="G81" s="256" t="s">
        <v>1038</v>
      </c>
      <c r="H81" s="256" t="s">
        <v>1274</v>
      </c>
      <c r="I81" s="256" t="s">
        <v>1674</v>
      </c>
      <c r="J81" s="256">
        <v>83101</v>
      </c>
      <c r="K81" s="256">
        <v>1</v>
      </c>
      <c r="L81" s="256">
        <v>7</v>
      </c>
      <c r="M81" s="256">
        <v>7</v>
      </c>
      <c r="N81" s="256" t="s">
        <v>351</v>
      </c>
      <c r="O81" s="256" t="s">
        <v>1674</v>
      </c>
      <c r="P81" s="256">
        <v>115</v>
      </c>
      <c r="Q81" s="256">
        <v>2</v>
      </c>
      <c r="R81" s="256">
        <v>0</v>
      </c>
      <c r="S81" s="256" t="s">
        <v>1872</v>
      </c>
      <c r="T81" s="256" t="s">
        <v>1872</v>
      </c>
      <c r="U81" s="256">
        <v>2731.13</v>
      </c>
      <c r="V81" s="256">
        <v>0</v>
      </c>
    </row>
    <row r="82" spans="2:22" x14ac:dyDescent="0.25">
      <c r="B82" s="256" t="s">
        <v>331</v>
      </c>
      <c r="C82" s="256" t="s">
        <v>346</v>
      </c>
      <c r="D82" s="256">
        <v>100</v>
      </c>
      <c r="E82" s="575" t="s">
        <v>421</v>
      </c>
      <c r="F82" s="575" t="s">
        <v>733</v>
      </c>
      <c r="G82" s="256" t="s">
        <v>1039</v>
      </c>
      <c r="H82" s="256" t="s">
        <v>1278</v>
      </c>
      <c r="I82" s="256" t="s">
        <v>1674</v>
      </c>
      <c r="J82" s="256">
        <v>83101</v>
      </c>
      <c r="K82" s="256">
        <v>1</v>
      </c>
      <c r="L82" s="256">
        <v>7</v>
      </c>
      <c r="M82" s="256">
        <v>8</v>
      </c>
      <c r="N82" s="256" t="s">
        <v>1303</v>
      </c>
      <c r="O82" s="256" t="s">
        <v>1674</v>
      </c>
      <c r="P82" s="256">
        <v>313</v>
      </c>
      <c r="Q82" s="256">
        <v>2</v>
      </c>
      <c r="R82" s="256">
        <v>0</v>
      </c>
      <c r="S82" s="256" t="s">
        <v>1872</v>
      </c>
      <c r="T82" s="256" t="s">
        <v>1872</v>
      </c>
      <c r="U82" s="256">
        <v>2044.24</v>
      </c>
      <c r="V82" s="256">
        <v>0</v>
      </c>
    </row>
    <row r="83" spans="2:22" x14ac:dyDescent="0.25">
      <c r="B83" s="256" t="s">
        <v>331</v>
      </c>
      <c r="C83" s="256" t="s">
        <v>346</v>
      </c>
      <c r="D83" s="256">
        <v>100</v>
      </c>
      <c r="E83" s="575" t="s">
        <v>422</v>
      </c>
      <c r="F83" s="575" t="s">
        <v>734</v>
      </c>
      <c r="G83" s="256" t="s">
        <v>1040</v>
      </c>
      <c r="H83" s="256" t="s">
        <v>1273</v>
      </c>
      <c r="I83" s="256" t="s">
        <v>1674</v>
      </c>
      <c r="J83" s="256">
        <v>83101</v>
      </c>
      <c r="K83" s="256">
        <v>1</v>
      </c>
      <c r="L83" s="256">
        <v>7</v>
      </c>
      <c r="M83" s="256">
        <v>7</v>
      </c>
      <c r="N83" s="256" t="s">
        <v>348</v>
      </c>
      <c r="O83" s="256" t="s">
        <v>1674</v>
      </c>
      <c r="P83" s="256">
        <v>259</v>
      </c>
      <c r="Q83" s="256">
        <v>2</v>
      </c>
      <c r="R83" s="256">
        <v>0</v>
      </c>
      <c r="S83" s="256" t="s">
        <v>1872</v>
      </c>
      <c r="T83" s="256" t="s">
        <v>1872</v>
      </c>
      <c r="U83" s="256">
        <v>4197.8999999999996</v>
      </c>
      <c r="V83" s="256">
        <v>0</v>
      </c>
    </row>
    <row r="84" spans="2:22" x14ac:dyDescent="0.25">
      <c r="B84" s="256" t="s">
        <v>331</v>
      </c>
      <c r="C84" s="256" t="s">
        <v>346</v>
      </c>
      <c r="D84" s="256">
        <v>100</v>
      </c>
      <c r="E84" s="575" t="s">
        <v>423</v>
      </c>
      <c r="F84" s="575" t="s">
        <v>735</v>
      </c>
      <c r="G84" s="256" t="s">
        <v>1041</v>
      </c>
      <c r="H84" s="256" t="s">
        <v>1273</v>
      </c>
      <c r="I84" s="256" t="s">
        <v>1674</v>
      </c>
      <c r="J84" s="256">
        <v>83101</v>
      </c>
      <c r="K84" s="256">
        <v>1</v>
      </c>
      <c r="L84" s="256">
        <v>7</v>
      </c>
      <c r="M84" s="256">
        <v>7</v>
      </c>
      <c r="N84" s="256" t="s">
        <v>348</v>
      </c>
      <c r="O84" s="256" t="s">
        <v>1674</v>
      </c>
      <c r="P84" s="256">
        <v>278</v>
      </c>
      <c r="Q84" s="256">
        <v>2</v>
      </c>
      <c r="R84" s="256">
        <v>0</v>
      </c>
      <c r="S84" s="256" t="s">
        <v>1872</v>
      </c>
      <c r="T84" s="256" t="s">
        <v>1872</v>
      </c>
      <c r="U84" s="256">
        <v>6386.04</v>
      </c>
      <c r="V84" s="256">
        <v>0</v>
      </c>
    </row>
    <row r="85" spans="2:22" x14ac:dyDescent="0.25">
      <c r="B85" s="256" t="s">
        <v>331</v>
      </c>
      <c r="C85" s="256" t="s">
        <v>346</v>
      </c>
      <c r="D85" s="256">
        <v>100</v>
      </c>
      <c r="E85" s="575" t="s">
        <v>424</v>
      </c>
      <c r="F85" s="575" t="s">
        <v>736</v>
      </c>
      <c r="G85" s="256" t="s">
        <v>1042</v>
      </c>
      <c r="H85" s="256" t="s">
        <v>1273</v>
      </c>
      <c r="I85" s="256" t="s">
        <v>1674</v>
      </c>
      <c r="J85" s="256">
        <v>83101</v>
      </c>
      <c r="K85" s="256">
        <v>1</v>
      </c>
      <c r="L85" s="256">
        <v>7</v>
      </c>
      <c r="M85" s="256">
        <v>6</v>
      </c>
      <c r="N85" s="256" t="s">
        <v>348</v>
      </c>
      <c r="O85" s="256" t="s">
        <v>1674</v>
      </c>
      <c r="P85" s="256">
        <v>287</v>
      </c>
      <c r="Q85" s="256">
        <v>2</v>
      </c>
      <c r="R85" s="256">
        <v>0</v>
      </c>
      <c r="S85" s="256" t="s">
        <v>1872</v>
      </c>
      <c r="T85" s="256" t="s">
        <v>1872</v>
      </c>
      <c r="U85" s="256">
        <v>4181.68</v>
      </c>
      <c r="V85" s="256">
        <v>0</v>
      </c>
    </row>
    <row r="86" spans="2:22" x14ac:dyDescent="0.25">
      <c r="B86" s="256" t="s">
        <v>331</v>
      </c>
      <c r="C86" s="256" t="s">
        <v>346</v>
      </c>
      <c r="D86" s="256">
        <v>100</v>
      </c>
      <c r="E86" s="575" t="s">
        <v>425</v>
      </c>
      <c r="F86" s="575" t="s">
        <v>737</v>
      </c>
      <c r="G86" s="256" t="s">
        <v>1043</v>
      </c>
      <c r="H86" s="256" t="s">
        <v>1273</v>
      </c>
      <c r="I86" s="256" t="s">
        <v>1674</v>
      </c>
      <c r="J86" s="256">
        <v>83101</v>
      </c>
      <c r="K86" s="256">
        <v>1</v>
      </c>
      <c r="L86" s="256">
        <v>7</v>
      </c>
      <c r="M86" s="256">
        <v>7</v>
      </c>
      <c r="N86" s="256" t="s">
        <v>348</v>
      </c>
      <c r="O86" s="256" t="s">
        <v>1674</v>
      </c>
      <c r="P86" s="256">
        <v>227</v>
      </c>
      <c r="Q86" s="256">
        <v>2</v>
      </c>
      <c r="R86" s="256">
        <v>0</v>
      </c>
      <c r="S86" s="256" t="s">
        <v>1872</v>
      </c>
      <c r="T86" s="256" t="s">
        <v>1872</v>
      </c>
      <c r="U86" s="256">
        <v>5141.33</v>
      </c>
      <c r="V86" s="256">
        <v>0</v>
      </c>
    </row>
    <row r="87" spans="2:22" x14ac:dyDescent="0.25">
      <c r="B87" s="256" t="s">
        <v>331</v>
      </c>
      <c r="C87" s="256" t="s">
        <v>346</v>
      </c>
      <c r="D87" s="256">
        <v>100</v>
      </c>
      <c r="E87" s="575" t="s">
        <v>426</v>
      </c>
      <c r="F87" s="575" t="s">
        <v>738</v>
      </c>
      <c r="G87" s="256" t="s">
        <v>1044</v>
      </c>
      <c r="H87" s="256" t="s">
        <v>1273</v>
      </c>
      <c r="I87" s="256" t="s">
        <v>1674</v>
      </c>
      <c r="J87" s="256">
        <v>83101</v>
      </c>
      <c r="K87" s="256">
        <v>1</v>
      </c>
      <c r="L87" s="256">
        <v>7</v>
      </c>
      <c r="M87" s="256">
        <v>6</v>
      </c>
      <c r="N87" s="256" t="s">
        <v>348</v>
      </c>
      <c r="O87" s="256" t="s">
        <v>1674</v>
      </c>
      <c r="P87" s="256">
        <v>195</v>
      </c>
      <c r="Q87" s="256">
        <v>2</v>
      </c>
      <c r="R87" s="256">
        <v>0</v>
      </c>
      <c r="S87" s="256" t="s">
        <v>1872</v>
      </c>
      <c r="T87" s="256" t="s">
        <v>1872</v>
      </c>
      <c r="U87" s="256">
        <v>9702.3700000000008</v>
      </c>
      <c r="V87" s="256">
        <v>0</v>
      </c>
    </row>
    <row r="88" spans="2:22" x14ac:dyDescent="0.25">
      <c r="B88" s="256" t="s">
        <v>331</v>
      </c>
      <c r="C88" s="256" t="s">
        <v>346</v>
      </c>
      <c r="D88" s="256">
        <v>100</v>
      </c>
      <c r="E88" s="575" t="s">
        <v>427</v>
      </c>
      <c r="F88" s="575" t="s">
        <v>739</v>
      </c>
      <c r="G88" s="256" t="s">
        <v>1045</v>
      </c>
      <c r="H88" s="256" t="s">
        <v>1280</v>
      </c>
      <c r="I88" s="256" t="s">
        <v>1674</v>
      </c>
      <c r="J88" s="256">
        <v>83101</v>
      </c>
      <c r="K88" s="256">
        <v>1</v>
      </c>
      <c r="L88" s="256">
        <v>7</v>
      </c>
      <c r="M88" s="256">
        <v>8</v>
      </c>
      <c r="N88" s="256" t="s">
        <v>349</v>
      </c>
      <c r="O88" s="256" t="s">
        <v>1674</v>
      </c>
      <c r="P88" s="256">
        <v>312</v>
      </c>
      <c r="Q88" s="256">
        <v>2</v>
      </c>
      <c r="R88" s="256">
        <v>0</v>
      </c>
      <c r="S88" s="256" t="s">
        <v>1872</v>
      </c>
      <c r="T88" s="256" t="s">
        <v>1872</v>
      </c>
      <c r="U88" s="256">
        <v>4291.4799999999996</v>
      </c>
      <c r="V88" s="256">
        <v>0</v>
      </c>
    </row>
    <row r="89" spans="2:22" x14ac:dyDescent="0.25">
      <c r="B89" s="256" t="s">
        <v>331</v>
      </c>
      <c r="C89" s="256" t="s">
        <v>346</v>
      </c>
      <c r="D89" s="256">
        <v>100</v>
      </c>
      <c r="E89" s="575" t="s">
        <v>429</v>
      </c>
      <c r="F89" s="575" t="s">
        <v>741</v>
      </c>
      <c r="G89" s="256" t="s">
        <v>1047</v>
      </c>
      <c r="H89" s="256" t="s">
        <v>1273</v>
      </c>
      <c r="I89" s="256" t="s">
        <v>1674</v>
      </c>
      <c r="J89" s="256">
        <v>83101</v>
      </c>
      <c r="K89" s="256">
        <v>1</v>
      </c>
      <c r="L89" s="256">
        <v>7</v>
      </c>
      <c r="M89" s="256">
        <v>8</v>
      </c>
      <c r="N89" s="256" t="s">
        <v>348</v>
      </c>
      <c r="O89" s="256" t="s">
        <v>1674</v>
      </c>
      <c r="P89" s="256">
        <v>153</v>
      </c>
      <c r="Q89" s="256">
        <v>2</v>
      </c>
      <c r="R89" s="256">
        <v>0</v>
      </c>
      <c r="S89" s="256" t="s">
        <v>1872</v>
      </c>
      <c r="T89" s="256" t="s">
        <v>1872</v>
      </c>
      <c r="U89" s="256">
        <v>5141.3</v>
      </c>
      <c r="V89" s="256">
        <v>0</v>
      </c>
    </row>
    <row r="90" spans="2:22" x14ac:dyDescent="0.25">
      <c r="B90" s="256" t="s">
        <v>331</v>
      </c>
      <c r="C90" s="256" t="s">
        <v>346</v>
      </c>
      <c r="D90" s="256">
        <v>100</v>
      </c>
      <c r="E90" s="575" t="s">
        <v>430</v>
      </c>
      <c r="F90" s="575" t="s">
        <v>742</v>
      </c>
      <c r="G90" s="256" t="s">
        <v>1048</v>
      </c>
      <c r="H90" s="256" t="s">
        <v>1278</v>
      </c>
      <c r="I90" s="256" t="s">
        <v>1674</v>
      </c>
      <c r="J90" s="256">
        <v>83101</v>
      </c>
      <c r="K90" s="256">
        <v>1</v>
      </c>
      <c r="L90" s="256">
        <v>7</v>
      </c>
      <c r="M90" s="256">
        <v>7</v>
      </c>
      <c r="N90" s="256" t="s">
        <v>1303</v>
      </c>
      <c r="O90" s="256" t="s">
        <v>1674</v>
      </c>
      <c r="P90" s="256">
        <v>33</v>
      </c>
      <c r="Q90" s="256">
        <v>2</v>
      </c>
      <c r="R90" s="256">
        <v>0</v>
      </c>
      <c r="S90" s="256" t="s">
        <v>1872</v>
      </c>
      <c r="T90" s="256" t="s">
        <v>1872</v>
      </c>
      <c r="U90" s="256">
        <v>1599.44</v>
      </c>
      <c r="V90" s="256">
        <v>0</v>
      </c>
    </row>
    <row r="91" spans="2:22" x14ac:dyDescent="0.25">
      <c r="B91" s="256" t="s">
        <v>331</v>
      </c>
      <c r="C91" s="256" t="s">
        <v>346</v>
      </c>
      <c r="D91" s="256">
        <v>100</v>
      </c>
      <c r="E91" s="575" t="s">
        <v>431</v>
      </c>
      <c r="F91" s="575" t="s">
        <v>743</v>
      </c>
      <c r="G91" s="256" t="s">
        <v>1049</v>
      </c>
      <c r="H91" s="256" t="s">
        <v>1278</v>
      </c>
      <c r="I91" s="256" t="s">
        <v>1674</v>
      </c>
      <c r="J91" s="256">
        <v>83101</v>
      </c>
      <c r="K91" s="256">
        <v>1</v>
      </c>
      <c r="L91" s="256">
        <v>7</v>
      </c>
      <c r="M91" s="256">
        <v>7</v>
      </c>
      <c r="N91" s="256" t="s">
        <v>1303</v>
      </c>
      <c r="O91" s="256" t="s">
        <v>1674</v>
      </c>
      <c r="P91" s="256">
        <v>170</v>
      </c>
      <c r="Q91" s="256">
        <v>2</v>
      </c>
      <c r="R91" s="256">
        <v>0</v>
      </c>
      <c r="S91" s="256" t="s">
        <v>1872</v>
      </c>
      <c r="T91" s="256" t="s">
        <v>1872</v>
      </c>
      <c r="U91" s="256">
        <v>3158.48</v>
      </c>
      <c r="V91" s="256">
        <v>0</v>
      </c>
    </row>
    <row r="92" spans="2:22" x14ac:dyDescent="0.25">
      <c r="B92" s="256" t="s">
        <v>331</v>
      </c>
      <c r="C92" s="256" t="s">
        <v>346</v>
      </c>
      <c r="D92" s="256">
        <v>100</v>
      </c>
      <c r="E92" s="575" t="s">
        <v>432</v>
      </c>
      <c r="F92" s="575" t="s">
        <v>744</v>
      </c>
      <c r="G92" s="256" t="s">
        <v>1050</v>
      </c>
      <c r="H92" s="256" t="s">
        <v>1278</v>
      </c>
      <c r="I92" s="256" t="s">
        <v>1674</v>
      </c>
      <c r="J92" s="256">
        <v>83101</v>
      </c>
      <c r="K92" s="256">
        <v>1</v>
      </c>
      <c r="L92" s="256">
        <v>7</v>
      </c>
      <c r="M92" s="256">
        <v>8</v>
      </c>
      <c r="N92" s="256" t="s">
        <v>1303</v>
      </c>
      <c r="O92" s="256" t="s">
        <v>1674</v>
      </c>
      <c r="P92" s="256">
        <v>308</v>
      </c>
      <c r="Q92" s="256">
        <v>2</v>
      </c>
      <c r="R92" s="256">
        <v>0</v>
      </c>
      <c r="S92" s="256" t="s">
        <v>1872</v>
      </c>
      <c r="T92" s="256" t="s">
        <v>1872</v>
      </c>
      <c r="U92" s="256">
        <v>5453.18</v>
      </c>
      <c r="V92" s="256">
        <v>0</v>
      </c>
    </row>
    <row r="93" spans="2:22" x14ac:dyDescent="0.25">
      <c r="B93" s="256" t="s">
        <v>331</v>
      </c>
      <c r="C93" s="256" t="s">
        <v>346</v>
      </c>
      <c r="D93" s="256">
        <v>100</v>
      </c>
      <c r="E93" s="575" t="s">
        <v>433</v>
      </c>
      <c r="F93" s="575" t="s">
        <v>745</v>
      </c>
      <c r="G93" s="256" t="s">
        <v>1051</v>
      </c>
      <c r="H93" s="256" t="s">
        <v>1273</v>
      </c>
      <c r="I93" s="256" t="s">
        <v>1674</v>
      </c>
      <c r="J93" s="256">
        <v>83101</v>
      </c>
      <c r="K93" s="256">
        <v>1</v>
      </c>
      <c r="L93" s="256">
        <v>7</v>
      </c>
      <c r="M93" s="256">
        <v>7</v>
      </c>
      <c r="N93" s="256" t="s">
        <v>348</v>
      </c>
      <c r="O93" s="256" t="s">
        <v>1674</v>
      </c>
      <c r="P93" s="256">
        <v>262</v>
      </c>
      <c r="Q93" s="256">
        <v>2</v>
      </c>
      <c r="R93" s="256">
        <v>0</v>
      </c>
      <c r="S93" s="256" t="s">
        <v>1872</v>
      </c>
      <c r="T93" s="256" t="s">
        <v>1872</v>
      </c>
      <c r="U93" s="256">
        <v>6625.63</v>
      </c>
      <c r="V93" s="256">
        <v>0</v>
      </c>
    </row>
    <row r="94" spans="2:22" x14ac:dyDescent="0.25">
      <c r="B94" s="256" t="s">
        <v>331</v>
      </c>
      <c r="C94" s="256" t="s">
        <v>346</v>
      </c>
      <c r="D94" s="256">
        <v>100</v>
      </c>
      <c r="E94" s="575" t="s">
        <v>434</v>
      </c>
      <c r="F94" s="575" t="s">
        <v>746</v>
      </c>
      <c r="G94" s="256" t="s">
        <v>1052</v>
      </c>
      <c r="H94" s="256" t="s">
        <v>1273</v>
      </c>
      <c r="I94" s="256" t="s">
        <v>1674</v>
      </c>
      <c r="J94" s="256">
        <v>83101</v>
      </c>
      <c r="K94" s="256">
        <v>1</v>
      </c>
      <c r="L94" s="256">
        <v>7</v>
      </c>
      <c r="M94" s="256">
        <v>8</v>
      </c>
      <c r="N94" s="256" t="s">
        <v>348</v>
      </c>
      <c r="O94" s="256" t="s">
        <v>1674</v>
      </c>
      <c r="P94" s="256">
        <v>260</v>
      </c>
      <c r="Q94" s="256">
        <v>2</v>
      </c>
      <c r="R94" s="256">
        <v>0</v>
      </c>
      <c r="S94" s="256" t="s">
        <v>1872</v>
      </c>
      <c r="T94" s="256" t="s">
        <v>1872</v>
      </c>
      <c r="U94" s="256">
        <v>4589.43</v>
      </c>
      <c r="V94" s="256">
        <v>0</v>
      </c>
    </row>
    <row r="95" spans="2:22" x14ac:dyDescent="0.25">
      <c r="B95" s="256" t="s">
        <v>331</v>
      </c>
      <c r="C95" s="256" t="s">
        <v>346</v>
      </c>
      <c r="D95" s="256">
        <v>100</v>
      </c>
      <c r="E95" s="575" t="s">
        <v>435</v>
      </c>
      <c r="F95" s="575" t="s">
        <v>747</v>
      </c>
      <c r="G95" s="256" t="s">
        <v>1053</v>
      </c>
      <c r="H95" s="256" t="s">
        <v>1277</v>
      </c>
      <c r="I95" s="256" t="s">
        <v>1674</v>
      </c>
      <c r="J95" s="256">
        <v>83101</v>
      </c>
      <c r="K95" s="256">
        <v>1</v>
      </c>
      <c r="L95" s="256">
        <v>7</v>
      </c>
      <c r="M95" s="256">
        <v>6</v>
      </c>
      <c r="N95" s="256" t="s">
        <v>1302</v>
      </c>
      <c r="O95" s="256" t="s">
        <v>1674</v>
      </c>
      <c r="P95" s="256">
        <v>315</v>
      </c>
      <c r="Q95" s="256">
        <v>2</v>
      </c>
      <c r="R95" s="256">
        <v>0</v>
      </c>
      <c r="S95" s="256" t="s">
        <v>1872</v>
      </c>
      <c r="T95" s="256" t="s">
        <v>1872</v>
      </c>
      <c r="U95" s="256">
        <v>2644.57</v>
      </c>
      <c r="V95" s="256">
        <v>0</v>
      </c>
    </row>
    <row r="96" spans="2:22" x14ac:dyDescent="0.25">
      <c r="B96" s="256" t="s">
        <v>331</v>
      </c>
      <c r="C96" s="256" t="s">
        <v>346</v>
      </c>
      <c r="D96" s="256">
        <v>100</v>
      </c>
      <c r="E96" s="575" t="s">
        <v>436</v>
      </c>
      <c r="F96" s="575" t="s">
        <v>748</v>
      </c>
      <c r="G96" s="256" t="s">
        <v>1054</v>
      </c>
      <c r="H96" s="256" t="s">
        <v>1285</v>
      </c>
      <c r="I96" s="256" t="s">
        <v>1674</v>
      </c>
      <c r="J96" s="256">
        <v>83101</v>
      </c>
      <c r="K96" s="256">
        <v>1</v>
      </c>
      <c r="L96" s="256">
        <v>7</v>
      </c>
      <c r="M96" s="256">
        <v>10</v>
      </c>
      <c r="N96" s="256" t="s">
        <v>1306</v>
      </c>
      <c r="O96" s="256" t="s">
        <v>1674</v>
      </c>
      <c r="P96" s="256">
        <v>1526</v>
      </c>
      <c r="Q96" s="256">
        <v>2</v>
      </c>
      <c r="R96" s="256">
        <v>0</v>
      </c>
      <c r="S96" s="256" t="s">
        <v>1872</v>
      </c>
      <c r="T96" s="256" t="s">
        <v>1872</v>
      </c>
      <c r="U96" s="256">
        <v>6059.42</v>
      </c>
      <c r="V96" s="256">
        <v>0</v>
      </c>
    </row>
    <row r="97" spans="2:22" x14ac:dyDescent="0.25">
      <c r="B97" s="256" t="s">
        <v>331</v>
      </c>
      <c r="C97" s="256" t="s">
        <v>346</v>
      </c>
      <c r="D97" s="256">
        <v>100</v>
      </c>
      <c r="E97" s="575" t="s">
        <v>437</v>
      </c>
      <c r="F97" s="575" t="s">
        <v>749</v>
      </c>
      <c r="G97" s="256" t="s">
        <v>1055</v>
      </c>
      <c r="H97" s="256" t="s">
        <v>1273</v>
      </c>
      <c r="I97" s="256" t="s">
        <v>1674</v>
      </c>
      <c r="J97" s="256">
        <v>83101</v>
      </c>
      <c r="K97" s="256">
        <v>1</v>
      </c>
      <c r="L97" s="256">
        <v>7</v>
      </c>
      <c r="M97" s="256">
        <v>8</v>
      </c>
      <c r="N97" s="256" t="s">
        <v>348</v>
      </c>
      <c r="O97" s="256" t="s">
        <v>1674</v>
      </c>
      <c r="P97" s="256">
        <v>286</v>
      </c>
      <c r="Q97" s="256">
        <v>2</v>
      </c>
      <c r="R97" s="256">
        <v>0</v>
      </c>
      <c r="S97" s="256" t="s">
        <v>1872</v>
      </c>
      <c r="T97" s="256" t="s">
        <v>1872</v>
      </c>
      <c r="U97" s="256">
        <v>5286.08</v>
      </c>
      <c r="V97" s="256">
        <v>0</v>
      </c>
    </row>
    <row r="98" spans="2:22" x14ac:dyDescent="0.25">
      <c r="B98" s="256" t="s">
        <v>331</v>
      </c>
      <c r="C98" s="256" t="s">
        <v>346</v>
      </c>
      <c r="D98" s="256">
        <v>100</v>
      </c>
      <c r="E98" s="575" t="s">
        <v>438</v>
      </c>
      <c r="F98" s="575" t="s">
        <v>750</v>
      </c>
      <c r="G98" s="256" t="s">
        <v>1056</v>
      </c>
      <c r="H98" s="256" t="s">
        <v>1273</v>
      </c>
      <c r="I98" s="256" t="s">
        <v>1674</v>
      </c>
      <c r="J98" s="256">
        <v>83101</v>
      </c>
      <c r="K98" s="256">
        <v>1</v>
      </c>
      <c r="L98" s="256">
        <v>7</v>
      </c>
      <c r="M98" s="256">
        <v>7</v>
      </c>
      <c r="N98" s="256" t="s">
        <v>348</v>
      </c>
      <c r="O98" s="256" t="s">
        <v>1674</v>
      </c>
      <c r="P98" s="256">
        <v>289</v>
      </c>
      <c r="Q98" s="256">
        <v>2</v>
      </c>
      <c r="R98" s="256">
        <v>0</v>
      </c>
      <c r="S98" s="256" t="s">
        <v>1872</v>
      </c>
      <c r="T98" s="256" t="s">
        <v>1872</v>
      </c>
      <c r="U98" s="256">
        <v>6709.8</v>
      </c>
      <c r="V98" s="256">
        <v>0</v>
      </c>
    </row>
    <row r="99" spans="2:22" x14ac:dyDescent="0.25">
      <c r="B99" s="256" t="s">
        <v>331</v>
      </c>
      <c r="C99" s="256" t="s">
        <v>346</v>
      </c>
      <c r="D99" s="256">
        <v>100</v>
      </c>
      <c r="E99" s="575" t="s">
        <v>439</v>
      </c>
      <c r="F99" s="575" t="s">
        <v>751</v>
      </c>
      <c r="G99" s="256" t="s">
        <v>1057</v>
      </c>
      <c r="H99" s="256" t="s">
        <v>1273</v>
      </c>
      <c r="I99" s="256" t="s">
        <v>1674</v>
      </c>
      <c r="J99" s="256">
        <v>83101</v>
      </c>
      <c r="K99" s="256">
        <v>1</v>
      </c>
      <c r="L99" s="256">
        <v>7</v>
      </c>
      <c r="M99" s="256">
        <v>7</v>
      </c>
      <c r="N99" s="256" t="s">
        <v>348</v>
      </c>
      <c r="O99" s="256" t="s">
        <v>1674</v>
      </c>
      <c r="P99" s="256">
        <v>229</v>
      </c>
      <c r="Q99" s="256">
        <v>2</v>
      </c>
      <c r="R99" s="256">
        <v>0</v>
      </c>
      <c r="S99" s="256" t="s">
        <v>1872</v>
      </c>
      <c r="T99" s="256" t="s">
        <v>1872</v>
      </c>
      <c r="U99" s="256">
        <v>2956.62</v>
      </c>
      <c r="V99" s="256">
        <v>0</v>
      </c>
    </row>
    <row r="100" spans="2:22" x14ac:dyDescent="0.25">
      <c r="B100" s="256" t="s">
        <v>331</v>
      </c>
      <c r="C100" s="256" t="s">
        <v>346</v>
      </c>
      <c r="D100" s="256">
        <v>100</v>
      </c>
      <c r="E100" s="575" t="s">
        <v>440</v>
      </c>
      <c r="F100" s="575" t="s">
        <v>752</v>
      </c>
      <c r="G100" s="256" t="s">
        <v>1058</v>
      </c>
      <c r="H100" s="256" t="s">
        <v>1281</v>
      </c>
      <c r="I100" s="256" t="s">
        <v>1674</v>
      </c>
      <c r="J100" s="256">
        <v>83101</v>
      </c>
      <c r="K100" s="256">
        <v>1</v>
      </c>
      <c r="L100" s="256">
        <v>7</v>
      </c>
      <c r="M100" s="256">
        <v>7</v>
      </c>
      <c r="N100" s="256" t="s">
        <v>350</v>
      </c>
      <c r="O100" s="256" t="s">
        <v>1674</v>
      </c>
      <c r="P100" s="256">
        <v>129</v>
      </c>
      <c r="Q100" s="256">
        <v>2</v>
      </c>
      <c r="R100" s="256">
        <v>0</v>
      </c>
      <c r="S100" s="256" t="s">
        <v>1872</v>
      </c>
      <c r="T100" s="256" t="s">
        <v>1872</v>
      </c>
      <c r="U100" s="256">
        <v>2944.82</v>
      </c>
      <c r="V100" s="256">
        <v>0</v>
      </c>
    </row>
    <row r="101" spans="2:22" x14ac:dyDescent="0.25">
      <c r="B101" s="256" t="s">
        <v>331</v>
      </c>
      <c r="C101" s="256" t="s">
        <v>346</v>
      </c>
      <c r="D101" s="256">
        <v>100</v>
      </c>
      <c r="E101" s="575" t="s">
        <v>441</v>
      </c>
      <c r="F101" s="575" t="s">
        <v>753</v>
      </c>
      <c r="G101" s="256" t="s">
        <v>1059</v>
      </c>
      <c r="H101" s="256" t="s">
        <v>1281</v>
      </c>
      <c r="I101" s="256" t="s">
        <v>1674</v>
      </c>
      <c r="J101" s="256">
        <v>83101</v>
      </c>
      <c r="K101" s="256">
        <v>1</v>
      </c>
      <c r="L101" s="256">
        <v>7</v>
      </c>
      <c r="M101" s="256">
        <v>6</v>
      </c>
      <c r="N101" s="256" t="s">
        <v>350</v>
      </c>
      <c r="O101" s="256" t="s">
        <v>1674</v>
      </c>
      <c r="P101" s="256">
        <v>9</v>
      </c>
      <c r="Q101" s="256">
        <v>2</v>
      </c>
      <c r="R101" s="256">
        <v>0</v>
      </c>
      <c r="S101" s="256" t="s">
        <v>1872</v>
      </c>
      <c r="T101" s="256" t="s">
        <v>1872</v>
      </c>
      <c r="U101" s="256">
        <v>1931.05</v>
      </c>
      <c r="V101" s="256">
        <v>0</v>
      </c>
    </row>
    <row r="102" spans="2:22" x14ac:dyDescent="0.25">
      <c r="B102" s="256" t="s">
        <v>331</v>
      </c>
      <c r="C102" s="256" t="s">
        <v>346</v>
      </c>
      <c r="D102" s="256">
        <v>100</v>
      </c>
      <c r="E102" s="575" t="s">
        <v>442</v>
      </c>
      <c r="F102" s="575" t="s">
        <v>754</v>
      </c>
      <c r="G102" s="256" t="s">
        <v>1060</v>
      </c>
      <c r="H102" s="256" t="s">
        <v>1273</v>
      </c>
      <c r="I102" s="256" t="s">
        <v>1674</v>
      </c>
      <c r="J102" s="256">
        <v>83101</v>
      </c>
      <c r="K102" s="256">
        <v>1</v>
      </c>
      <c r="L102" s="256">
        <v>7</v>
      </c>
      <c r="M102" s="256">
        <v>7</v>
      </c>
      <c r="N102" s="256" t="s">
        <v>348</v>
      </c>
      <c r="O102" s="256" t="s">
        <v>1674</v>
      </c>
      <c r="P102" s="256">
        <v>245</v>
      </c>
      <c r="Q102" s="256">
        <v>2</v>
      </c>
      <c r="R102" s="256">
        <v>0</v>
      </c>
      <c r="S102" s="256" t="s">
        <v>1872</v>
      </c>
      <c r="T102" s="256" t="s">
        <v>1872</v>
      </c>
      <c r="U102" s="256">
        <v>5242.33</v>
      </c>
      <c r="V102" s="256">
        <v>0</v>
      </c>
    </row>
    <row r="103" spans="2:22" x14ac:dyDescent="0.25">
      <c r="B103" s="256" t="s">
        <v>331</v>
      </c>
      <c r="C103" s="256" t="s">
        <v>346</v>
      </c>
      <c r="D103" s="256">
        <v>100</v>
      </c>
      <c r="E103" s="575" t="s">
        <v>443</v>
      </c>
      <c r="F103" s="575" t="s">
        <v>755</v>
      </c>
      <c r="G103" s="256" t="s">
        <v>1061</v>
      </c>
      <c r="H103" s="256" t="s">
        <v>1273</v>
      </c>
      <c r="I103" s="256" t="s">
        <v>1674</v>
      </c>
      <c r="J103" s="256">
        <v>83101</v>
      </c>
      <c r="K103" s="256">
        <v>1</v>
      </c>
      <c r="L103" s="256">
        <v>7</v>
      </c>
      <c r="M103" s="256">
        <v>7</v>
      </c>
      <c r="N103" s="256" t="s">
        <v>348</v>
      </c>
      <c r="O103" s="256" t="s">
        <v>1674</v>
      </c>
      <c r="P103" s="256">
        <v>228</v>
      </c>
      <c r="Q103" s="256">
        <v>2</v>
      </c>
      <c r="R103" s="256">
        <v>0</v>
      </c>
      <c r="S103" s="256" t="s">
        <v>1872</v>
      </c>
      <c r="T103" s="256" t="s">
        <v>1872</v>
      </c>
      <c r="U103" s="256">
        <v>7905.55</v>
      </c>
      <c r="V103" s="256">
        <v>0</v>
      </c>
    </row>
    <row r="104" spans="2:22" x14ac:dyDescent="0.25">
      <c r="B104" s="256" t="s">
        <v>331</v>
      </c>
      <c r="C104" s="256" t="s">
        <v>346</v>
      </c>
      <c r="D104" s="256">
        <v>100</v>
      </c>
      <c r="E104" s="575" t="s">
        <v>444</v>
      </c>
      <c r="F104" s="575" t="s">
        <v>756</v>
      </c>
      <c r="G104" s="256" t="s">
        <v>1062</v>
      </c>
      <c r="H104" s="256" t="s">
        <v>1273</v>
      </c>
      <c r="I104" s="256" t="s">
        <v>1674</v>
      </c>
      <c r="J104" s="256">
        <v>83101</v>
      </c>
      <c r="K104" s="256">
        <v>1</v>
      </c>
      <c r="L104" s="256">
        <v>7</v>
      </c>
      <c r="M104" s="256">
        <v>6</v>
      </c>
      <c r="N104" s="256" t="s">
        <v>348</v>
      </c>
      <c r="O104" s="256" t="s">
        <v>1674</v>
      </c>
      <c r="P104" s="256">
        <v>38</v>
      </c>
      <c r="Q104" s="256">
        <v>2</v>
      </c>
      <c r="R104" s="256">
        <v>0</v>
      </c>
      <c r="S104" s="256" t="s">
        <v>1872</v>
      </c>
      <c r="T104" s="256" t="s">
        <v>1872</v>
      </c>
      <c r="U104" s="256">
        <v>1744.2</v>
      </c>
      <c r="V104" s="256">
        <v>0</v>
      </c>
    </row>
    <row r="105" spans="2:22" x14ac:dyDescent="0.25">
      <c r="B105" s="256" t="s">
        <v>331</v>
      </c>
      <c r="C105" s="256" t="s">
        <v>346</v>
      </c>
      <c r="D105" s="256">
        <v>100</v>
      </c>
      <c r="E105" s="575" t="s">
        <v>445</v>
      </c>
      <c r="F105" s="575" t="s">
        <v>757</v>
      </c>
      <c r="G105" s="256" t="s">
        <v>1063</v>
      </c>
      <c r="H105" s="256" t="s">
        <v>1273</v>
      </c>
      <c r="I105" s="256" t="s">
        <v>1674</v>
      </c>
      <c r="J105" s="256">
        <v>83101</v>
      </c>
      <c r="K105" s="256">
        <v>1</v>
      </c>
      <c r="L105" s="256">
        <v>7</v>
      </c>
      <c r="M105" s="256">
        <v>8</v>
      </c>
      <c r="N105" s="256" t="s">
        <v>348</v>
      </c>
      <c r="O105" s="256" t="s">
        <v>1674</v>
      </c>
      <c r="P105" s="256">
        <v>236</v>
      </c>
      <c r="Q105" s="256">
        <v>2</v>
      </c>
      <c r="R105" s="256">
        <v>0</v>
      </c>
      <c r="S105" s="256" t="s">
        <v>1872</v>
      </c>
      <c r="T105" s="256" t="s">
        <v>1872</v>
      </c>
      <c r="U105" s="256">
        <v>6582.12</v>
      </c>
      <c r="V105" s="256">
        <v>0</v>
      </c>
    </row>
    <row r="106" spans="2:22" x14ac:dyDescent="0.25">
      <c r="B106" s="256" t="s">
        <v>331</v>
      </c>
      <c r="C106" s="256" t="s">
        <v>346</v>
      </c>
      <c r="D106" s="256">
        <v>100</v>
      </c>
      <c r="E106" s="575" t="s">
        <v>446</v>
      </c>
      <c r="F106" s="575" t="s">
        <v>758</v>
      </c>
      <c r="G106" s="256" t="s">
        <v>1064</v>
      </c>
      <c r="H106" s="256" t="s">
        <v>1273</v>
      </c>
      <c r="I106" s="256" t="s">
        <v>1674</v>
      </c>
      <c r="J106" s="256">
        <v>83101</v>
      </c>
      <c r="K106" s="256">
        <v>1</v>
      </c>
      <c r="L106" s="256">
        <v>7</v>
      </c>
      <c r="M106" s="256">
        <v>7</v>
      </c>
      <c r="N106" s="256" t="s">
        <v>348</v>
      </c>
      <c r="O106" s="256" t="s">
        <v>1674</v>
      </c>
      <c r="P106" s="256">
        <v>66</v>
      </c>
      <c r="Q106" s="256">
        <v>2</v>
      </c>
      <c r="R106" s="256">
        <v>0</v>
      </c>
      <c r="S106" s="256" t="s">
        <v>1872</v>
      </c>
      <c r="T106" s="256" t="s">
        <v>1872</v>
      </c>
      <c r="U106" s="256">
        <v>6237.5</v>
      </c>
      <c r="V106" s="256">
        <v>0</v>
      </c>
    </row>
    <row r="107" spans="2:22" x14ac:dyDescent="0.25">
      <c r="B107" s="256" t="s">
        <v>331</v>
      </c>
      <c r="C107" s="256" t="s">
        <v>346</v>
      </c>
      <c r="D107" s="256">
        <v>100</v>
      </c>
      <c r="E107" s="575" t="s">
        <v>447</v>
      </c>
      <c r="F107" s="575" t="s">
        <v>759</v>
      </c>
      <c r="G107" s="256" t="s">
        <v>1065</v>
      </c>
      <c r="H107" s="256" t="s">
        <v>1273</v>
      </c>
      <c r="I107" s="256" t="s">
        <v>1674</v>
      </c>
      <c r="J107" s="256">
        <v>83101</v>
      </c>
      <c r="K107" s="256">
        <v>1</v>
      </c>
      <c r="L107" s="256">
        <v>7</v>
      </c>
      <c r="M107" s="256">
        <v>6</v>
      </c>
      <c r="N107" s="256" t="s">
        <v>348</v>
      </c>
      <c r="O107" s="256" t="s">
        <v>1674</v>
      </c>
      <c r="P107" s="256">
        <v>64</v>
      </c>
      <c r="Q107" s="256">
        <v>2</v>
      </c>
      <c r="R107" s="256">
        <v>0</v>
      </c>
      <c r="S107" s="256" t="s">
        <v>1872</v>
      </c>
      <c r="T107" s="256" t="s">
        <v>1872</v>
      </c>
      <c r="U107" s="256">
        <v>3662.08</v>
      </c>
      <c r="V107" s="256">
        <v>0</v>
      </c>
    </row>
    <row r="108" spans="2:22" x14ac:dyDescent="0.25">
      <c r="B108" s="256" t="s">
        <v>331</v>
      </c>
      <c r="C108" s="256" t="s">
        <v>346</v>
      </c>
      <c r="D108" s="256">
        <v>100</v>
      </c>
      <c r="E108" s="575" t="s">
        <v>448</v>
      </c>
      <c r="F108" s="575" t="s">
        <v>760</v>
      </c>
      <c r="G108" s="256" t="s">
        <v>1066</v>
      </c>
      <c r="H108" s="256" t="s">
        <v>1273</v>
      </c>
      <c r="I108" s="256" t="s">
        <v>1674</v>
      </c>
      <c r="J108" s="256">
        <v>83101</v>
      </c>
      <c r="K108" s="256">
        <v>1</v>
      </c>
      <c r="L108" s="256">
        <v>7</v>
      </c>
      <c r="M108" s="256">
        <v>7</v>
      </c>
      <c r="N108" s="256" t="s">
        <v>348</v>
      </c>
      <c r="O108" s="256" t="s">
        <v>1674</v>
      </c>
      <c r="P108" s="256">
        <v>292</v>
      </c>
      <c r="Q108" s="256">
        <v>2</v>
      </c>
      <c r="R108" s="256">
        <v>0</v>
      </c>
      <c r="S108" s="256" t="s">
        <v>1872</v>
      </c>
      <c r="T108" s="256" t="s">
        <v>1872</v>
      </c>
      <c r="U108" s="256">
        <v>4860.45</v>
      </c>
      <c r="V108" s="256">
        <v>0</v>
      </c>
    </row>
    <row r="109" spans="2:22" x14ac:dyDescent="0.25">
      <c r="B109" s="256" t="s">
        <v>331</v>
      </c>
      <c r="C109" s="256" t="s">
        <v>346</v>
      </c>
      <c r="D109" s="256">
        <v>100</v>
      </c>
      <c r="E109" s="575" t="s">
        <v>449</v>
      </c>
      <c r="F109" s="575" t="s">
        <v>761</v>
      </c>
      <c r="G109" s="256" t="s">
        <v>1067</v>
      </c>
      <c r="H109" s="256" t="s">
        <v>1273</v>
      </c>
      <c r="I109" s="256" t="s">
        <v>1674</v>
      </c>
      <c r="J109" s="256">
        <v>83101</v>
      </c>
      <c r="K109" s="256">
        <v>1</v>
      </c>
      <c r="L109" s="256">
        <v>7</v>
      </c>
      <c r="M109" s="256">
        <v>6</v>
      </c>
      <c r="N109" s="256" t="s">
        <v>348</v>
      </c>
      <c r="O109" s="256" t="s">
        <v>1674</v>
      </c>
      <c r="P109" s="256">
        <v>255</v>
      </c>
      <c r="Q109" s="256">
        <v>2</v>
      </c>
      <c r="R109" s="256">
        <v>0</v>
      </c>
      <c r="S109" s="256" t="s">
        <v>1872</v>
      </c>
      <c r="T109" s="256" t="s">
        <v>1872</v>
      </c>
      <c r="U109" s="256">
        <v>6700.91</v>
      </c>
      <c r="V109" s="256">
        <v>0</v>
      </c>
    </row>
    <row r="110" spans="2:22" x14ac:dyDescent="0.25">
      <c r="B110" s="256" t="s">
        <v>331</v>
      </c>
      <c r="C110" s="256" t="s">
        <v>346</v>
      </c>
      <c r="D110" s="256">
        <v>100</v>
      </c>
      <c r="E110" s="575" t="s">
        <v>450</v>
      </c>
      <c r="F110" s="575" t="s">
        <v>762</v>
      </c>
      <c r="G110" s="256" t="s">
        <v>1068</v>
      </c>
      <c r="H110" s="256" t="s">
        <v>1273</v>
      </c>
      <c r="I110" s="256" t="s">
        <v>1674</v>
      </c>
      <c r="J110" s="256">
        <v>83101</v>
      </c>
      <c r="K110" s="256">
        <v>1</v>
      </c>
      <c r="L110" s="256">
        <v>7</v>
      </c>
      <c r="M110" s="256">
        <v>7</v>
      </c>
      <c r="N110" s="256" t="s">
        <v>348</v>
      </c>
      <c r="O110" s="256" t="s">
        <v>1674</v>
      </c>
      <c r="P110" s="256">
        <v>132</v>
      </c>
      <c r="Q110" s="256">
        <v>2</v>
      </c>
      <c r="R110" s="256">
        <v>0</v>
      </c>
      <c r="S110" s="256" t="s">
        <v>1872</v>
      </c>
      <c r="T110" s="256" t="s">
        <v>1872</v>
      </c>
      <c r="U110" s="256">
        <v>5203.24</v>
      </c>
      <c r="V110" s="256">
        <v>0</v>
      </c>
    </row>
    <row r="111" spans="2:22" x14ac:dyDescent="0.25">
      <c r="B111" s="256" t="s">
        <v>331</v>
      </c>
      <c r="C111" s="256" t="s">
        <v>346</v>
      </c>
      <c r="D111" s="256">
        <v>100</v>
      </c>
      <c r="E111" s="575" t="s">
        <v>451</v>
      </c>
      <c r="F111" s="575" t="s">
        <v>763</v>
      </c>
      <c r="G111" s="256" t="s">
        <v>1069</v>
      </c>
      <c r="H111" s="256" t="s">
        <v>1273</v>
      </c>
      <c r="I111" s="256" t="s">
        <v>1674</v>
      </c>
      <c r="J111" s="256">
        <v>83101</v>
      </c>
      <c r="K111" s="256">
        <v>1</v>
      </c>
      <c r="L111" s="256">
        <v>7</v>
      </c>
      <c r="M111" s="256">
        <v>8</v>
      </c>
      <c r="N111" s="256" t="s">
        <v>348</v>
      </c>
      <c r="O111" s="256" t="s">
        <v>1674</v>
      </c>
      <c r="P111" s="256">
        <v>248</v>
      </c>
      <c r="Q111" s="256">
        <v>2</v>
      </c>
      <c r="R111" s="256">
        <v>0</v>
      </c>
      <c r="S111" s="256" t="s">
        <v>1872</v>
      </c>
      <c r="T111" s="256" t="s">
        <v>1872</v>
      </c>
      <c r="U111" s="256">
        <v>5645.68</v>
      </c>
      <c r="V111" s="256">
        <v>0</v>
      </c>
    </row>
    <row r="112" spans="2:22" x14ac:dyDescent="0.25">
      <c r="B112" s="256" t="s">
        <v>331</v>
      </c>
      <c r="C112" s="256" t="s">
        <v>346</v>
      </c>
      <c r="D112" s="256">
        <v>100</v>
      </c>
      <c r="E112" s="575" t="s">
        <v>452</v>
      </c>
      <c r="F112" s="575" t="s">
        <v>764</v>
      </c>
      <c r="G112" s="256" t="s">
        <v>1070</v>
      </c>
      <c r="H112" s="256" t="s">
        <v>1281</v>
      </c>
      <c r="I112" s="256" t="s">
        <v>1674</v>
      </c>
      <c r="J112" s="256">
        <v>83101</v>
      </c>
      <c r="K112" s="256">
        <v>1</v>
      </c>
      <c r="L112" s="256">
        <v>7</v>
      </c>
      <c r="M112" s="256">
        <v>6</v>
      </c>
      <c r="N112" s="256" t="s">
        <v>350</v>
      </c>
      <c r="O112" s="256" t="s">
        <v>1674</v>
      </c>
      <c r="P112" s="256">
        <v>230</v>
      </c>
      <c r="Q112" s="256">
        <v>2</v>
      </c>
      <c r="R112" s="256">
        <v>0</v>
      </c>
      <c r="S112" s="256" t="s">
        <v>1872</v>
      </c>
      <c r="T112" s="256" t="s">
        <v>1872</v>
      </c>
      <c r="U112" s="256">
        <v>4612.8100000000004</v>
      </c>
      <c r="V112" s="256">
        <v>0</v>
      </c>
    </row>
    <row r="113" spans="2:22" x14ac:dyDescent="0.25">
      <c r="B113" s="256" t="s">
        <v>331</v>
      </c>
      <c r="C113" s="256" t="s">
        <v>346</v>
      </c>
      <c r="D113" s="256">
        <v>100</v>
      </c>
      <c r="E113" s="575" t="s">
        <v>453</v>
      </c>
      <c r="F113" s="575" t="s">
        <v>765</v>
      </c>
      <c r="G113" s="256" t="s">
        <v>1071</v>
      </c>
      <c r="H113" s="256" t="s">
        <v>1273</v>
      </c>
      <c r="I113" s="256" t="s">
        <v>1674</v>
      </c>
      <c r="J113" s="256">
        <v>83101</v>
      </c>
      <c r="K113" s="256">
        <v>1</v>
      </c>
      <c r="L113" s="256">
        <v>7</v>
      </c>
      <c r="M113" s="256">
        <v>6</v>
      </c>
      <c r="N113" s="256" t="s">
        <v>348</v>
      </c>
      <c r="O113" s="256" t="s">
        <v>1674</v>
      </c>
      <c r="P113" s="256">
        <v>203</v>
      </c>
      <c r="Q113" s="256">
        <v>2</v>
      </c>
      <c r="R113" s="256">
        <v>0</v>
      </c>
      <c r="S113" s="256" t="s">
        <v>1872</v>
      </c>
      <c r="T113" s="256" t="s">
        <v>1872</v>
      </c>
      <c r="U113" s="256">
        <v>5198.58</v>
      </c>
      <c r="V113" s="256">
        <v>0</v>
      </c>
    </row>
    <row r="114" spans="2:22" x14ac:dyDescent="0.25">
      <c r="B114" s="256" t="s">
        <v>331</v>
      </c>
      <c r="C114" s="256" t="s">
        <v>346</v>
      </c>
      <c r="D114" s="256">
        <v>100</v>
      </c>
      <c r="E114" s="575" t="s">
        <v>454</v>
      </c>
      <c r="F114" s="575" t="s">
        <v>766</v>
      </c>
      <c r="G114" s="256" t="s">
        <v>1072</v>
      </c>
      <c r="H114" s="256" t="s">
        <v>1273</v>
      </c>
      <c r="I114" s="256" t="s">
        <v>1674</v>
      </c>
      <c r="J114" s="256">
        <v>83101</v>
      </c>
      <c r="K114" s="256">
        <v>1</v>
      </c>
      <c r="L114" s="256">
        <v>7</v>
      </c>
      <c r="M114" s="256">
        <v>7</v>
      </c>
      <c r="N114" s="256" t="s">
        <v>348</v>
      </c>
      <c r="O114" s="256" t="s">
        <v>1674</v>
      </c>
      <c r="P114" s="256">
        <v>176</v>
      </c>
      <c r="Q114" s="256">
        <v>2</v>
      </c>
      <c r="R114" s="256">
        <v>0</v>
      </c>
      <c r="S114" s="256" t="s">
        <v>1872</v>
      </c>
      <c r="T114" s="256" t="s">
        <v>1872</v>
      </c>
      <c r="U114" s="256">
        <v>6406.97</v>
      </c>
      <c r="V114" s="256">
        <v>0</v>
      </c>
    </row>
    <row r="115" spans="2:22" x14ac:dyDescent="0.25">
      <c r="B115" s="256" t="s">
        <v>331</v>
      </c>
      <c r="C115" s="256" t="s">
        <v>346</v>
      </c>
      <c r="D115" s="256">
        <v>100</v>
      </c>
      <c r="E115" s="575" t="s">
        <v>455</v>
      </c>
      <c r="F115" s="575" t="s">
        <v>767</v>
      </c>
      <c r="G115" s="256" t="s">
        <v>1073</v>
      </c>
      <c r="H115" s="256" t="s">
        <v>1273</v>
      </c>
      <c r="I115" s="256" t="s">
        <v>1674</v>
      </c>
      <c r="J115" s="256">
        <v>83101</v>
      </c>
      <c r="K115" s="256">
        <v>1</v>
      </c>
      <c r="L115" s="256">
        <v>7</v>
      </c>
      <c r="M115" s="256">
        <v>8</v>
      </c>
      <c r="N115" s="256" t="s">
        <v>348</v>
      </c>
      <c r="O115" s="256" t="s">
        <v>1674</v>
      </c>
      <c r="P115" s="256">
        <v>189</v>
      </c>
      <c r="Q115" s="256">
        <v>2</v>
      </c>
      <c r="R115" s="256">
        <v>0</v>
      </c>
      <c r="S115" s="256" t="s">
        <v>1872</v>
      </c>
      <c r="T115" s="256" t="s">
        <v>1872</v>
      </c>
      <c r="U115" s="256">
        <v>7682.22</v>
      </c>
      <c r="V115" s="256">
        <v>0</v>
      </c>
    </row>
    <row r="116" spans="2:22" x14ac:dyDescent="0.25">
      <c r="B116" s="256" t="s">
        <v>331</v>
      </c>
      <c r="C116" s="256" t="s">
        <v>346</v>
      </c>
      <c r="D116" s="256">
        <v>100</v>
      </c>
      <c r="E116" s="575" t="s">
        <v>456</v>
      </c>
      <c r="F116" s="575" t="s">
        <v>768</v>
      </c>
      <c r="G116" s="256" t="s">
        <v>1074</v>
      </c>
      <c r="H116" s="256" t="s">
        <v>1273</v>
      </c>
      <c r="I116" s="256" t="s">
        <v>1674</v>
      </c>
      <c r="J116" s="256">
        <v>83101</v>
      </c>
      <c r="K116" s="256">
        <v>1</v>
      </c>
      <c r="L116" s="256">
        <v>7</v>
      </c>
      <c r="M116" s="256">
        <v>8</v>
      </c>
      <c r="N116" s="256" t="s">
        <v>348</v>
      </c>
      <c r="O116" s="256" t="s">
        <v>1674</v>
      </c>
      <c r="P116" s="256">
        <v>205</v>
      </c>
      <c r="Q116" s="256">
        <v>2</v>
      </c>
      <c r="R116" s="256">
        <v>0</v>
      </c>
      <c r="S116" s="256" t="s">
        <v>1872</v>
      </c>
      <c r="T116" s="256" t="s">
        <v>1872</v>
      </c>
      <c r="U116" s="256">
        <v>4825.2299999999996</v>
      </c>
      <c r="V116" s="256">
        <v>0</v>
      </c>
    </row>
    <row r="117" spans="2:22" x14ac:dyDescent="0.25">
      <c r="B117" s="256" t="s">
        <v>331</v>
      </c>
      <c r="C117" s="256" t="s">
        <v>346</v>
      </c>
      <c r="D117" s="256">
        <v>100</v>
      </c>
      <c r="E117" s="575" t="s">
        <v>457</v>
      </c>
      <c r="F117" s="575" t="s">
        <v>769</v>
      </c>
      <c r="G117" s="256" t="s">
        <v>1075</v>
      </c>
      <c r="H117" s="256" t="s">
        <v>1273</v>
      </c>
      <c r="I117" s="256" t="s">
        <v>1674</v>
      </c>
      <c r="J117" s="256">
        <v>83101</v>
      </c>
      <c r="K117" s="256">
        <v>1</v>
      </c>
      <c r="L117" s="256">
        <v>7</v>
      </c>
      <c r="M117" s="256">
        <v>7</v>
      </c>
      <c r="N117" s="256" t="s">
        <v>348</v>
      </c>
      <c r="O117" s="256" t="s">
        <v>1674</v>
      </c>
      <c r="P117" s="256">
        <v>91</v>
      </c>
      <c r="Q117" s="256">
        <v>2</v>
      </c>
      <c r="R117" s="256">
        <v>0</v>
      </c>
      <c r="S117" s="256" t="s">
        <v>1872</v>
      </c>
      <c r="T117" s="256" t="s">
        <v>1872</v>
      </c>
      <c r="U117" s="256">
        <v>6649.79</v>
      </c>
      <c r="V117" s="256">
        <v>0</v>
      </c>
    </row>
    <row r="118" spans="2:22" x14ac:dyDescent="0.25">
      <c r="B118" s="256" t="s">
        <v>331</v>
      </c>
      <c r="C118" s="256" t="s">
        <v>346</v>
      </c>
      <c r="D118" s="256">
        <v>100</v>
      </c>
      <c r="E118" s="575" t="s">
        <v>458</v>
      </c>
      <c r="F118" s="575" t="s">
        <v>770</v>
      </c>
      <c r="G118" s="256" t="s">
        <v>1076</v>
      </c>
      <c r="H118" s="256" t="s">
        <v>1280</v>
      </c>
      <c r="I118" s="256" t="s">
        <v>1674</v>
      </c>
      <c r="J118" s="256">
        <v>83101</v>
      </c>
      <c r="K118" s="256">
        <v>1</v>
      </c>
      <c r="L118" s="256">
        <v>7</v>
      </c>
      <c r="M118" s="256">
        <v>8</v>
      </c>
      <c r="N118" s="256" t="s">
        <v>349</v>
      </c>
      <c r="O118" s="256" t="s">
        <v>1674</v>
      </c>
      <c r="P118" s="256">
        <v>135</v>
      </c>
      <c r="Q118" s="256">
        <v>2</v>
      </c>
      <c r="R118" s="256">
        <v>0</v>
      </c>
      <c r="S118" s="256" t="s">
        <v>1872</v>
      </c>
      <c r="T118" s="256" t="s">
        <v>1872</v>
      </c>
      <c r="U118" s="256">
        <v>5421.42</v>
      </c>
      <c r="V118" s="256">
        <v>0</v>
      </c>
    </row>
    <row r="119" spans="2:22" x14ac:dyDescent="0.25">
      <c r="B119" s="256" t="s">
        <v>331</v>
      </c>
      <c r="C119" s="256" t="s">
        <v>346</v>
      </c>
      <c r="D119" s="256">
        <v>100</v>
      </c>
      <c r="E119" s="575" t="s">
        <v>459</v>
      </c>
      <c r="F119" s="575" t="s">
        <v>771</v>
      </c>
      <c r="G119" s="256" t="s">
        <v>1077</v>
      </c>
      <c r="H119" s="256" t="s">
        <v>1273</v>
      </c>
      <c r="I119" s="256" t="s">
        <v>1674</v>
      </c>
      <c r="J119" s="256">
        <v>83101</v>
      </c>
      <c r="K119" s="256">
        <v>1</v>
      </c>
      <c r="L119" s="256">
        <v>7</v>
      </c>
      <c r="M119" s="256">
        <v>8</v>
      </c>
      <c r="N119" s="256" t="s">
        <v>348</v>
      </c>
      <c r="O119" s="256" t="s">
        <v>1674</v>
      </c>
      <c r="P119" s="256">
        <v>215</v>
      </c>
      <c r="Q119" s="256">
        <v>2</v>
      </c>
      <c r="R119" s="256">
        <v>0</v>
      </c>
      <c r="S119" s="256" t="s">
        <v>1872</v>
      </c>
      <c r="T119" s="256" t="s">
        <v>1872</v>
      </c>
      <c r="U119" s="256">
        <v>4879.99</v>
      </c>
      <c r="V119" s="256">
        <v>0</v>
      </c>
    </row>
    <row r="120" spans="2:22" x14ac:dyDescent="0.25">
      <c r="B120" s="256" t="s">
        <v>331</v>
      </c>
      <c r="C120" s="256" t="s">
        <v>346</v>
      </c>
      <c r="D120" s="256">
        <v>100</v>
      </c>
      <c r="E120" s="575" t="s">
        <v>460</v>
      </c>
      <c r="F120" s="575" t="s">
        <v>772</v>
      </c>
      <c r="G120" s="256" t="s">
        <v>1078</v>
      </c>
      <c r="H120" s="256" t="s">
        <v>1273</v>
      </c>
      <c r="I120" s="256" t="s">
        <v>1674</v>
      </c>
      <c r="J120" s="256">
        <v>83101</v>
      </c>
      <c r="K120" s="256">
        <v>1</v>
      </c>
      <c r="L120" s="256">
        <v>7</v>
      </c>
      <c r="M120" s="256">
        <v>8</v>
      </c>
      <c r="N120" s="256" t="s">
        <v>348</v>
      </c>
      <c r="O120" s="256" t="s">
        <v>1674</v>
      </c>
      <c r="P120" s="256">
        <v>241</v>
      </c>
      <c r="Q120" s="256">
        <v>2</v>
      </c>
      <c r="R120" s="256">
        <v>0</v>
      </c>
      <c r="S120" s="256" t="s">
        <v>1872</v>
      </c>
      <c r="T120" s="256" t="s">
        <v>1872</v>
      </c>
      <c r="U120" s="256">
        <v>6320.83</v>
      </c>
      <c r="V120" s="256">
        <v>0</v>
      </c>
    </row>
    <row r="121" spans="2:22" x14ac:dyDescent="0.25">
      <c r="B121" s="256" t="s">
        <v>331</v>
      </c>
      <c r="C121" s="256" t="s">
        <v>346</v>
      </c>
      <c r="D121" s="256">
        <v>100</v>
      </c>
      <c r="E121" s="575" t="s">
        <v>461</v>
      </c>
      <c r="F121" s="575" t="s">
        <v>773</v>
      </c>
      <c r="G121" s="256" t="s">
        <v>1079</v>
      </c>
      <c r="H121" s="256" t="s">
        <v>1281</v>
      </c>
      <c r="I121" s="256" t="s">
        <v>1674</v>
      </c>
      <c r="J121" s="256">
        <v>83101</v>
      </c>
      <c r="K121" s="256">
        <v>1</v>
      </c>
      <c r="L121" s="256">
        <v>7</v>
      </c>
      <c r="M121" s="256">
        <v>8</v>
      </c>
      <c r="N121" s="256" t="s">
        <v>350</v>
      </c>
      <c r="O121" s="256" t="s">
        <v>1674</v>
      </c>
      <c r="P121" s="256">
        <v>6</v>
      </c>
      <c r="Q121" s="256">
        <v>2</v>
      </c>
      <c r="R121" s="256">
        <v>0</v>
      </c>
      <c r="S121" s="256" t="s">
        <v>1872</v>
      </c>
      <c r="T121" s="256" t="s">
        <v>1872</v>
      </c>
      <c r="U121" s="256">
        <v>3837.66</v>
      </c>
      <c r="V121" s="256">
        <v>0</v>
      </c>
    </row>
    <row r="122" spans="2:22" x14ac:dyDescent="0.25">
      <c r="B122" s="256" t="s">
        <v>331</v>
      </c>
      <c r="C122" s="256" t="s">
        <v>346</v>
      </c>
      <c r="D122" s="256">
        <v>100</v>
      </c>
      <c r="E122" s="575" t="s">
        <v>462</v>
      </c>
      <c r="F122" s="575" t="s">
        <v>774</v>
      </c>
      <c r="G122" s="256" t="s">
        <v>1080</v>
      </c>
      <c r="H122" s="256" t="s">
        <v>1273</v>
      </c>
      <c r="I122" s="256" t="s">
        <v>1674</v>
      </c>
      <c r="J122" s="256">
        <v>83101</v>
      </c>
      <c r="K122" s="256">
        <v>1</v>
      </c>
      <c r="L122" s="256">
        <v>7</v>
      </c>
      <c r="M122" s="256">
        <v>8</v>
      </c>
      <c r="N122" s="256" t="s">
        <v>348</v>
      </c>
      <c r="O122" s="256" t="s">
        <v>1674</v>
      </c>
      <c r="P122" s="256">
        <v>36</v>
      </c>
      <c r="Q122" s="256">
        <v>2</v>
      </c>
      <c r="R122" s="256">
        <v>0</v>
      </c>
      <c r="S122" s="256" t="s">
        <v>1872</v>
      </c>
      <c r="T122" s="256" t="s">
        <v>1872</v>
      </c>
      <c r="U122" s="256">
        <v>4066.48</v>
      </c>
      <c r="V122" s="256">
        <v>0</v>
      </c>
    </row>
    <row r="123" spans="2:22" x14ac:dyDescent="0.25">
      <c r="B123" s="256" t="s">
        <v>331</v>
      </c>
      <c r="C123" s="256" t="s">
        <v>346</v>
      </c>
      <c r="D123" s="256">
        <v>100</v>
      </c>
      <c r="E123" s="575" t="s">
        <v>463</v>
      </c>
      <c r="F123" s="575" t="s">
        <v>775</v>
      </c>
      <c r="G123" s="256" t="s">
        <v>1081</v>
      </c>
      <c r="H123" s="256" t="s">
        <v>1273</v>
      </c>
      <c r="I123" s="256" t="s">
        <v>1674</v>
      </c>
      <c r="J123" s="256">
        <v>83101</v>
      </c>
      <c r="K123" s="256">
        <v>1</v>
      </c>
      <c r="L123" s="256">
        <v>7</v>
      </c>
      <c r="M123" s="256">
        <v>7</v>
      </c>
      <c r="N123" s="256" t="s">
        <v>348</v>
      </c>
      <c r="O123" s="256" t="s">
        <v>1674</v>
      </c>
      <c r="P123" s="256">
        <v>231</v>
      </c>
      <c r="Q123" s="256">
        <v>2</v>
      </c>
      <c r="R123" s="256">
        <v>0</v>
      </c>
      <c r="S123" s="256" t="s">
        <v>1872</v>
      </c>
      <c r="T123" s="256" t="s">
        <v>1872</v>
      </c>
      <c r="U123" s="256">
        <v>6522.13</v>
      </c>
      <c r="V123" s="256">
        <v>0</v>
      </c>
    </row>
    <row r="124" spans="2:22" x14ac:dyDescent="0.25">
      <c r="B124" s="256" t="s">
        <v>331</v>
      </c>
      <c r="C124" s="256" t="s">
        <v>346</v>
      </c>
      <c r="D124" s="256">
        <v>100</v>
      </c>
      <c r="E124" s="575" t="s">
        <v>464</v>
      </c>
      <c r="F124" s="575" t="s">
        <v>776</v>
      </c>
      <c r="G124" s="256" t="s">
        <v>1082</v>
      </c>
      <c r="H124" s="256" t="s">
        <v>1273</v>
      </c>
      <c r="I124" s="256" t="s">
        <v>1674</v>
      </c>
      <c r="J124" s="256">
        <v>83101</v>
      </c>
      <c r="K124" s="256">
        <v>1</v>
      </c>
      <c r="L124" s="256">
        <v>7</v>
      </c>
      <c r="M124" s="256">
        <v>8</v>
      </c>
      <c r="N124" s="256" t="s">
        <v>348</v>
      </c>
      <c r="O124" s="256" t="s">
        <v>1674</v>
      </c>
      <c r="P124" s="256">
        <v>154</v>
      </c>
      <c r="Q124" s="256">
        <v>2</v>
      </c>
      <c r="R124" s="256">
        <v>0</v>
      </c>
      <c r="S124" s="256" t="s">
        <v>1872</v>
      </c>
      <c r="T124" s="256" t="s">
        <v>1872</v>
      </c>
      <c r="U124" s="256">
        <v>4070.96</v>
      </c>
      <c r="V124" s="256">
        <v>0</v>
      </c>
    </row>
    <row r="125" spans="2:22" x14ac:dyDescent="0.25">
      <c r="B125" s="256" t="s">
        <v>331</v>
      </c>
      <c r="C125" s="256" t="s">
        <v>346</v>
      </c>
      <c r="D125" s="256">
        <v>100</v>
      </c>
      <c r="E125" s="575" t="s">
        <v>465</v>
      </c>
      <c r="F125" s="575" t="s">
        <v>777</v>
      </c>
      <c r="G125" s="256" t="s">
        <v>1293</v>
      </c>
      <c r="H125" s="256" t="s">
        <v>1273</v>
      </c>
      <c r="I125" s="256" t="s">
        <v>1674</v>
      </c>
      <c r="J125" s="256">
        <v>83101</v>
      </c>
      <c r="K125" s="256">
        <v>1</v>
      </c>
      <c r="L125" s="256">
        <v>7</v>
      </c>
      <c r="M125" s="256">
        <v>6</v>
      </c>
      <c r="N125" s="256" t="s">
        <v>348</v>
      </c>
      <c r="O125" s="256" t="s">
        <v>1674</v>
      </c>
      <c r="P125" s="256">
        <v>207</v>
      </c>
      <c r="Q125" s="256">
        <v>2</v>
      </c>
      <c r="R125" s="256">
        <v>0</v>
      </c>
      <c r="S125" s="256" t="s">
        <v>1872</v>
      </c>
      <c r="T125" s="256" t="s">
        <v>1872</v>
      </c>
      <c r="U125" s="256">
        <v>3612.48</v>
      </c>
      <c r="V125" s="256">
        <v>0</v>
      </c>
    </row>
    <row r="126" spans="2:22" x14ac:dyDescent="0.25">
      <c r="B126" s="256" t="s">
        <v>331</v>
      </c>
      <c r="C126" s="256" t="s">
        <v>346</v>
      </c>
      <c r="D126" s="256">
        <v>100</v>
      </c>
      <c r="E126" s="575" t="s">
        <v>466</v>
      </c>
      <c r="F126" s="575" t="s">
        <v>778</v>
      </c>
      <c r="G126" s="256" t="s">
        <v>1083</v>
      </c>
      <c r="H126" s="256" t="s">
        <v>1273</v>
      </c>
      <c r="I126" s="256" t="s">
        <v>1674</v>
      </c>
      <c r="J126" s="256">
        <v>83101</v>
      </c>
      <c r="K126" s="256">
        <v>1</v>
      </c>
      <c r="L126" s="256">
        <v>7</v>
      </c>
      <c r="M126" s="256">
        <v>6</v>
      </c>
      <c r="N126" s="256" t="s">
        <v>348</v>
      </c>
      <c r="O126" s="256" t="s">
        <v>1674</v>
      </c>
      <c r="P126" s="256">
        <v>219</v>
      </c>
      <c r="Q126" s="256">
        <v>2</v>
      </c>
      <c r="R126" s="256">
        <v>0</v>
      </c>
      <c r="S126" s="256" t="s">
        <v>1872</v>
      </c>
      <c r="T126" s="256" t="s">
        <v>1872</v>
      </c>
      <c r="U126" s="256">
        <v>3875.26</v>
      </c>
      <c r="V126" s="256">
        <v>0</v>
      </c>
    </row>
    <row r="127" spans="2:22" x14ac:dyDescent="0.25">
      <c r="B127" s="256" t="s">
        <v>331</v>
      </c>
      <c r="C127" s="256" t="s">
        <v>346</v>
      </c>
      <c r="D127" s="256">
        <v>100</v>
      </c>
      <c r="E127" s="575" t="s">
        <v>467</v>
      </c>
      <c r="F127" s="575" t="s">
        <v>779</v>
      </c>
      <c r="G127" s="256" t="s">
        <v>1084</v>
      </c>
      <c r="H127" s="256" t="s">
        <v>1273</v>
      </c>
      <c r="I127" s="256" t="s">
        <v>1674</v>
      </c>
      <c r="J127" s="256">
        <v>83101</v>
      </c>
      <c r="K127" s="256">
        <v>1</v>
      </c>
      <c r="L127" s="256">
        <v>7</v>
      </c>
      <c r="M127" s="256">
        <v>6</v>
      </c>
      <c r="N127" s="256" t="s">
        <v>348</v>
      </c>
      <c r="O127" s="256" t="s">
        <v>1674</v>
      </c>
      <c r="P127" s="256">
        <v>239</v>
      </c>
      <c r="Q127" s="256">
        <v>2</v>
      </c>
      <c r="R127" s="256">
        <v>0</v>
      </c>
      <c r="S127" s="256" t="s">
        <v>1872</v>
      </c>
      <c r="T127" s="256" t="s">
        <v>1872</v>
      </c>
      <c r="U127" s="256">
        <v>3881.92</v>
      </c>
      <c r="V127" s="256">
        <v>0</v>
      </c>
    </row>
    <row r="128" spans="2:22" x14ac:dyDescent="0.25">
      <c r="B128" s="256" t="s">
        <v>331</v>
      </c>
      <c r="C128" s="256" t="s">
        <v>346</v>
      </c>
      <c r="D128" s="256">
        <v>100</v>
      </c>
      <c r="E128" s="575" t="s">
        <v>332</v>
      </c>
      <c r="F128" s="575" t="s">
        <v>337</v>
      </c>
      <c r="G128" s="256" t="s">
        <v>342</v>
      </c>
      <c r="H128" s="256" t="s">
        <v>1273</v>
      </c>
      <c r="I128" s="256" t="s">
        <v>1674</v>
      </c>
      <c r="J128" s="256">
        <v>83101</v>
      </c>
      <c r="K128" s="256">
        <v>1</v>
      </c>
      <c r="L128" s="256">
        <v>7</v>
      </c>
      <c r="M128" s="256">
        <v>6</v>
      </c>
      <c r="N128" s="256" t="s">
        <v>348</v>
      </c>
      <c r="O128" s="256" t="s">
        <v>1674</v>
      </c>
      <c r="P128" s="256">
        <v>234</v>
      </c>
      <c r="Q128" s="256">
        <v>2</v>
      </c>
      <c r="R128" s="256">
        <v>0</v>
      </c>
      <c r="S128" s="256" t="s">
        <v>1872</v>
      </c>
      <c r="T128" s="256" t="s">
        <v>1872</v>
      </c>
      <c r="U128" s="256">
        <v>6165.5</v>
      </c>
      <c r="V128" s="256">
        <v>0</v>
      </c>
    </row>
    <row r="129" spans="2:22" x14ac:dyDescent="0.25">
      <c r="B129" s="256" t="s">
        <v>331</v>
      </c>
      <c r="C129" s="256" t="s">
        <v>346</v>
      </c>
      <c r="D129" s="256">
        <v>100</v>
      </c>
      <c r="E129" s="575" t="s">
        <v>468</v>
      </c>
      <c r="F129" s="575" t="s">
        <v>780</v>
      </c>
      <c r="G129" s="256" t="s">
        <v>1085</v>
      </c>
      <c r="H129" s="256" t="s">
        <v>1273</v>
      </c>
      <c r="I129" s="256" t="s">
        <v>1674</v>
      </c>
      <c r="J129" s="256">
        <v>83101</v>
      </c>
      <c r="K129" s="256">
        <v>1</v>
      </c>
      <c r="L129" s="256">
        <v>7</v>
      </c>
      <c r="M129" s="256">
        <v>6</v>
      </c>
      <c r="N129" s="256" t="s">
        <v>348</v>
      </c>
      <c r="O129" s="256" t="s">
        <v>1674</v>
      </c>
      <c r="P129" s="256">
        <v>297</v>
      </c>
      <c r="Q129" s="256">
        <v>2</v>
      </c>
      <c r="R129" s="256">
        <v>0</v>
      </c>
      <c r="S129" s="256" t="s">
        <v>1872</v>
      </c>
      <c r="T129" s="256" t="s">
        <v>1872</v>
      </c>
      <c r="U129" s="256">
        <v>3366.29</v>
      </c>
      <c r="V129" s="256">
        <v>0</v>
      </c>
    </row>
    <row r="130" spans="2:22" x14ac:dyDescent="0.25">
      <c r="B130" s="256" t="s">
        <v>331</v>
      </c>
      <c r="C130" s="256" t="s">
        <v>346</v>
      </c>
      <c r="D130" s="256">
        <v>100</v>
      </c>
      <c r="E130" s="575" t="s">
        <v>333</v>
      </c>
      <c r="F130" s="575" t="s">
        <v>338</v>
      </c>
      <c r="G130" s="256" t="s">
        <v>343</v>
      </c>
      <c r="H130" s="256" t="s">
        <v>1280</v>
      </c>
      <c r="I130" s="256" t="s">
        <v>1674</v>
      </c>
      <c r="J130" s="256">
        <v>83101</v>
      </c>
      <c r="K130" s="256">
        <v>1</v>
      </c>
      <c r="L130" s="256">
        <v>7</v>
      </c>
      <c r="M130" s="256">
        <v>6</v>
      </c>
      <c r="N130" s="256" t="s">
        <v>349</v>
      </c>
      <c r="O130" s="256" t="s">
        <v>1674</v>
      </c>
      <c r="P130" s="256">
        <v>70</v>
      </c>
      <c r="Q130" s="256">
        <v>2</v>
      </c>
      <c r="R130" s="256">
        <v>0</v>
      </c>
      <c r="S130" s="256" t="s">
        <v>1872</v>
      </c>
      <c r="T130" s="256" t="s">
        <v>1872</v>
      </c>
      <c r="U130" s="256">
        <v>2671.83</v>
      </c>
      <c r="V130" s="256">
        <v>0</v>
      </c>
    </row>
    <row r="131" spans="2:22" x14ac:dyDescent="0.25">
      <c r="B131" s="256" t="s">
        <v>331</v>
      </c>
      <c r="C131" s="256" t="s">
        <v>346</v>
      </c>
      <c r="D131" s="256">
        <v>100</v>
      </c>
      <c r="E131" s="575" t="s">
        <v>469</v>
      </c>
      <c r="F131" s="575" t="s">
        <v>781</v>
      </c>
      <c r="G131" s="256" t="s">
        <v>1086</v>
      </c>
      <c r="H131" s="256" t="s">
        <v>1280</v>
      </c>
      <c r="I131" s="256" t="s">
        <v>1674</v>
      </c>
      <c r="J131" s="256">
        <v>83101</v>
      </c>
      <c r="K131" s="256">
        <v>1</v>
      </c>
      <c r="L131" s="256">
        <v>7</v>
      </c>
      <c r="M131" s="256">
        <v>6</v>
      </c>
      <c r="N131" s="256" t="s">
        <v>349</v>
      </c>
      <c r="O131" s="256" t="s">
        <v>1674</v>
      </c>
      <c r="P131" s="256">
        <v>1493</v>
      </c>
      <c r="Q131" s="256">
        <v>2</v>
      </c>
      <c r="R131" s="256">
        <v>0</v>
      </c>
      <c r="S131" s="256" t="s">
        <v>1872</v>
      </c>
      <c r="T131" s="256" t="s">
        <v>1872</v>
      </c>
      <c r="U131" s="256">
        <v>2874.53</v>
      </c>
      <c r="V131" s="256">
        <v>0</v>
      </c>
    </row>
    <row r="132" spans="2:22" x14ac:dyDescent="0.25">
      <c r="B132" s="256" t="s">
        <v>331</v>
      </c>
      <c r="C132" s="256" t="s">
        <v>346</v>
      </c>
      <c r="D132" s="256">
        <v>100</v>
      </c>
      <c r="E132" s="575" t="s">
        <v>470</v>
      </c>
      <c r="F132" s="575" t="s">
        <v>782</v>
      </c>
      <c r="G132" s="256" t="s">
        <v>1087</v>
      </c>
      <c r="H132" s="256" t="s">
        <v>1272</v>
      </c>
      <c r="I132" s="256" t="s">
        <v>1674</v>
      </c>
      <c r="J132" s="256">
        <v>83101</v>
      </c>
      <c r="K132" s="256">
        <v>1</v>
      </c>
      <c r="L132" s="256">
        <v>7</v>
      </c>
      <c r="M132" s="256">
        <v>7</v>
      </c>
      <c r="N132" s="256" t="s">
        <v>1300</v>
      </c>
      <c r="O132" s="256" t="s">
        <v>1674</v>
      </c>
      <c r="P132" s="256">
        <v>79</v>
      </c>
      <c r="Q132" s="256">
        <v>2</v>
      </c>
      <c r="R132" s="256">
        <v>0</v>
      </c>
      <c r="S132" s="256" t="s">
        <v>1872</v>
      </c>
      <c r="T132" s="256" t="s">
        <v>1872</v>
      </c>
      <c r="U132" s="256">
        <v>2043.44</v>
      </c>
      <c r="V132" s="256">
        <v>0</v>
      </c>
    </row>
    <row r="133" spans="2:22" x14ac:dyDescent="0.25">
      <c r="B133" s="256" t="s">
        <v>331</v>
      </c>
      <c r="C133" s="256" t="s">
        <v>346</v>
      </c>
      <c r="D133" s="256">
        <v>100</v>
      </c>
      <c r="E133" s="575" t="s">
        <v>471</v>
      </c>
      <c r="F133" s="575" t="s">
        <v>783</v>
      </c>
      <c r="G133" s="256" t="s">
        <v>1088</v>
      </c>
      <c r="H133" s="256" t="s">
        <v>1273</v>
      </c>
      <c r="I133" s="256" t="s">
        <v>1674</v>
      </c>
      <c r="J133" s="256">
        <v>83101</v>
      </c>
      <c r="K133" s="256">
        <v>1</v>
      </c>
      <c r="L133" s="256">
        <v>7</v>
      </c>
      <c r="M133" s="256">
        <v>8</v>
      </c>
      <c r="N133" s="256" t="s">
        <v>348</v>
      </c>
      <c r="O133" s="256" t="s">
        <v>1674</v>
      </c>
      <c r="P133" s="256">
        <v>199</v>
      </c>
      <c r="Q133" s="256">
        <v>2</v>
      </c>
      <c r="R133" s="256">
        <v>0</v>
      </c>
      <c r="S133" s="256" t="s">
        <v>1872</v>
      </c>
      <c r="T133" s="256" t="s">
        <v>1872</v>
      </c>
      <c r="U133" s="256">
        <v>3310.17</v>
      </c>
      <c r="V133" s="256">
        <v>0</v>
      </c>
    </row>
    <row r="134" spans="2:22" x14ac:dyDescent="0.25">
      <c r="B134" s="256" t="s">
        <v>331</v>
      </c>
      <c r="C134" s="256" t="s">
        <v>346</v>
      </c>
      <c r="D134" s="256">
        <v>100</v>
      </c>
      <c r="E134" s="575" t="s">
        <v>472</v>
      </c>
      <c r="F134" s="575" t="s">
        <v>784</v>
      </c>
      <c r="G134" s="256" t="s">
        <v>1271</v>
      </c>
      <c r="H134" s="256" t="s">
        <v>1272</v>
      </c>
      <c r="I134" s="256" t="s">
        <v>1674</v>
      </c>
      <c r="J134" s="256">
        <v>83101</v>
      </c>
      <c r="K134" s="256">
        <v>1</v>
      </c>
      <c r="L134" s="256">
        <v>7</v>
      </c>
      <c r="M134" s="256">
        <v>7</v>
      </c>
      <c r="N134" s="256" t="s">
        <v>1300</v>
      </c>
      <c r="O134" s="256" t="s">
        <v>1674</v>
      </c>
      <c r="P134" s="256">
        <v>61</v>
      </c>
      <c r="Q134" s="256">
        <v>2</v>
      </c>
      <c r="R134" s="256">
        <v>0</v>
      </c>
      <c r="S134" s="256" t="s">
        <v>1872</v>
      </c>
      <c r="T134" s="256" t="s">
        <v>1872</v>
      </c>
      <c r="U134" s="256">
        <v>3227.48</v>
      </c>
      <c r="V134" s="256">
        <v>0</v>
      </c>
    </row>
    <row r="135" spans="2:22" x14ac:dyDescent="0.25">
      <c r="B135" s="256" t="s">
        <v>331</v>
      </c>
      <c r="C135" s="256" t="s">
        <v>346</v>
      </c>
      <c r="D135" s="256">
        <v>100</v>
      </c>
      <c r="E135" s="575" t="s">
        <v>473</v>
      </c>
      <c r="F135" s="575" t="s">
        <v>785</v>
      </c>
      <c r="G135" s="256" t="s">
        <v>1089</v>
      </c>
      <c r="H135" s="256" t="s">
        <v>1285</v>
      </c>
      <c r="I135" s="256" t="s">
        <v>1674</v>
      </c>
      <c r="J135" s="256">
        <v>83101</v>
      </c>
      <c r="K135" s="256">
        <v>1</v>
      </c>
      <c r="L135" s="256">
        <v>7</v>
      </c>
      <c r="M135" s="256">
        <v>5</v>
      </c>
      <c r="N135" s="256" t="s">
        <v>1306</v>
      </c>
      <c r="O135" s="256" t="s">
        <v>1674</v>
      </c>
      <c r="P135" s="256">
        <v>1521</v>
      </c>
      <c r="Q135" s="256">
        <v>2</v>
      </c>
      <c r="R135" s="256">
        <v>0</v>
      </c>
      <c r="S135" s="256" t="s">
        <v>1872</v>
      </c>
      <c r="T135" s="256" t="s">
        <v>1872</v>
      </c>
      <c r="U135" s="256">
        <v>4581.49</v>
      </c>
      <c r="V135" s="256">
        <v>0</v>
      </c>
    </row>
    <row r="136" spans="2:22" x14ac:dyDescent="0.25">
      <c r="B136" s="256" t="s">
        <v>331</v>
      </c>
      <c r="C136" s="256" t="s">
        <v>346</v>
      </c>
      <c r="D136" s="256">
        <v>100</v>
      </c>
      <c r="E136" s="575" t="s">
        <v>474</v>
      </c>
      <c r="F136" s="575" t="s">
        <v>786</v>
      </c>
      <c r="G136" s="256" t="s">
        <v>1090</v>
      </c>
      <c r="H136" s="256" t="s">
        <v>1277</v>
      </c>
      <c r="I136" s="256" t="s">
        <v>1674</v>
      </c>
      <c r="J136" s="256">
        <v>83101</v>
      </c>
      <c r="K136" s="256">
        <v>1</v>
      </c>
      <c r="L136" s="256">
        <v>7</v>
      </c>
      <c r="M136" s="256">
        <v>8</v>
      </c>
      <c r="N136" s="256" t="s">
        <v>1302</v>
      </c>
      <c r="O136" s="256" t="s">
        <v>1674</v>
      </c>
      <c r="P136" s="256">
        <v>265</v>
      </c>
      <c r="Q136" s="256">
        <v>2</v>
      </c>
      <c r="R136" s="256">
        <v>0</v>
      </c>
      <c r="S136" s="256" t="s">
        <v>1872</v>
      </c>
      <c r="T136" s="256" t="s">
        <v>1872</v>
      </c>
      <c r="U136" s="256">
        <v>4754.18</v>
      </c>
      <c r="V136" s="256">
        <v>0</v>
      </c>
    </row>
    <row r="137" spans="2:22" x14ac:dyDescent="0.25">
      <c r="B137" s="256" t="s">
        <v>331</v>
      </c>
      <c r="C137" s="256" t="s">
        <v>346</v>
      </c>
      <c r="D137" s="256">
        <v>100</v>
      </c>
      <c r="E137" s="575" t="s">
        <v>475</v>
      </c>
      <c r="F137" s="575" t="s">
        <v>787</v>
      </c>
      <c r="G137" s="256" t="s">
        <v>1091</v>
      </c>
      <c r="H137" s="256" t="s">
        <v>1870</v>
      </c>
      <c r="I137" s="256" t="s">
        <v>1674</v>
      </c>
      <c r="J137" s="256">
        <v>83101</v>
      </c>
      <c r="K137" s="256">
        <v>1</v>
      </c>
      <c r="L137" s="256">
        <v>7</v>
      </c>
      <c r="M137" s="256">
        <v>6</v>
      </c>
      <c r="N137" s="256" t="s">
        <v>1307</v>
      </c>
      <c r="O137" s="256" t="s">
        <v>1674</v>
      </c>
      <c r="P137" s="256">
        <v>266</v>
      </c>
      <c r="Q137" s="256">
        <v>2</v>
      </c>
      <c r="R137" s="256">
        <v>0</v>
      </c>
      <c r="S137" s="256" t="s">
        <v>1872</v>
      </c>
      <c r="T137" s="256" t="s">
        <v>1872</v>
      </c>
      <c r="U137" s="256">
        <v>9074.82</v>
      </c>
      <c r="V137" s="256">
        <v>0</v>
      </c>
    </row>
    <row r="138" spans="2:22" x14ac:dyDescent="0.25">
      <c r="B138" s="256" t="s">
        <v>331</v>
      </c>
      <c r="C138" s="256" t="s">
        <v>346</v>
      </c>
      <c r="D138" s="256">
        <v>100</v>
      </c>
      <c r="E138" s="575" t="s">
        <v>476</v>
      </c>
      <c r="F138" s="575" t="s">
        <v>788</v>
      </c>
      <c r="G138" s="256" t="s">
        <v>1092</v>
      </c>
      <c r="H138" s="256" t="s">
        <v>1273</v>
      </c>
      <c r="I138" s="256" t="s">
        <v>1674</v>
      </c>
      <c r="J138" s="256">
        <v>83101</v>
      </c>
      <c r="K138" s="256">
        <v>1</v>
      </c>
      <c r="L138" s="256">
        <v>7</v>
      </c>
      <c r="M138" s="256">
        <v>7</v>
      </c>
      <c r="N138" s="256" t="s">
        <v>348</v>
      </c>
      <c r="O138" s="256" t="s">
        <v>1674</v>
      </c>
      <c r="P138" s="256">
        <v>68</v>
      </c>
      <c r="Q138" s="256">
        <v>2</v>
      </c>
      <c r="R138" s="256">
        <v>0</v>
      </c>
      <c r="S138" s="256" t="s">
        <v>1872</v>
      </c>
      <c r="T138" s="256" t="s">
        <v>1872</v>
      </c>
      <c r="U138" s="256">
        <v>4792.26</v>
      </c>
      <c r="V138" s="256">
        <v>0</v>
      </c>
    </row>
    <row r="139" spans="2:22" x14ac:dyDescent="0.25">
      <c r="B139" s="256" t="s">
        <v>331</v>
      </c>
      <c r="C139" s="256" t="s">
        <v>346</v>
      </c>
      <c r="D139" s="256">
        <v>100</v>
      </c>
      <c r="E139" s="575" t="s">
        <v>477</v>
      </c>
      <c r="F139" s="575" t="s">
        <v>789</v>
      </c>
      <c r="G139" s="256" t="s">
        <v>1093</v>
      </c>
      <c r="H139" s="256" t="s">
        <v>1272</v>
      </c>
      <c r="I139" s="256" t="s">
        <v>1674</v>
      </c>
      <c r="J139" s="256">
        <v>83101</v>
      </c>
      <c r="K139" s="256">
        <v>1</v>
      </c>
      <c r="L139" s="256">
        <v>7</v>
      </c>
      <c r="M139" s="256">
        <v>6</v>
      </c>
      <c r="N139" s="256" t="s">
        <v>1300</v>
      </c>
      <c r="O139" s="256" t="s">
        <v>1674</v>
      </c>
      <c r="P139" s="256">
        <v>77</v>
      </c>
      <c r="Q139" s="256">
        <v>2</v>
      </c>
      <c r="R139" s="256">
        <v>0</v>
      </c>
      <c r="S139" s="256" t="s">
        <v>1872</v>
      </c>
      <c r="T139" s="256" t="s">
        <v>1872</v>
      </c>
      <c r="U139" s="256">
        <v>4177.08</v>
      </c>
      <c r="V139" s="256">
        <v>0</v>
      </c>
    </row>
    <row r="140" spans="2:22" x14ac:dyDescent="0.25">
      <c r="B140" s="256" t="s">
        <v>331</v>
      </c>
      <c r="C140" s="256" t="s">
        <v>346</v>
      </c>
      <c r="D140" s="256">
        <v>100</v>
      </c>
      <c r="E140" s="575" t="s">
        <v>478</v>
      </c>
      <c r="F140" s="575" t="s">
        <v>790</v>
      </c>
      <c r="G140" s="256" t="s">
        <v>1094</v>
      </c>
      <c r="H140" s="256" t="s">
        <v>1285</v>
      </c>
      <c r="I140" s="256" t="s">
        <v>1674</v>
      </c>
      <c r="J140" s="256">
        <v>83101</v>
      </c>
      <c r="K140" s="256">
        <v>1</v>
      </c>
      <c r="L140" s="256">
        <v>7</v>
      </c>
      <c r="M140" s="256">
        <v>5</v>
      </c>
      <c r="N140" s="256" t="s">
        <v>1306</v>
      </c>
      <c r="O140" s="256" t="s">
        <v>1674</v>
      </c>
      <c r="P140" s="256">
        <v>123</v>
      </c>
      <c r="Q140" s="256">
        <v>2</v>
      </c>
      <c r="R140" s="256">
        <v>0</v>
      </c>
      <c r="S140" s="256" t="s">
        <v>1872</v>
      </c>
      <c r="T140" s="256" t="s">
        <v>1872</v>
      </c>
      <c r="U140" s="256">
        <v>7704.83</v>
      </c>
      <c r="V140" s="256">
        <v>0</v>
      </c>
    </row>
    <row r="141" spans="2:22" x14ac:dyDescent="0.25">
      <c r="B141" s="256" t="s">
        <v>331</v>
      </c>
      <c r="C141" s="256" t="s">
        <v>346</v>
      </c>
      <c r="D141" s="256">
        <v>100</v>
      </c>
      <c r="E141" s="575" t="s">
        <v>479</v>
      </c>
      <c r="F141" s="575" t="s">
        <v>791</v>
      </c>
      <c r="G141" s="256" t="s">
        <v>1095</v>
      </c>
      <c r="H141" s="256" t="s">
        <v>1273</v>
      </c>
      <c r="I141" s="256" t="s">
        <v>1674</v>
      </c>
      <c r="J141" s="256">
        <v>83101</v>
      </c>
      <c r="K141" s="256">
        <v>1</v>
      </c>
      <c r="L141" s="256">
        <v>7</v>
      </c>
      <c r="M141" s="256">
        <v>6</v>
      </c>
      <c r="N141" s="256" t="s">
        <v>348</v>
      </c>
      <c r="O141" s="256" t="s">
        <v>1674</v>
      </c>
      <c r="P141" s="256">
        <v>269</v>
      </c>
      <c r="Q141" s="256">
        <v>2</v>
      </c>
      <c r="R141" s="256">
        <v>0</v>
      </c>
      <c r="S141" s="256" t="s">
        <v>1872</v>
      </c>
      <c r="T141" s="256" t="s">
        <v>1872</v>
      </c>
      <c r="U141" s="256">
        <v>5113.8999999999996</v>
      </c>
      <c r="V141" s="256">
        <v>0</v>
      </c>
    </row>
    <row r="142" spans="2:22" x14ac:dyDescent="0.25">
      <c r="B142" s="256" t="s">
        <v>331</v>
      </c>
      <c r="C142" s="256" t="s">
        <v>346</v>
      </c>
      <c r="D142" s="256">
        <v>100</v>
      </c>
      <c r="E142" s="575" t="s">
        <v>480</v>
      </c>
      <c r="F142" s="575" t="s">
        <v>792</v>
      </c>
      <c r="G142" s="256" t="s">
        <v>1096</v>
      </c>
      <c r="H142" s="256" t="s">
        <v>1278</v>
      </c>
      <c r="I142" s="256" t="s">
        <v>1674</v>
      </c>
      <c r="J142" s="256">
        <v>83101</v>
      </c>
      <c r="K142" s="256">
        <v>1</v>
      </c>
      <c r="L142" s="256">
        <v>7</v>
      </c>
      <c r="M142" s="256">
        <v>8</v>
      </c>
      <c r="N142" s="256" t="s">
        <v>1303</v>
      </c>
      <c r="O142" s="256" t="s">
        <v>1674</v>
      </c>
      <c r="P142" s="256">
        <v>221</v>
      </c>
      <c r="Q142" s="256">
        <v>2</v>
      </c>
      <c r="R142" s="256">
        <v>0</v>
      </c>
      <c r="S142" s="256" t="s">
        <v>1872</v>
      </c>
      <c r="T142" s="256" t="s">
        <v>1872</v>
      </c>
      <c r="U142" s="256">
        <v>2466.0700000000002</v>
      </c>
      <c r="V142" s="256">
        <v>0</v>
      </c>
    </row>
    <row r="143" spans="2:22" x14ac:dyDescent="0.25">
      <c r="B143" s="256" t="s">
        <v>331</v>
      </c>
      <c r="C143" s="256" t="s">
        <v>346</v>
      </c>
      <c r="D143" s="256">
        <v>100</v>
      </c>
      <c r="E143" s="575" t="s">
        <v>481</v>
      </c>
      <c r="F143" s="575" t="s">
        <v>793</v>
      </c>
      <c r="G143" s="256" t="s">
        <v>1097</v>
      </c>
      <c r="H143" s="256" t="s">
        <v>1278</v>
      </c>
      <c r="I143" s="256" t="s">
        <v>1674</v>
      </c>
      <c r="J143" s="256">
        <v>83101</v>
      </c>
      <c r="K143" s="256">
        <v>1</v>
      </c>
      <c r="L143" s="256">
        <v>7</v>
      </c>
      <c r="M143" s="256">
        <v>7</v>
      </c>
      <c r="N143" s="256" t="s">
        <v>1303</v>
      </c>
      <c r="O143" s="256" t="s">
        <v>1674</v>
      </c>
      <c r="P143" s="256">
        <v>162</v>
      </c>
      <c r="Q143" s="256">
        <v>2</v>
      </c>
      <c r="R143" s="256">
        <v>0</v>
      </c>
      <c r="S143" s="256" t="s">
        <v>1872</v>
      </c>
      <c r="T143" s="256" t="s">
        <v>1872</v>
      </c>
      <c r="U143" s="256">
        <v>3733.26</v>
      </c>
      <c r="V143" s="256">
        <v>0</v>
      </c>
    </row>
    <row r="144" spans="2:22" x14ac:dyDescent="0.25">
      <c r="B144" s="256" t="s">
        <v>331</v>
      </c>
      <c r="C144" s="256" t="s">
        <v>346</v>
      </c>
      <c r="D144" s="256">
        <v>100</v>
      </c>
      <c r="E144" s="575" t="s">
        <v>482</v>
      </c>
      <c r="F144" s="575" t="s">
        <v>794</v>
      </c>
      <c r="G144" s="256" t="s">
        <v>1098</v>
      </c>
      <c r="H144" s="256" t="s">
        <v>1273</v>
      </c>
      <c r="I144" s="256" t="s">
        <v>1674</v>
      </c>
      <c r="J144" s="256">
        <v>83101</v>
      </c>
      <c r="K144" s="256">
        <v>1</v>
      </c>
      <c r="L144" s="256">
        <v>7</v>
      </c>
      <c r="M144" s="256">
        <v>6</v>
      </c>
      <c r="N144" s="256" t="s">
        <v>348</v>
      </c>
      <c r="O144" s="256" t="s">
        <v>1674</v>
      </c>
      <c r="P144" s="256">
        <v>156</v>
      </c>
      <c r="Q144" s="256">
        <v>2</v>
      </c>
      <c r="R144" s="256">
        <v>0</v>
      </c>
      <c r="S144" s="256" t="s">
        <v>1872</v>
      </c>
      <c r="T144" s="256" t="s">
        <v>1872</v>
      </c>
      <c r="U144" s="256">
        <v>3634.15</v>
      </c>
      <c r="V144" s="256">
        <v>0</v>
      </c>
    </row>
    <row r="145" spans="2:22" x14ac:dyDescent="0.25">
      <c r="B145" s="256" t="s">
        <v>331</v>
      </c>
      <c r="C145" s="256" t="s">
        <v>346</v>
      </c>
      <c r="D145" s="256">
        <v>100</v>
      </c>
      <c r="E145" s="575" t="s">
        <v>483</v>
      </c>
      <c r="F145" s="575" t="s">
        <v>795</v>
      </c>
      <c r="G145" s="256" t="s">
        <v>1099</v>
      </c>
      <c r="H145" s="256" t="s">
        <v>1273</v>
      </c>
      <c r="I145" s="256" t="s">
        <v>1674</v>
      </c>
      <c r="J145" s="256">
        <v>83101</v>
      </c>
      <c r="K145" s="256">
        <v>1</v>
      </c>
      <c r="L145" s="256">
        <v>7</v>
      </c>
      <c r="M145" s="256">
        <v>6</v>
      </c>
      <c r="N145" s="256" t="s">
        <v>348</v>
      </c>
      <c r="O145" s="256" t="s">
        <v>1674</v>
      </c>
      <c r="P145" s="256">
        <v>193</v>
      </c>
      <c r="Q145" s="256">
        <v>2</v>
      </c>
      <c r="R145" s="256">
        <v>0</v>
      </c>
      <c r="S145" s="256" t="s">
        <v>1872</v>
      </c>
      <c r="T145" s="256" t="s">
        <v>1872</v>
      </c>
      <c r="U145" s="256">
        <v>3043.17</v>
      </c>
      <c r="V145" s="256">
        <v>0</v>
      </c>
    </row>
    <row r="146" spans="2:22" x14ac:dyDescent="0.25">
      <c r="B146" s="256" t="s">
        <v>331</v>
      </c>
      <c r="C146" s="256" t="s">
        <v>346</v>
      </c>
      <c r="D146" s="256">
        <v>100</v>
      </c>
      <c r="E146" s="575" t="s">
        <v>484</v>
      </c>
      <c r="F146" s="575" t="s">
        <v>796</v>
      </c>
      <c r="G146" s="256" t="s">
        <v>1100</v>
      </c>
      <c r="H146" s="256" t="s">
        <v>1273</v>
      </c>
      <c r="I146" s="256" t="s">
        <v>1674</v>
      </c>
      <c r="J146" s="256">
        <v>83101</v>
      </c>
      <c r="K146" s="256">
        <v>1</v>
      </c>
      <c r="L146" s="256">
        <v>7</v>
      </c>
      <c r="M146" s="256">
        <v>6</v>
      </c>
      <c r="N146" s="256" t="s">
        <v>348</v>
      </c>
      <c r="O146" s="256" t="s">
        <v>1674</v>
      </c>
      <c r="P146" s="256">
        <v>214</v>
      </c>
      <c r="Q146" s="256">
        <v>2</v>
      </c>
      <c r="R146" s="256">
        <v>0</v>
      </c>
      <c r="S146" s="256" t="s">
        <v>1872</v>
      </c>
      <c r="T146" s="256" t="s">
        <v>1872</v>
      </c>
      <c r="U146" s="256">
        <v>4837.12</v>
      </c>
      <c r="V146" s="256">
        <v>0</v>
      </c>
    </row>
    <row r="147" spans="2:22" x14ac:dyDescent="0.25">
      <c r="B147" s="256" t="s">
        <v>331</v>
      </c>
      <c r="C147" s="256" t="s">
        <v>346</v>
      </c>
      <c r="D147" s="256">
        <v>100</v>
      </c>
      <c r="E147" s="575" t="s">
        <v>485</v>
      </c>
      <c r="F147" s="575" t="s">
        <v>797</v>
      </c>
      <c r="G147" s="256" t="s">
        <v>1101</v>
      </c>
      <c r="H147" s="256" t="s">
        <v>1273</v>
      </c>
      <c r="I147" s="256" t="s">
        <v>1674</v>
      </c>
      <c r="J147" s="256">
        <v>83101</v>
      </c>
      <c r="K147" s="256">
        <v>1</v>
      </c>
      <c r="L147" s="256">
        <v>7</v>
      </c>
      <c r="M147" s="256">
        <v>6</v>
      </c>
      <c r="N147" s="256" t="s">
        <v>348</v>
      </c>
      <c r="O147" s="256" t="s">
        <v>1674</v>
      </c>
      <c r="P147" s="256">
        <v>125</v>
      </c>
      <c r="Q147" s="256">
        <v>2</v>
      </c>
      <c r="R147" s="256">
        <v>0</v>
      </c>
      <c r="S147" s="256" t="s">
        <v>1872</v>
      </c>
      <c r="T147" s="256" t="s">
        <v>1872</v>
      </c>
      <c r="U147" s="256">
        <v>4004.18</v>
      </c>
      <c r="V147" s="256">
        <v>0</v>
      </c>
    </row>
    <row r="148" spans="2:22" x14ac:dyDescent="0.25">
      <c r="B148" s="256" t="s">
        <v>331</v>
      </c>
      <c r="C148" s="256" t="s">
        <v>346</v>
      </c>
      <c r="D148" s="256">
        <v>100</v>
      </c>
      <c r="E148" s="575" t="s">
        <v>486</v>
      </c>
      <c r="F148" s="575" t="s">
        <v>798</v>
      </c>
      <c r="G148" s="256" t="s">
        <v>1102</v>
      </c>
      <c r="H148" s="256" t="s">
        <v>1273</v>
      </c>
      <c r="I148" s="256" t="s">
        <v>1674</v>
      </c>
      <c r="J148" s="256">
        <v>83101</v>
      </c>
      <c r="K148" s="256">
        <v>1</v>
      </c>
      <c r="L148" s="256">
        <v>7</v>
      </c>
      <c r="M148" s="256">
        <v>6</v>
      </c>
      <c r="N148" s="256" t="s">
        <v>348</v>
      </c>
      <c r="O148" s="256" t="s">
        <v>1674</v>
      </c>
      <c r="P148" s="256">
        <v>191</v>
      </c>
      <c r="Q148" s="256">
        <v>2</v>
      </c>
      <c r="R148" s="256">
        <v>0</v>
      </c>
      <c r="S148" s="256" t="s">
        <v>1872</v>
      </c>
      <c r="T148" s="256" t="s">
        <v>1872</v>
      </c>
      <c r="U148" s="256">
        <v>6328.02</v>
      </c>
      <c r="V148" s="256">
        <v>0</v>
      </c>
    </row>
    <row r="149" spans="2:22" x14ac:dyDescent="0.25">
      <c r="B149" s="256" t="s">
        <v>331</v>
      </c>
      <c r="C149" s="256" t="s">
        <v>346</v>
      </c>
      <c r="D149" s="256">
        <v>100</v>
      </c>
      <c r="E149" s="575" t="s">
        <v>487</v>
      </c>
      <c r="F149" s="575" t="s">
        <v>799</v>
      </c>
      <c r="G149" s="256" t="s">
        <v>1103</v>
      </c>
      <c r="H149" s="256" t="s">
        <v>1273</v>
      </c>
      <c r="I149" s="256" t="s">
        <v>1674</v>
      </c>
      <c r="J149" s="256">
        <v>83101</v>
      </c>
      <c r="K149" s="256">
        <v>1</v>
      </c>
      <c r="L149" s="256">
        <v>7</v>
      </c>
      <c r="M149" s="256">
        <v>6</v>
      </c>
      <c r="N149" s="256" t="s">
        <v>348</v>
      </c>
      <c r="O149" s="256" t="s">
        <v>1674</v>
      </c>
      <c r="P149" s="256">
        <v>188</v>
      </c>
      <c r="Q149" s="256">
        <v>2</v>
      </c>
      <c r="R149" s="256">
        <v>0</v>
      </c>
      <c r="S149" s="256" t="s">
        <v>1872</v>
      </c>
      <c r="T149" s="256" t="s">
        <v>1872</v>
      </c>
      <c r="U149" s="256">
        <v>4198.96</v>
      </c>
      <c r="V149" s="256">
        <v>0</v>
      </c>
    </row>
    <row r="150" spans="2:22" x14ac:dyDescent="0.25">
      <c r="B150" s="256" t="s">
        <v>331</v>
      </c>
      <c r="C150" s="256" t="s">
        <v>346</v>
      </c>
      <c r="D150" s="256">
        <v>100</v>
      </c>
      <c r="E150" s="575" t="s">
        <v>488</v>
      </c>
      <c r="F150" s="575" t="s">
        <v>800</v>
      </c>
      <c r="G150" s="256" t="s">
        <v>1104</v>
      </c>
      <c r="H150" s="256" t="s">
        <v>1277</v>
      </c>
      <c r="I150" s="256" t="s">
        <v>1674</v>
      </c>
      <c r="J150" s="256">
        <v>83101</v>
      </c>
      <c r="K150" s="256">
        <v>1</v>
      </c>
      <c r="L150" s="256">
        <v>7</v>
      </c>
      <c r="M150" s="256">
        <v>6</v>
      </c>
      <c r="N150" s="256" t="s">
        <v>1302</v>
      </c>
      <c r="O150" s="256" t="s">
        <v>1674</v>
      </c>
      <c r="P150" s="256">
        <v>147</v>
      </c>
      <c r="Q150" s="256">
        <v>2</v>
      </c>
      <c r="R150" s="256">
        <v>0</v>
      </c>
      <c r="S150" s="256" t="s">
        <v>1872</v>
      </c>
      <c r="T150" s="256" t="s">
        <v>1872</v>
      </c>
      <c r="U150" s="256">
        <v>2914.62</v>
      </c>
      <c r="V150" s="256">
        <v>0</v>
      </c>
    </row>
    <row r="151" spans="2:22" x14ac:dyDescent="0.25">
      <c r="B151" s="256" t="s">
        <v>331</v>
      </c>
      <c r="C151" s="256" t="s">
        <v>346</v>
      </c>
      <c r="D151" s="256">
        <v>100</v>
      </c>
      <c r="E151" s="575" t="s">
        <v>489</v>
      </c>
      <c r="F151" s="575" t="s">
        <v>801</v>
      </c>
      <c r="G151" s="256" t="s">
        <v>1105</v>
      </c>
      <c r="H151" s="256" t="s">
        <v>1277</v>
      </c>
      <c r="I151" s="256" t="s">
        <v>1674</v>
      </c>
      <c r="J151" s="256">
        <v>83101</v>
      </c>
      <c r="K151" s="256">
        <v>1</v>
      </c>
      <c r="L151" s="256">
        <v>7</v>
      </c>
      <c r="M151" s="256">
        <v>6</v>
      </c>
      <c r="N151" s="256" t="s">
        <v>1302</v>
      </c>
      <c r="O151" s="256" t="s">
        <v>1674</v>
      </c>
      <c r="P151" s="256">
        <v>51</v>
      </c>
      <c r="Q151" s="256">
        <v>2</v>
      </c>
      <c r="R151" s="256">
        <v>0</v>
      </c>
      <c r="S151" s="256" t="s">
        <v>1872</v>
      </c>
      <c r="T151" s="256" t="s">
        <v>1872</v>
      </c>
      <c r="U151" s="256">
        <v>1434.84</v>
      </c>
      <c r="V151" s="256">
        <v>0</v>
      </c>
    </row>
    <row r="152" spans="2:22" x14ac:dyDescent="0.25">
      <c r="B152" s="256" t="s">
        <v>331</v>
      </c>
      <c r="C152" s="256" t="s">
        <v>346</v>
      </c>
      <c r="D152" s="256">
        <v>100</v>
      </c>
      <c r="E152" s="575" t="s">
        <v>490</v>
      </c>
      <c r="F152" s="575" t="s">
        <v>802</v>
      </c>
      <c r="G152" s="256" t="s">
        <v>1290</v>
      </c>
      <c r="H152" s="256" t="s">
        <v>1285</v>
      </c>
      <c r="I152" s="256" t="s">
        <v>1674</v>
      </c>
      <c r="J152" s="256">
        <v>83101</v>
      </c>
      <c r="K152" s="256">
        <v>1</v>
      </c>
      <c r="L152" s="256">
        <v>7</v>
      </c>
      <c r="M152" s="256">
        <v>3</v>
      </c>
      <c r="N152" s="256" t="s">
        <v>1306</v>
      </c>
      <c r="O152" s="256" t="s">
        <v>1674</v>
      </c>
      <c r="P152" s="256">
        <v>1527</v>
      </c>
      <c r="Q152" s="256">
        <v>2</v>
      </c>
      <c r="R152" s="256">
        <v>0</v>
      </c>
      <c r="S152" s="256" t="s">
        <v>1872</v>
      </c>
      <c r="T152" s="256" t="s">
        <v>1872</v>
      </c>
      <c r="U152" s="256">
        <v>6531.77</v>
      </c>
      <c r="V152" s="256">
        <v>0</v>
      </c>
    </row>
    <row r="153" spans="2:22" x14ac:dyDescent="0.25">
      <c r="B153" s="256" t="s">
        <v>331</v>
      </c>
      <c r="C153" s="256" t="s">
        <v>346</v>
      </c>
      <c r="D153" s="256">
        <v>100</v>
      </c>
      <c r="E153" s="575" t="s">
        <v>491</v>
      </c>
      <c r="F153" s="575" t="s">
        <v>803</v>
      </c>
      <c r="G153" s="256" t="s">
        <v>1106</v>
      </c>
      <c r="H153" s="256" t="s">
        <v>1273</v>
      </c>
      <c r="I153" s="256" t="s">
        <v>1674</v>
      </c>
      <c r="J153" s="256">
        <v>83101</v>
      </c>
      <c r="K153" s="256">
        <v>1</v>
      </c>
      <c r="L153" s="256">
        <v>7</v>
      </c>
      <c r="M153" s="256">
        <v>8</v>
      </c>
      <c r="N153" s="256" t="s">
        <v>348</v>
      </c>
      <c r="O153" s="256" t="s">
        <v>1674</v>
      </c>
      <c r="P153" s="256">
        <v>288</v>
      </c>
      <c r="Q153" s="256">
        <v>2</v>
      </c>
      <c r="R153" s="256">
        <v>0</v>
      </c>
      <c r="S153" s="256" t="s">
        <v>1872</v>
      </c>
      <c r="T153" s="256" t="s">
        <v>1872</v>
      </c>
      <c r="U153" s="256">
        <v>3768.3</v>
      </c>
      <c r="V153" s="256">
        <v>0</v>
      </c>
    </row>
    <row r="154" spans="2:22" x14ac:dyDescent="0.25">
      <c r="B154" s="256" t="s">
        <v>331</v>
      </c>
      <c r="C154" s="256" t="s">
        <v>346</v>
      </c>
      <c r="D154" s="256">
        <v>100</v>
      </c>
      <c r="E154" s="575" t="s">
        <v>492</v>
      </c>
      <c r="F154" s="575" t="s">
        <v>804</v>
      </c>
      <c r="G154" s="256" t="s">
        <v>1107</v>
      </c>
      <c r="H154" s="256" t="s">
        <v>1273</v>
      </c>
      <c r="I154" s="256" t="s">
        <v>1674</v>
      </c>
      <c r="J154" s="256">
        <v>83101</v>
      </c>
      <c r="K154" s="256">
        <v>1</v>
      </c>
      <c r="L154" s="256">
        <v>7</v>
      </c>
      <c r="M154" s="256">
        <v>6</v>
      </c>
      <c r="N154" s="256" t="s">
        <v>348</v>
      </c>
      <c r="O154" s="256" t="s">
        <v>1674</v>
      </c>
      <c r="P154" s="256">
        <v>210</v>
      </c>
      <c r="Q154" s="256">
        <v>2</v>
      </c>
      <c r="R154" s="256">
        <v>0</v>
      </c>
      <c r="S154" s="256" t="s">
        <v>1872</v>
      </c>
      <c r="T154" s="256" t="s">
        <v>1872</v>
      </c>
      <c r="U154" s="256">
        <v>3734.71</v>
      </c>
      <c r="V154" s="256">
        <v>0</v>
      </c>
    </row>
    <row r="155" spans="2:22" x14ac:dyDescent="0.25">
      <c r="B155" s="256" t="s">
        <v>331</v>
      </c>
      <c r="C155" s="256" t="s">
        <v>346</v>
      </c>
      <c r="D155" s="256">
        <v>100</v>
      </c>
      <c r="E155" s="575" t="s">
        <v>493</v>
      </c>
      <c r="F155" s="575" t="s">
        <v>805</v>
      </c>
      <c r="G155" s="256" t="s">
        <v>1108</v>
      </c>
      <c r="H155" s="256" t="s">
        <v>1273</v>
      </c>
      <c r="I155" s="256" t="s">
        <v>1674</v>
      </c>
      <c r="J155" s="256">
        <v>83101</v>
      </c>
      <c r="K155" s="256">
        <v>1</v>
      </c>
      <c r="L155" s="256">
        <v>7</v>
      </c>
      <c r="M155" s="256">
        <v>6</v>
      </c>
      <c r="N155" s="256" t="s">
        <v>348</v>
      </c>
      <c r="O155" s="256" t="s">
        <v>1674</v>
      </c>
      <c r="P155" s="256">
        <v>74</v>
      </c>
      <c r="Q155" s="256">
        <v>2</v>
      </c>
      <c r="R155" s="256">
        <v>0</v>
      </c>
      <c r="S155" s="256" t="s">
        <v>1872</v>
      </c>
      <c r="T155" s="256" t="s">
        <v>1872</v>
      </c>
      <c r="U155" s="256">
        <v>3457.49</v>
      </c>
      <c r="V155" s="256">
        <v>0</v>
      </c>
    </row>
    <row r="156" spans="2:22" x14ac:dyDescent="0.25">
      <c r="B156" s="256" t="s">
        <v>331</v>
      </c>
      <c r="C156" s="256" t="s">
        <v>346</v>
      </c>
      <c r="D156" s="256">
        <v>100</v>
      </c>
      <c r="E156" s="575" t="s">
        <v>494</v>
      </c>
      <c r="F156" s="575" t="s">
        <v>806</v>
      </c>
      <c r="G156" s="256" t="s">
        <v>1109</v>
      </c>
      <c r="H156" s="256" t="s">
        <v>1273</v>
      </c>
      <c r="I156" s="256" t="s">
        <v>1674</v>
      </c>
      <c r="J156" s="256">
        <v>83101</v>
      </c>
      <c r="K156" s="256">
        <v>1</v>
      </c>
      <c r="L156" s="256">
        <v>7</v>
      </c>
      <c r="M156" s="256">
        <v>6</v>
      </c>
      <c r="N156" s="256" t="s">
        <v>348</v>
      </c>
      <c r="O156" s="256" t="s">
        <v>1674</v>
      </c>
      <c r="P156" s="256">
        <v>276</v>
      </c>
      <c r="Q156" s="256">
        <v>2</v>
      </c>
      <c r="R156" s="256">
        <v>0</v>
      </c>
      <c r="S156" s="256" t="s">
        <v>1872</v>
      </c>
      <c r="T156" s="256" t="s">
        <v>1872</v>
      </c>
      <c r="U156" s="256">
        <v>4904.1499999999996</v>
      </c>
      <c r="V156" s="256">
        <v>0</v>
      </c>
    </row>
    <row r="157" spans="2:22" x14ac:dyDescent="0.25">
      <c r="B157" s="256" t="s">
        <v>331</v>
      </c>
      <c r="C157" s="256" t="s">
        <v>346</v>
      </c>
      <c r="D157" s="256">
        <v>100</v>
      </c>
      <c r="E157" s="575" t="s">
        <v>495</v>
      </c>
      <c r="F157" s="575" t="s">
        <v>807</v>
      </c>
      <c r="G157" s="256" t="s">
        <v>1110</v>
      </c>
      <c r="H157" s="256" t="s">
        <v>1273</v>
      </c>
      <c r="I157" s="256" t="s">
        <v>1674</v>
      </c>
      <c r="J157" s="256">
        <v>83101</v>
      </c>
      <c r="K157" s="256">
        <v>1</v>
      </c>
      <c r="L157" s="256">
        <v>7</v>
      </c>
      <c r="M157" s="256">
        <v>6</v>
      </c>
      <c r="N157" s="256" t="s">
        <v>348</v>
      </c>
      <c r="O157" s="256" t="s">
        <v>1674</v>
      </c>
      <c r="P157" s="256">
        <v>204</v>
      </c>
      <c r="Q157" s="256">
        <v>2</v>
      </c>
      <c r="R157" s="256">
        <v>0</v>
      </c>
      <c r="S157" s="256" t="s">
        <v>1872</v>
      </c>
      <c r="T157" s="256" t="s">
        <v>1872</v>
      </c>
      <c r="U157" s="256">
        <v>1980.78</v>
      </c>
      <c r="V157" s="256">
        <v>0</v>
      </c>
    </row>
    <row r="158" spans="2:22" x14ac:dyDescent="0.25">
      <c r="B158" s="256" t="s">
        <v>331</v>
      </c>
      <c r="C158" s="256" t="s">
        <v>346</v>
      </c>
      <c r="D158" s="256">
        <v>100</v>
      </c>
      <c r="E158" s="575" t="s">
        <v>496</v>
      </c>
      <c r="F158" s="575" t="s">
        <v>808</v>
      </c>
      <c r="G158" s="256" t="s">
        <v>1111</v>
      </c>
      <c r="H158" s="256" t="s">
        <v>1273</v>
      </c>
      <c r="I158" s="256" t="s">
        <v>1674</v>
      </c>
      <c r="J158" s="256">
        <v>83101</v>
      </c>
      <c r="K158" s="256">
        <v>1</v>
      </c>
      <c r="L158" s="256">
        <v>7</v>
      </c>
      <c r="M158" s="256">
        <v>6</v>
      </c>
      <c r="N158" s="256" t="s">
        <v>348</v>
      </c>
      <c r="O158" s="256" t="s">
        <v>1674</v>
      </c>
      <c r="P158" s="256">
        <v>95</v>
      </c>
      <c r="Q158" s="256">
        <v>2</v>
      </c>
      <c r="R158" s="256">
        <v>0</v>
      </c>
      <c r="S158" s="256" t="s">
        <v>1872</v>
      </c>
      <c r="T158" s="256" t="s">
        <v>1872</v>
      </c>
      <c r="U158" s="256">
        <v>4278.71</v>
      </c>
      <c r="V158" s="256">
        <v>0</v>
      </c>
    </row>
    <row r="159" spans="2:22" x14ac:dyDescent="0.25">
      <c r="B159" s="256" t="s">
        <v>331</v>
      </c>
      <c r="C159" s="256" t="s">
        <v>346</v>
      </c>
      <c r="D159" s="256">
        <v>100</v>
      </c>
      <c r="E159" s="575" t="s">
        <v>497</v>
      </c>
      <c r="F159" s="575" t="s">
        <v>809</v>
      </c>
      <c r="G159" s="256" t="s">
        <v>1112</v>
      </c>
      <c r="H159" s="256" t="s">
        <v>1273</v>
      </c>
      <c r="I159" s="256" t="s">
        <v>1674</v>
      </c>
      <c r="J159" s="256">
        <v>83101</v>
      </c>
      <c r="K159" s="256">
        <v>1</v>
      </c>
      <c r="L159" s="256">
        <v>7</v>
      </c>
      <c r="M159" s="256">
        <v>6</v>
      </c>
      <c r="N159" s="256" t="s">
        <v>348</v>
      </c>
      <c r="O159" s="256" t="s">
        <v>1674</v>
      </c>
      <c r="P159" s="256">
        <v>224</v>
      </c>
      <c r="Q159" s="256">
        <v>2</v>
      </c>
      <c r="R159" s="256">
        <v>0</v>
      </c>
      <c r="S159" s="256" t="s">
        <v>1872</v>
      </c>
      <c r="T159" s="256" t="s">
        <v>1872</v>
      </c>
      <c r="U159" s="256">
        <v>1156.23</v>
      </c>
      <c r="V159" s="256">
        <v>0</v>
      </c>
    </row>
    <row r="160" spans="2:22" x14ac:dyDescent="0.25">
      <c r="B160" s="256" t="s">
        <v>331</v>
      </c>
      <c r="C160" s="256" t="s">
        <v>346</v>
      </c>
      <c r="D160" s="256">
        <v>100</v>
      </c>
      <c r="E160" s="575" t="s">
        <v>498</v>
      </c>
      <c r="F160" s="575" t="s">
        <v>810</v>
      </c>
      <c r="G160" s="256" t="s">
        <v>1113</v>
      </c>
      <c r="H160" s="256" t="s">
        <v>1273</v>
      </c>
      <c r="I160" s="256" t="s">
        <v>1674</v>
      </c>
      <c r="J160" s="256">
        <v>83101</v>
      </c>
      <c r="K160" s="256">
        <v>1</v>
      </c>
      <c r="L160" s="256">
        <v>7</v>
      </c>
      <c r="M160" s="256">
        <v>7</v>
      </c>
      <c r="N160" s="256" t="s">
        <v>348</v>
      </c>
      <c r="O160" s="256" t="s">
        <v>1674</v>
      </c>
      <c r="P160" s="256">
        <v>119</v>
      </c>
      <c r="Q160" s="256">
        <v>2</v>
      </c>
      <c r="R160" s="256">
        <v>0</v>
      </c>
      <c r="S160" s="256" t="s">
        <v>1872</v>
      </c>
      <c r="T160" s="256" t="s">
        <v>1872</v>
      </c>
      <c r="U160" s="256">
        <v>3613.72</v>
      </c>
      <c r="V160" s="256">
        <v>0</v>
      </c>
    </row>
    <row r="161" spans="2:22" x14ac:dyDescent="0.25">
      <c r="B161" s="256" t="s">
        <v>331</v>
      </c>
      <c r="C161" s="256" t="s">
        <v>346</v>
      </c>
      <c r="D161" s="256">
        <v>100</v>
      </c>
      <c r="E161" s="575" t="s">
        <v>499</v>
      </c>
      <c r="F161" s="575" t="s">
        <v>811</v>
      </c>
      <c r="G161" s="256" t="s">
        <v>1114</v>
      </c>
      <c r="H161" s="256" t="s">
        <v>1274</v>
      </c>
      <c r="I161" s="256" t="s">
        <v>1674</v>
      </c>
      <c r="J161" s="256">
        <v>83101</v>
      </c>
      <c r="K161" s="256">
        <v>1</v>
      </c>
      <c r="L161" s="256">
        <v>7</v>
      </c>
      <c r="M161" s="256">
        <v>7</v>
      </c>
      <c r="N161" s="256" t="s">
        <v>351</v>
      </c>
      <c r="O161" s="256" t="s">
        <v>1674</v>
      </c>
      <c r="P161" s="256">
        <v>201</v>
      </c>
      <c r="Q161" s="256">
        <v>2</v>
      </c>
      <c r="R161" s="256">
        <v>0</v>
      </c>
      <c r="S161" s="256" t="s">
        <v>1872</v>
      </c>
      <c r="T161" s="256" t="s">
        <v>1872</v>
      </c>
      <c r="U161" s="256">
        <v>2345.13</v>
      </c>
      <c r="V161" s="256">
        <v>0</v>
      </c>
    </row>
    <row r="162" spans="2:22" x14ac:dyDescent="0.25">
      <c r="B162" s="256" t="s">
        <v>331</v>
      </c>
      <c r="C162" s="256" t="s">
        <v>346</v>
      </c>
      <c r="D162" s="256">
        <v>100</v>
      </c>
      <c r="E162" s="575" t="s">
        <v>500</v>
      </c>
      <c r="F162" s="575" t="s">
        <v>812</v>
      </c>
      <c r="G162" s="256" t="s">
        <v>1115</v>
      </c>
      <c r="H162" s="256" t="s">
        <v>1274</v>
      </c>
      <c r="I162" s="256" t="s">
        <v>1674</v>
      </c>
      <c r="J162" s="256">
        <v>83101</v>
      </c>
      <c r="K162" s="256">
        <v>1</v>
      </c>
      <c r="L162" s="256">
        <v>7</v>
      </c>
      <c r="M162" s="256">
        <v>7</v>
      </c>
      <c r="N162" s="256" t="s">
        <v>351</v>
      </c>
      <c r="O162" s="256" t="s">
        <v>1674</v>
      </c>
      <c r="P162" s="256">
        <v>307</v>
      </c>
      <c r="Q162" s="256">
        <v>2</v>
      </c>
      <c r="R162" s="256">
        <v>0</v>
      </c>
      <c r="S162" s="256" t="s">
        <v>1872</v>
      </c>
      <c r="T162" s="256" t="s">
        <v>1872</v>
      </c>
      <c r="U162" s="256">
        <v>4360.4399999999996</v>
      </c>
      <c r="V162" s="256">
        <v>0</v>
      </c>
    </row>
    <row r="163" spans="2:22" x14ac:dyDescent="0.25">
      <c r="B163" s="256" t="s">
        <v>331</v>
      </c>
      <c r="C163" s="256" t="s">
        <v>346</v>
      </c>
      <c r="D163" s="256">
        <v>100</v>
      </c>
      <c r="E163" s="575" t="s">
        <v>501</v>
      </c>
      <c r="F163" s="575" t="s">
        <v>813</v>
      </c>
      <c r="G163" s="256" t="s">
        <v>1116</v>
      </c>
      <c r="H163" s="256" t="s">
        <v>1274</v>
      </c>
      <c r="I163" s="256" t="s">
        <v>1674</v>
      </c>
      <c r="J163" s="256">
        <v>83101</v>
      </c>
      <c r="K163" s="256">
        <v>1</v>
      </c>
      <c r="L163" s="256">
        <v>7</v>
      </c>
      <c r="M163" s="256">
        <v>6</v>
      </c>
      <c r="N163" s="256" t="s">
        <v>351</v>
      </c>
      <c r="O163" s="256" t="s">
        <v>1674</v>
      </c>
      <c r="P163" s="256">
        <v>93</v>
      </c>
      <c r="Q163" s="256">
        <v>2</v>
      </c>
      <c r="R163" s="256">
        <v>0</v>
      </c>
      <c r="S163" s="256" t="s">
        <v>1872</v>
      </c>
      <c r="T163" s="256" t="s">
        <v>1872</v>
      </c>
      <c r="U163" s="256">
        <v>1132.79</v>
      </c>
      <c r="V163" s="256">
        <v>0</v>
      </c>
    </row>
    <row r="164" spans="2:22" x14ac:dyDescent="0.25">
      <c r="B164" s="256" t="s">
        <v>331</v>
      </c>
      <c r="C164" s="256" t="s">
        <v>346</v>
      </c>
      <c r="D164" s="256">
        <v>100</v>
      </c>
      <c r="E164" s="575" t="s">
        <v>502</v>
      </c>
      <c r="F164" s="575" t="s">
        <v>814</v>
      </c>
      <c r="G164" s="256" t="s">
        <v>1117</v>
      </c>
      <c r="H164" s="256" t="s">
        <v>1281</v>
      </c>
      <c r="I164" s="256" t="s">
        <v>1674</v>
      </c>
      <c r="J164" s="256">
        <v>83101</v>
      </c>
      <c r="K164" s="256">
        <v>1</v>
      </c>
      <c r="L164" s="256">
        <v>7</v>
      </c>
      <c r="M164" s="256">
        <v>7</v>
      </c>
      <c r="N164" s="256" t="s">
        <v>350</v>
      </c>
      <c r="O164" s="256" t="s">
        <v>1674</v>
      </c>
      <c r="P164" s="256">
        <v>18</v>
      </c>
      <c r="Q164" s="256">
        <v>2</v>
      </c>
      <c r="R164" s="256">
        <v>0</v>
      </c>
      <c r="S164" s="256" t="s">
        <v>1872</v>
      </c>
      <c r="T164" s="256" t="s">
        <v>1872</v>
      </c>
      <c r="U164" s="256">
        <v>2429.3000000000002</v>
      </c>
      <c r="V164" s="256">
        <v>0</v>
      </c>
    </row>
    <row r="165" spans="2:22" x14ac:dyDescent="0.25">
      <c r="B165" s="256" t="s">
        <v>331</v>
      </c>
      <c r="C165" s="256" t="s">
        <v>346</v>
      </c>
      <c r="D165" s="256">
        <v>100</v>
      </c>
      <c r="E165" s="575" t="s">
        <v>503</v>
      </c>
      <c r="F165" s="575" t="s">
        <v>815</v>
      </c>
      <c r="G165" s="256" t="s">
        <v>1118</v>
      </c>
      <c r="H165" s="256" t="s">
        <v>1277</v>
      </c>
      <c r="I165" s="256" t="s">
        <v>1674</v>
      </c>
      <c r="J165" s="256">
        <v>83101</v>
      </c>
      <c r="K165" s="256">
        <v>1</v>
      </c>
      <c r="L165" s="256">
        <v>7</v>
      </c>
      <c r="M165" s="256">
        <v>7</v>
      </c>
      <c r="N165" s="256" t="s">
        <v>1302</v>
      </c>
      <c r="O165" s="256" t="s">
        <v>1674</v>
      </c>
      <c r="P165" s="256">
        <v>220</v>
      </c>
      <c r="Q165" s="256">
        <v>2</v>
      </c>
      <c r="R165" s="256">
        <v>0</v>
      </c>
      <c r="S165" s="256" t="s">
        <v>1872</v>
      </c>
      <c r="T165" s="256" t="s">
        <v>1872</v>
      </c>
      <c r="U165" s="256">
        <v>1275.58</v>
      </c>
      <c r="V165" s="256">
        <v>0</v>
      </c>
    </row>
    <row r="166" spans="2:22" x14ac:dyDescent="0.25">
      <c r="B166" s="256" t="s">
        <v>331</v>
      </c>
      <c r="C166" s="256" t="s">
        <v>346</v>
      </c>
      <c r="D166" s="256">
        <v>100</v>
      </c>
      <c r="E166" s="575" t="s">
        <v>504</v>
      </c>
      <c r="F166" s="575" t="s">
        <v>816</v>
      </c>
      <c r="G166" s="256" t="s">
        <v>1289</v>
      </c>
      <c r="H166" s="256" t="s">
        <v>1280</v>
      </c>
      <c r="I166" s="256" t="s">
        <v>1674</v>
      </c>
      <c r="J166" s="256">
        <v>83101</v>
      </c>
      <c r="K166" s="256">
        <v>1</v>
      </c>
      <c r="L166" s="256">
        <v>7</v>
      </c>
      <c r="M166" s="256">
        <v>6</v>
      </c>
      <c r="N166" s="256" t="s">
        <v>349</v>
      </c>
      <c r="O166" s="256" t="s">
        <v>1674</v>
      </c>
      <c r="P166" s="256">
        <v>1519</v>
      </c>
      <c r="Q166" s="256">
        <v>2</v>
      </c>
      <c r="R166" s="256">
        <v>0</v>
      </c>
      <c r="S166" s="256" t="s">
        <v>1872</v>
      </c>
      <c r="T166" s="256" t="s">
        <v>1872</v>
      </c>
      <c r="U166" s="256">
        <v>2644.36</v>
      </c>
      <c r="V166" s="256">
        <v>0</v>
      </c>
    </row>
    <row r="167" spans="2:22" x14ac:dyDescent="0.25">
      <c r="B167" s="256" t="s">
        <v>331</v>
      </c>
      <c r="C167" s="256" t="s">
        <v>346</v>
      </c>
      <c r="D167" s="256">
        <v>100</v>
      </c>
      <c r="E167" s="575" t="s">
        <v>505</v>
      </c>
      <c r="F167" s="575" t="s">
        <v>817</v>
      </c>
      <c r="G167" s="256" t="s">
        <v>1119</v>
      </c>
      <c r="H167" s="256" t="s">
        <v>1870</v>
      </c>
      <c r="I167" s="256" t="s">
        <v>1674</v>
      </c>
      <c r="J167" s="256">
        <v>83101</v>
      </c>
      <c r="K167" s="256">
        <v>1</v>
      </c>
      <c r="L167" s="256">
        <v>7</v>
      </c>
      <c r="M167" s="256">
        <v>7</v>
      </c>
      <c r="N167" s="256" t="s">
        <v>1307</v>
      </c>
      <c r="O167" s="256" t="s">
        <v>1674</v>
      </c>
      <c r="P167" s="256">
        <v>143</v>
      </c>
      <c r="Q167" s="256">
        <v>2</v>
      </c>
      <c r="R167" s="256">
        <v>0</v>
      </c>
      <c r="S167" s="256" t="s">
        <v>1872</v>
      </c>
      <c r="T167" s="256" t="s">
        <v>1872</v>
      </c>
      <c r="U167" s="256">
        <v>7010.83</v>
      </c>
      <c r="V167" s="256">
        <v>0</v>
      </c>
    </row>
    <row r="168" spans="2:22" x14ac:dyDescent="0.25">
      <c r="B168" s="256" t="s">
        <v>331</v>
      </c>
      <c r="C168" s="256" t="s">
        <v>346</v>
      </c>
      <c r="D168" s="256">
        <v>100</v>
      </c>
      <c r="E168" s="575" t="s">
        <v>506</v>
      </c>
      <c r="F168" s="575" t="s">
        <v>818</v>
      </c>
      <c r="G168" s="256" t="s">
        <v>1120</v>
      </c>
      <c r="H168" s="256" t="s">
        <v>1281</v>
      </c>
      <c r="I168" s="256" t="s">
        <v>1674</v>
      </c>
      <c r="J168" s="256">
        <v>83101</v>
      </c>
      <c r="K168" s="256">
        <v>1</v>
      </c>
      <c r="L168" s="256">
        <v>7</v>
      </c>
      <c r="M168" s="256">
        <v>6</v>
      </c>
      <c r="N168" s="256" t="s">
        <v>350</v>
      </c>
      <c r="O168" s="256" t="s">
        <v>1674</v>
      </c>
      <c r="P168" s="256">
        <v>166</v>
      </c>
      <c r="Q168" s="256">
        <v>2</v>
      </c>
      <c r="R168" s="256">
        <v>0</v>
      </c>
      <c r="S168" s="256" t="s">
        <v>1872</v>
      </c>
      <c r="T168" s="256" t="s">
        <v>1872</v>
      </c>
      <c r="U168" s="256">
        <v>989.72</v>
      </c>
      <c r="V168" s="256">
        <v>0</v>
      </c>
    </row>
    <row r="169" spans="2:22" x14ac:dyDescent="0.25">
      <c r="B169" s="256" t="s">
        <v>331</v>
      </c>
      <c r="C169" s="256" t="s">
        <v>346</v>
      </c>
      <c r="D169" s="256">
        <v>100</v>
      </c>
      <c r="E169" s="575" t="s">
        <v>507</v>
      </c>
      <c r="F169" s="575" t="s">
        <v>819</v>
      </c>
      <c r="G169" s="256" t="s">
        <v>1121</v>
      </c>
      <c r="H169" s="256" t="s">
        <v>1281</v>
      </c>
      <c r="I169" s="256" t="s">
        <v>1674</v>
      </c>
      <c r="J169" s="256">
        <v>83101</v>
      </c>
      <c r="K169" s="256">
        <v>1</v>
      </c>
      <c r="L169" s="256">
        <v>7</v>
      </c>
      <c r="M169" s="256">
        <v>8</v>
      </c>
      <c r="N169" s="256" t="s">
        <v>350</v>
      </c>
      <c r="O169" s="256" t="s">
        <v>1674</v>
      </c>
      <c r="P169" s="256">
        <v>26</v>
      </c>
      <c r="Q169" s="256">
        <v>2</v>
      </c>
      <c r="R169" s="256">
        <v>0</v>
      </c>
      <c r="S169" s="256" t="s">
        <v>1872</v>
      </c>
      <c r="T169" s="256" t="s">
        <v>1872</v>
      </c>
      <c r="U169" s="256">
        <v>1369.79</v>
      </c>
      <c r="V169" s="256">
        <v>0</v>
      </c>
    </row>
    <row r="170" spans="2:22" x14ac:dyDescent="0.25">
      <c r="B170" s="256" t="s">
        <v>331</v>
      </c>
      <c r="C170" s="256" t="s">
        <v>346</v>
      </c>
      <c r="D170" s="256">
        <v>100</v>
      </c>
      <c r="E170" s="575" t="s">
        <v>508</v>
      </c>
      <c r="F170" s="575" t="s">
        <v>820</v>
      </c>
      <c r="G170" s="256" t="s">
        <v>1122</v>
      </c>
      <c r="H170" s="256" t="s">
        <v>1273</v>
      </c>
      <c r="I170" s="256" t="s">
        <v>1674</v>
      </c>
      <c r="J170" s="256">
        <v>83101</v>
      </c>
      <c r="K170" s="256">
        <v>1</v>
      </c>
      <c r="L170" s="256">
        <v>7</v>
      </c>
      <c r="M170" s="256">
        <v>7</v>
      </c>
      <c r="N170" s="256" t="s">
        <v>348</v>
      </c>
      <c r="O170" s="256" t="s">
        <v>1674</v>
      </c>
      <c r="P170" s="256">
        <v>218</v>
      </c>
      <c r="Q170" s="256">
        <v>2</v>
      </c>
      <c r="R170" s="256">
        <v>0</v>
      </c>
      <c r="S170" s="256" t="s">
        <v>1872</v>
      </c>
      <c r="T170" s="256" t="s">
        <v>1872</v>
      </c>
      <c r="U170" s="256">
        <v>5765.04</v>
      </c>
      <c r="V170" s="256">
        <v>0</v>
      </c>
    </row>
    <row r="171" spans="2:22" x14ac:dyDescent="0.25">
      <c r="B171" s="256" t="s">
        <v>331</v>
      </c>
      <c r="C171" s="256" t="s">
        <v>346</v>
      </c>
      <c r="D171" s="256">
        <v>100</v>
      </c>
      <c r="E171" s="575" t="s">
        <v>509</v>
      </c>
      <c r="F171" s="575" t="s">
        <v>821</v>
      </c>
      <c r="G171" s="256" t="s">
        <v>1123</v>
      </c>
      <c r="H171" s="256" t="s">
        <v>1275</v>
      </c>
      <c r="I171" s="256" t="s">
        <v>1674</v>
      </c>
      <c r="J171" s="256">
        <v>83101</v>
      </c>
      <c r="K171" s="256">
        <v>1</v>
      </c>
      <c r="L171" s="256">
        <v>7</v>
      </c>
      <c r="M171" s="256">
        <v>5</v>
      </c>
      <c r="N171" s="256" t="s">
        <v>1301</v>
      </c>
      <c r="O171" s="256" t="s">
        <v>1674</v>
      </c>
      <c r="P171" s="256">
        <v>136</v>
      </c>
      <c r="Q171" s="256">
        <v>2</v>
      </c>
      <c r="R171" s="256">
        <v>0</v>
      </c>
      <c r="S171" s="256" t="s">
        <v>1872</v>
      </c>
      <c r="T171" s="256" t="s">
        <v>1872</v>
      </c>
      <c r="U171" s="256">
        <v>7642.15</v>
      </c>
      <c r="V171" s="256">
        <v>0</v>
      </c>
    </row>
    <row r="172" spans="2:22" x14ac:dyDescent="0.25">
      <c r="B172" s="256" t="s">
        <v>331</v>
      </c>
      <c r="C172" s="256" t="s">
        <v>346</v>
      </c>
      <c r="D172" s="256">
        <v>100</v>
      </c>
      <c r="E172" s="575" t="s">
        <v>510</v>
      </c>
      <c r="F172" s="575" t="s">
        <v>822</v>
      </c>
      <c r="G172" s="256" t="s">
        <v>1124</v>
      </c>
      <c r="H172" s="256" t="s">
        <v>1870</v>
      </c>
      <c r="I172" s="256" t="s">
        <v>1674</v>
      </c>
      <c r="J172" s="256">
        <v>83101</v>
      </c>
      <c r="K172" s="256">
        <v>1</v>
      </c>
      <c r="L172" s="256">
        <v>7</v>
      </c>
      <c r="M172" s="256">
        <v>11</v>
      </c>
      <c r="N172" s="256" t="s">
        <v>1307</v>
      </c>
      <c r="O172" s="256" t="s">
        <v>1674</v>
      </c>
      <c r="P172" s="256">
        <v>45</v>
      </c>
      <c r="Q172" s="256">
        <v>2</v>
      </c>
      <c r="R172" s="256">
        <v>0</v>
      </c>
      <c r="S172" s="256" t="s">
        <v>1872</v>
      </c>
      <c r="T172" s="256" t="s">
        <v>1872</v>
      </c>
      <c r="U172" s="256">
        <v>10035.879999999999</v>
      </c>
      <c r="V172" s="256">
        <v>0</v>
      </c>
    </row>
    <row r="173" spans="2:22" x14ac:dyDescent="0.25">
      <c r="B173" s="256" t="s">
        <v>331</v>
      </c>
      <c r="C173" s="256" t="s">
        <v>346</v>
      </c>
      <c r="D173" s="256">
        <v>100</v>
      </c>
      <c r="E173" s="575" t="s">
        <v>511</v>
      </c>
      <c r="F173" s="575" t="s">
        <v>823</v>
      </c>
      <c r="G173" s="256" t="s">
        <v>1125</v>
      </c>
      <c r="H173" s="256" t="s">
        <v>1870</v>
      </c>
      <c r="I173" s="256" t="s">
        <v>1674</v>
      </c>
      <c r="J173" s="256">
        <v>83101</v>
      </c>
      <c r="K173" s="256">
        <v>1</v>
      </c>
      <c r="L173" s="256">
        <v>7</v>
      </c>
      <c r="M173" s="256">
        <v>8</v>
      </c>
      <c r="N173" s="256" t="s">
        <v>1307</v>
      </c>
      <c r="O173" s="256" t="s">
        <v>1674</v>
      </c>
      <c r="P173" s="256">
        <v>280</v>
      </c>
      <c r="Q173" s="256">
        <v>2</v>
      </c>
      <c r="R173" s="256">
        <v>0</v>
      </c>
      <c r="S173" s="256" t="s">
        <v>1872</v>
      </c>
      <c r="T173" s="256" t="s">
        <v>1872</v>
      </c>
      <c r="U173" s="256">
        <v>9433.17</v>
      </c>
      <c r="V173" s="256">
        <v>0</v>
      </c>
    </row>
    <row r="174" spans="2:22" x14ac:dyDescent="0.25">
      <c r="B174" s="256" t="s">
        <v>331</v>
      </c>
      <c r="C174" s="256" t="s">
        <v>346</v>
      </c>
      <c r="D174" s="256">
        <v>100</v>
      </c>
      <c r="E174" s="575" t="s">
        <v>512</v>
      </c>
      <c r="F174" s="575" t="s">
        <v>824</v>
      </c>
      <c r="G174" s="256" t="s">
        <v>1283</v>
      </c>
      <c r="H174" s="256" t="s">
        <v>1275</v>
      </c>
      <c r="I174" s="256" t="s">
        <v>1674</v>
      </c>
      <c r="J174" s="256">
        <v>83101</v>
      </c>
      <c r="K174" s="256">
        <v>1</v>
      </c>
      <c r="L174" s="256">
        <v>7</v>
      </c>
      <c r="M174" s="256">
        <v>4</v>
      </c>
      <c r="N174" s="256" t="s">
        <v>1301</v>
      </c>
      <c r="O174" s="256" t="s">
        <v>1674</v>
      </c>
      <c r="P174" s="256">
        <v>109</v>
      </c>
      <c r="Q174" s="256">
        <v>2</v>
      </c>
      <c r="R174" s="256">
        <v>0</v>
      </c>
      <c r="S174" s="256" t="s">
        <v>1872</v>
      </c>
      <c r="T174" s="256" t="s">
        <v>1872</v>
      </c>
      <c r="U174" s="256">
        <v>10597.61</v>
      </c>
      <c r="V174" s="256">
        <v>0</v>
      </c>
    </row>
    <row r="175" spans="2:22" x14ac:dyDescent="0.25">
      <c r="B175" s="256" t="s">
        <v>331</v>
      </c>
      <c r="C175" s="256" t="s">
        <v>346</v>
      </c>
      <c r="D175" s="256">
        <v>100</v>
      </c>
      <c r="E175" s="575" t="s">
        <v>513</v>
      </c>
      <c r="F175" s="575" t="s">
        <v>825</v>
      </c>
      <c r="G175" s="256" t="s">
        <v>1126</v>
      </c>
      <c r="H175" s="256" t="s">
        <v>1273</v>
      </c>
      <c r="I175" s="256" t="s">
        <v>1674</v>
      </c>
      <c r="J175" s="256">
        <v>83101</v>
      </c>
      <c r="K175" s="256">
        <v>1</v>
      </c>
      <c r="L175" s="256">
        <v>7</v>
      </c>
      <c r="M175" s="256">
        <v>6</v>
      </c>
      <c r="N175" s="256" t="s">
        <v>348</v>
      </c>
      <c r="O175" s="256" t="s">
        <v>1674</v>
      </c>
      <c r="P175" s="256">
        <v>190</v>
      </c>
      <c r="Q175" s="256">
        <v>2</v>
      </c>
      <c r="R175" s="256">
        <v>0</v>
      </c>
      <c r="S175" s="256" t="s">
        <v>1872</v>
      </c>
      <c r="T175" s="256" t="s">
        <v>1872</v>
      </c>
      <c r="U175" s="256">
        <v>4063.38</v>
      </c>
      <c r="V175" s="256">
        <v>0</v>
      </c>
    </row>
    <row r="176" spans="2:22" x14ac:dyDescent="0.25">
      <c r="B176" s="256" t="s">
        <v>331</v>
      </c>
      <c r="C176" s="256" t="s">
        <v>346</v>
      </c>
      <c r="D176" s="256">
        <v>100</v>
      </c>
      <c r="E176" s="575" t="s">
        <v>515</v>
      </c>
      <c r="F176" s="575" t="s">
        <v>827</v>
      </c>
      <c r="G176" s="256" t="s">
        <v>1128</v>
      </c>
      <c r="H176" s="256" t="s">
        <v>1273</v>
      </c>
      <c r="I176" s="256" t="s">
        <v>1674</v>
      </c>
      <c r="J176" s="256">
        <v>83101</v>
      </c>
      <c r="K176" s="256">
        <v>1</v>
      </c>
      <c r="L176" s="256">
        <v>7</v>
      </c>
      <c r="M176" s="256">
        <v>7</v>
      </c>
      <c r="N176" s="256" t="s">
        <v>348</v>
      </c>
      <c r="O176" s="256" t="s">
        <v>1674</v>
      </c>
      <c r="P176" s="256">
        <v>89</v>
      </c>
      <c r="Q176" s="256">
        <v>2</v>
      </c>
      <c r="R176" s="256">
        <v>0</v>
      </c>
      <c r="S176" s="256" t="s">
        <v>1872</v>
      </c>
      <c r="T176" s="256" t="s">
        <v>1872</v>
      </c>
      <c r="U176" s="256">
        <v>2758.95</v>
      </c>
      <c r="V176" s="256">
        <v>0</v>
      </c>
    </row>
    <row r="177" spans="2:22" x14ac:dyDescent="0.25">
      <c r="B177" s="256" t="s">
        <v>331</v>
      </c>
      <c r="C177" s="256" t="s">
        <v>346</v>
      </c>
      <c r="D177" s="256">
        <v>100</v>
      </c>
      <c r="E177" s="575" t="s">
        <v>516</v>
      </c>
      <c r="F177" s="575" t="s">
        <v>828</v>
      </c>
      <c r="G177" s="256" t="s">
        <v>1129</v>
      </c>
      <c r="H177" s="256" t="s">
        <v>1273</v>
      </c>
      <c r="I177" s="256" t="s">
        <v>1674</v>
      </c>
      <c r="J177" s="256">
        <v>83101</v>
      </c>
      <c r="K177" s="256">
        <v>1</v>
      </c>
      <c r="L177" s="256">
        <v>7</v>
      </c>
      <c r="M177" s="256">
        <v>7</v>
      </c>
      <c r="N177" s="256" t="s">
        <v>348</v>
      </c>
      <c r="O177" s="256" t="s">
        <v>1674</v>
      </c>
      <c r="P177" s="256">
        <v>196</v>
      </c>
      <c r="Q177" s="256">
        <v>2</v>
      </c>
      <c r="R177" s="256">
        <v>0</v>
      </c>
      <c r="S177" s="256" t="s">
        <v>1872</v>
      </c>
      <c r="T177" s="256" t="s">
        <v>1872</v>
      </c>
      <c r="U177" s="256">
        <v>6224.54</v>
      </c>
      <c r="V177" s="256">
        <v>0</v>
      </c>
    </row>
    <row r="178" spans="2:22" x14ac:dyDescent="0.25">
      <c r="B178" s="256" t="s">
        <v>331</v>
      </c>
      <c r="C178" s="256" t="s">
        <v>346</v>
      </c>
      <c r="D178" s="256">
        <v>100</v>
      </c>
      <c r="E178" s="575" t="s">
        <v>517</v>
      </c>
      <c r="F178" s="575" t="s">
        <v>829</v>
      </c>
      <c r="G178" s="256" t="s">
        <v>1130</v>
      </c>
      <c r="H178" s="256" t="s">
        <v>1273</v>
      </c>
      <c r="I178" s="256" t="s">
        <v>1674</v>
      </c>
      <c r="J178" s="256">
        <v>83101</v>
      </c>
      <c r="K178" s="256">
        <v>1</v>
      </c>
      <c r="L178" s="256">
        <v>7</v>
      </c>
      <c r="M178" s="256">
        <v>8</v>
      </c>
      <c r="N178" s="256" t="s">
        <v>348</v>
      </c>
      <c r="O178" s="256" t="s">
        <v>1674</v>
      </c>
      <c r="P178" s="256">
        <v>183</v>
      </c>
      <c r="Q178" s="256">
        <v>2</v>
      </c>
      <c r="R178" s="256">
        <v>0</v>
      </c>
      <c r="S178" s="256" t="s">
        <v>1872</v>
      </c>
      <c r="T178" s="256" t="s">
        <v>1872</v>
      </c>
      <c r="U178" s="256">
        <v>5478.8</v>
      </c>
      <c r="V178" s="256">
        <v>0</v>
      </c>
    </row>
    <row r="179" spans="2:22" x14ac:dyDescent="0.25">
      <c r="B179" s="256" t="s">
        <v>331</v>
      </c>
      <c r="C179" s="256" t="s">
        <v>346</v>
      </c>
      <c r="D179" s="256">
        <v>100</v>
      </c>
      <c r="E179" s="575" t="s">
        <v>518</v>
      </c>
      <c r="F179" s="575" t="s">
        <v>830</v>
      </c>
      <c r="G179" s="256" t="s">
        <v>1131</v>
      </c>
      <c r="H179" s="256" t="s">
        <v>1273</v>
      </c>
      <c r="I179" s="256" t="s">
        <v>1674</v>
      </c>
      <c r="J179" s="256">
        <v>83101</v>
      </c>
      <c r="K179" s="256">
        <v>1</v>
      </c>
      <c r="L179" s="256">
        <v>7</v>
      </c>
      <c r="M179" s="256">
        <v>8</v>
      </c>
      <c r="N179" s="256" t="s">
        <v>348</v>
      </c>
      <c r="O179" s="256" t="s">
        <v>1674</v>
      </c>
      <c r="P179" s="256">
        <v>37</v>
      </c>
      <c r="Q179" s="256">
        <v>2</v>
      </c>
      <c r="R179" s="256">
        <v>0</v>
      </c>
      <c r="S179" s="256" t="s">
        <v>1872</v>
      </c>
      <c r="T179" s="256" t="s">
        <v>1872</v>
      </c>
      <c r="U179" s="256">
        <v>4458.51</v>
      </c>
      <c r="V179" s="256">
        <v>0</v>
      </c>
    </row>
    <row r="180" spans="2:22" x14ac:dyDescent="0.25">
      <c r="B180" s="256" t="s">
        <v>331</v>
      </c>
      <c r="C180" s="256" t="s">
        <v>346</v>
      </c>
      <c r="D180" s="256">
        <v>100</v>
      </c>
      <c r="E180" s="575" t="s">
        <v>519</v>
      </c>
      <c r="F180" s="575" t="s">
        <v>831</v>
      </c>
      <c r="G180" s="256" t="s">
        <v>1132</v>
      </c>
      <c r="H180" s="256" t="s">
        <v>1273</v>
      </c>
      <c r="I180" s="256" t="s">
        <v>1674</v>
      </c>
      <c r="J180" s="256">
        <v>83101</v>
      </c>
      <c r="K180" s="256">
        <v>1</v>
      </c>
      <c r="L180" s="256">
        <v>7</v>
      </c>
      <c r="M180" s="256">
        <v>8</v>
      </c>
      <c r="N180" s="256" t="s">
        <v>348</v>
      </c>
      <c r="O180" s="256" t="s">
        <v>1674</v>
      </c>
      <c r="P180" s="256">
        <v>97</v>
      </c>
      <c r="Q180" s="256">
        <v>2</v>
      </c>
      <c r="R180" s="256">
        <v>0</v>
      </c>
      <c r="S180" s="256" t="s">
        <v>1872</v>
      </c>
      <c r="T180" s="256" t="s">
        <v>1872</v>
      </c>
      <c r="U180" s="256">
        <v>5381.79</v>
      </c>
      <c r="V180" s="256">
        <v>0</v>
      </c>
    </row>
    <row r="181" spans="2:22" x14ac:dyDescent="0.25">
      <c r="B181" s="256" t="s">
        <v>331</v>
      </c>
      <c r="C181" s="256" t="s">
        <v>346</v>
      </c>
      <c r="D181" s="256">
        <v>100</v>
      </c>
      <c r="E181" s="575" t="s">
        <v>520</v>
      </c>
      <c r="F181" s="575" t="s">
        <v>832</v>
      </c>
      <c r="G181" s="256" t="s">
        <v>1133</v>
      </c>
      <c r="H181" s="256" t="s">
        <v>1273</v>
      </c>
      <c r="I181" s="256" t="s">
        <v>1674</v>
      </c>
      <c r="J181" s="256">
        <v>83101</v>
      </c>
      <c r="K181" s="256">
        <v>1</v>
      </c>
      <c r="L181" s="256">
        <v>7</v>
      </c>
      <c r="M181" s="256">
        <v>7</v>
      </c>
      <c r="N181" s="256" t="s">
        <v>348</v>
      </c>
      <c r="O181" s="256" t="s">
        <v>1674</v>
      </c>
      <c r="P181" s="256">
        <v>277</v>
      </c>
      <c r="Q181" s="256">
        <v>2</v>
      </c>
      <c r="R181" s="256">
        <v>0</v>
      </c>
      <c r="S181" s="256" t="s">
        <v>1872</v>
      </c>
      <c r="T181" s="256" t="s">
        <v>1872</v>
      </c>
      <c r="U181" s="256">
        <v>5478.79</v>
      </c>
      <c r="V181" s="256">
        <v>0</v>
      </c>
    </row>
    <row r="182" spans="2:22" x14ac:dyDescent="0.25">
      <c r="B182" s="256" t="s">
        <v>331</v>
      </c>
      <c r="C182" s="256" t="s">
        <v>346</v>
      </c>
      <c r="D182" s="256">
        <v>100</v>
      </c>
      <c r="E182" s="575" t="s">
        <v>521</v>
      </c>
      <c r="F182" s="575" t="s">
        <v>833</v>
      </c>
      <c r="G182" s="256" t="s">
        <v>1134</v>
      </c>
      <c r="H182" s="256" t="s">
        <v>1273</v>
      </c>
      <c r="I182" s="256" t="s">
        <v>1674</v>
      </c>
      <c r="J182" s="256">
        <v>83101</v>
      </c>
      <c r="K182" s="256">
        <v>1</v>
      </c>
      <c r="L182" s="256">
        <v>7</v>
      </c>
      <c r="M182" s="256">
        <v>6</v>
      </c>
      <c r="N182" s="256" t="s">
        <v>348</v>
      </c>
      <c r="O182" s="256" t="s">
        <v>1674</v>
      </c>
      <c r="P182" s="256">
        <v>113</v>
      </c>
      <c r="Q182" s="256">
        <v>2</v>
      </c>
      <c r="R182" s="256">
        <v>0</v>
      </c>
      <c r="S182" s="256" t="s">
        <v>1872</v>
      </c>
      <c r="T182" s="256" t="s">
        <v>1872</v>
      </c>
      <c r="U182" s="256">
        <v>3991.65</v>
      </c>
      <c r="V182" s="256">
        <v>0</v>
      </c>
    </row>
    <row r="183" spans="2:22" x14ac:dyDescent="0.25">
      <c r="B183" s="256" t="s">
        <v>331</v>
      </c>
      <c r="C183" s="256" t="s">
        <v>346</v>
      </c>
      <c r="D183" s="256">
        <v>100</v>
      </c>
      <c r="E183" s="575" t="s">
        <v>522</v>
      </c>
      <c r="F183" s="575" t="s">
        <v>834</v>
      </c>
      <c r="G183" s="256" t="s">
        <v>1286</v>
      </c>
      <c r="H183" s="256" t="s">
        <v>1273</v>
      </c>
      <c r="I183" s="256" t="s">
        <v>1674</v>
      </c>
      <c r="J183" s="256">
        <v>83101</v>
      </c>
      <c r="K183" s="256">
        <v>1</v>
      </c>
      <c r="L183" s="256">
        <v>7</v>
      </c>
      <c r="M183" s="256">
        <v>6</v>
      </c>
      <c r="N183" s="256" t="s">
        <v>348</v>
      </c>
      <c r="O183" s="256" t="s">
        <v>1674</v>
      </c>
      <c r="P183" s="256">
        <v>140</v>
      </c>
      <c r="Q183" s="256">
        <v>2</v>
      </c>
      <c r="R183" s="256">
        <v>0</v>
      </c>
      <c r="S183" s="256" t="s">
        <v>1872</v>
      </c>
      <c r="T183" s="256" t="s">
        <v>1872</v>
      </c>
      <c r="U183" s="256">
        <v>6224.54</v>
      </c>
      <c r="V183" s="256">
        <v>0</v>
      </c>
    </row>
    <row r="184" spans="2:22" x14ac:dyDescent="0.25">
      <c r="B184" s="256" t="s">
        <v>331</v>
      </c>
      <c r="C184" s="256" t="s">
        <v>346</v>
      </c>
      <c r="D184" s="256">
        <v>100</v>
      </c>
      <c r="E184" s="575" t="s">
        <v>523</v>
      </c>
      <c r="F184" s="575" t="s">
        <v>835</v>
      </c>
      <c r="G184" s="256" t="s">
        <v>1135</v>
      </c>
      <c r="H184" s="256" t="s">
        <v>1273</v>
      </c>
      <c r="I184" s="256" t="s">
        <v>1674</v>
      </c>
      <c r="J184" s="256">
        <v>83101</v>
      </c>
      <c r="K184" s="256">
        <v>1</v>
      </c>
      <c r="L184" s="256">
        <v>7</v>
      </c>
      <c r="M184" s="256">
        <v>8</v>
      </c>
      <c r="N184" s="256" t="s">
        <v>348</v>
      </c>
      <c r="O184" s="256" t="s">
        <v>1674</v>
      </c>
      <c r="P184" s="256">
        <v>314</v>
      </c>
      <c r="Q184" s="256">
        <v>2</v>
      </c>
      <c r="R184" s="256">
        <v>0</v>
      </c>
      <c r="S184" s="256" t="s">
        <v>1872</v>
      </c>
      <c r="T184" s="256" t="s">
        <v>1872</v>
      </c>
      <c r="U184" s="256">
        <v>4996.55</v>
      </c>
      <c r="V184" s="256">
        <v>0</v>
      </c>
    </row>
    <row r="185" spans="2:22" x14ac:dyDescent="0.25">
      <c r="B185" s="256" t="s">
        <v>331</v>
      </c>
      <c r="C185" s="256" t="s">
        <v>346</v>
      </c>
      <c r="D185" s="256">
        <v>100</v>
      </c>
      <c r="E185" s="575" t="s">
        <v>524</v>
      </c>
      <c r="F185" s="575" t="s">
        <v>836</v>
      </c>
      <c r="G185" s="256" t="s">
        <v>1136</v>
      </c>
      <c r="H185" s="256" t="s">
        <v>1273</v>
      </c>
      <c r="I185" s="256" t="s">
        <v>1674</v>
      </c>
      <c r="J185" s="256">
        <v>83101</v>
      </c>
      <c r="K185" s="256">
        <v>1</v>
      </c>
      <c r="L185" s="256">
        <v>7</v>
      </c>
      <c r="M185" s="256">
        <v>6</v>
      </c>
      <c r="N185" s="256" t="s">
        <v>348</v>
      </c>
      <c r="O185" s="256" t="s">
        <v>1674</v>
      </c>
      <c r="P185" s="256">
        <v>163</v>
      </c>
      <c r="Q185" s="256">
        <v>2</v>
      </c>
      <c r="R185" s="256">
        <v>0</v>
      </c>
      <c r="S185" s="256" t="s">
        <v>1872</v>
      </c>
      <c r="T185" s="256" t="s">
        <v>1872</v>
      </c>
      <c r="U185" s="256">
        <v>4391.43</v>
      </c>
      <c r="V185" s="256">
        <v>0</v>
      </c>
    </row>
    <row r="186" spans="2:22" x14ac:dyDescent="0.25">
      <c r="B186" s="256" t="s">
        <v>331</v>
      </c>
      <c r="C186" s="256" t="s">
        <v>346</v>
      </c>
      <c r="D186" s="256">
        <v>100</v>
      </c>
      <c r="E186" s="575" t="s">
        <v>525</v>
      </c>
      <c r="F186" s="575" t="s">
        <v>837</v>
      </c>
      <c r="G186" s="256" t="s">
        <v>1287</v>
      </c>
      <c r="H186" s="256" t="s">
        <v>1273</v>
      </c>
      <c r="I186" s="256" t="s">
        <v>1674</v>
      </c>
      <c r="J186" s="256">
        <v>83101</v>
      </c>
      <c r="K186" s="256">
        <v>1</v>
      </c>
      <c r="L186" s="256">
        <v>7</v>
      </c>
      <c r="M186" s="256">
        <v>6</v>
      </c>
      <c r="N186" s="256" t="s">
        <v>348</v>
      </c>
      <c r="O186" s="256" t="s">
        <v>1674</v>
      </c>
      <c r="P186" s="256">
        <v>151</v>
      </c>
      <c r="Q186" s="256">
        <v>2</v>
      </c>
      <c r="R186" s="256">
        <v>0</v>
      </c>
      <c r="S186" s="256" t="s">
        <v>1872</v>
      </c>
      <c r="T186" s="256" t="s">
        <v>1872</v>
      </c>
      <c r="U186" s="256">
        <v>5478.8</v>
      </c>
      <c r="V186" s="256">
        <v>0</v>
      </c>
    </row>
    <row r="187" spans="2:22" x14ac:dyDescent="0.25">
      <c r="B187" s="256" t="s">
        <v>331</v>
      </c>
      <c r="C187" s="256" t="s">
        <v>346</v>
      </c>
      <c r="D187" s="256">
        <v>100</v>
      </c>
      <c r="E187" s="575" t="s">
        <v>526</v>
      </c>
      <c r="F187" s="575" t="s">
        <v>838</v>
      </c>
      <c r="G187" s="256" t="s">
        <v>1137</v>
      </c>
      <c r="H187" s="256" t="s">
        <v>1273</v>
      </c>
      <c r="I187" s="256" t="s">
        <v>1674</v>
      </c>
      <c r="J187" s="256">
        <v>83101</v>
      </c>
      <c r="K187" s="256">
        <v>1</v>
      </c>
      <c r="L187" s="256">
        <v>7</v>
      </c>
      <c r="M187" s="256">
        <v>6</v>
      </c>
      <c r="N187" s="256" t="s">
        <v>348</v>
      </c>
      <c r="O187" s="256" t="s">
        <v>1674</v>
      </c>
      <c r="P187" s="256">
        <v>316</v>
      </c>
      <c r="Q187" s="256">
        <v>2</v>
      </c>
      <c r="R187" s="256">
        <v>0</v>
      </c>
      <c r="S187" s="256" t="s">
        <v>1872</v>
      </c>
      <c r="T187" s="256" t="s">
        <v>1872</v>
      </c>
      <c r="U187" s="256">
        <v>2918.91</v>
      </c>
      <c r="V187" s="256">
        <v>0</v>
      </c>
    </row>
    <row r="188" spans="2:22" x14ac:dyDescent="0.25">
      <c r="B188" s="256" t="s">
        <v>331</v>
      </c>
      <c r="C188" s="256" t="s">
        <v>346</v>
      </c>
      <c r="D188" s="256">
        <v>100</v>
      </c>
      <c r="E188" s="575" t="s">
        <v>527</v>
      </c>
      <c r="F188" s="575" t="s">
        <v>839</v>
      </c>
      <c r="G188" s="256" t="s">
        <v>1138</v>
      </c>
      <c r="H188" s="256" t="s">
        <v>1281</v>
      </c>
      <c r="I188" s="256" t="s">
        <v>1674</v>
      </c>
      <c r="J188" s="256">
        <v>83101</v>
      </c>
      <c r="K188" s="256">
        <v>1</v>
      </c>
      <c r="L188" s="256">
        <v>7</v>
      </c>
      <c r="M188" s="256">
        <v>6</v>
      </c>
      <c r="N188" s="256" t="s">
        <v>350</v>
      </c>
      <c r="O188" s="256" t="s">
        <v>1674</v>
      </c>
      <c r="P188" s="256">
        <v>17</v>
      </c>
      <c r="Q188" s="256">
        <v>2</v>
      </c>
      <c r="R188" s="256">
        <v>0</v>
      </c>
      <c r="S188" s="256" t="s">
        <v>1872</v>
      </c>
      <c r="T188" s="256" t="s">
        <v>1872</v>
      </c>
      <c r="U188" s="256">
        <v>8016.24</v>
      </c>
      <c r="V188" s="256">
        <v>0</v>
      </c>
    </row>
    <row r="189" spans="2:22" x14ac:dyDescent="0.25">
      <c r="B189" s="256" t="s">
        <v>331</v>
      </c>
      <c r="C189" s="256" t="s">
        <v>346</v>
      </c>
      <c r="D189" s="256">
        <v>100</v>
      </c>
      <c r="E189" s="575" t="s">
        <v>528</v>
      </c>
      <c r="F189" s="575" t="s">
        <v>840</v>
      </c>
      <c r="G189" s="256" t="s">
        <v>1294</v>
      </c>
      <c r="H189" s="256" t="s">
        <v>1272</v>
      </c>
      <c r="I189" s="256" t="s">
        <v>1674</v>
      </c>
      <c r="J189" s="256">
        <v>83101</v>
      </c>
      <c r="K189" s="256">
        <v>1</v>
      </c>
      <c r="L189" s="256">
        <v>7</v>
      </c>
      <c r="M189" s="256">
        <v>7</v>
      </c>
      <c r="N189" s="256" t="s">
        <v>1300</v>
      </c>
      <c r="O189" s="256" t="s">
        <v>1674</v>
      </c>
      <c r="P189" s="256">
        <v>211</v>
      </c>
      <c r="Q189" s="256">
        <v>2</v>
      </c>
      <c r="R189" s="256">
        <v>0</v>
      </c>
      <c r="S189" s="256" t="s">
        <v>1872</v>
      </c>
      <c r="T189" s="256" t="s">
        <v>1872</v>
      </c>
      <c r="U189" s="256">
        <v>4732.6899999999996</v>
      </c>
      <c r="V189" s="256">
        <v>0</v>
      </c>
    </row>
    <row r="190" spans="2:22" x14ac:dyDescent="0.25">
      <c r="B190" s="256" t="s">
        <v>331</v>
      </c>
      <c r="C190" s="256" t="s">
        <v>346</v>
      </c>
      <c r="D190" s="256">
        <v>100</v>
      </c>
      <c r="E190" s="575" t="s">
        <v>529</v>
      </c>
      <c r="F190" s="575" t="s">
        <v>841</v>
      </c>
      <c r="G190" s="256" t="s">
        <v>1139</v>
      </c>
      <c r="H190" s="256" t="s">
        <v>1274</v>
      </c>
      <c r="I190" s="256" t="s">
        <v>1674</v>
      </c>
      <c r="J190" s="256">
        <v>83101</v>
      </c>
      <c r="K190" s="256">
        <v>1</v>
      </c>
      <c r="L190" s="256">
        <v>7</v>
      </c>
      <c r="M190" s="256">
        <v>7</v>
      </c>
      <c r="N190" s="256" t="s">
        <v>351</v>
      </c>
      <c r="O190" s="256" t="s">
        <v>1674</v>
      </c>
      <c r="P190" s="256">
        <v>60</v>
      </c>
      <c r="Q190" s="256">
        <v>2</v>
      </c>
      <c r="R190" s="256">
        <v>0</v>
      </c>
      <c r="S190" s="256" t="s">
        <v>1872</v>
      </c>
      <c r="T190" s="256" t="s">
        <v>1872</v>
      </c>
      <c r="U190" s="256">
        <v>3665.52</v>
      </c>
      <c r="V190" s="256">
        <v>0</v>
      </c>
    </row>
    <row r="191" spans="2:22" x14ac:dyDescent="0.25">
      <c r="B191" s="256" t="s">
        <v>331</v>
      </c>
      <c r="C191" s="256" t="s">
        <v>346</v>
      </c>
      <c r="D191" s="256">
        <v>100</v>
      </c>
      <c r="E191" s="575" t="s">
        <v>530</v>
      </c>
      <c r="F191" s="575" t="s">
        <v>842</v>
      </c>
      <c r="G191" s="256" t="s">
        <v>1140</v>
      </c>
      <c r="H191" s="256" t="s">
        <v>1277</v>
      </c>
      <c r="I191" s="256" t="s">
        <v>1674</v>
      </c>
      <c r="J191" s="256">
        <v>83101</v>
      </c>
      <c r="K191" s="256">
        <v>1</v>
      </c>
      <c r="L191" s="256">
        <v>7</v>
      </c>
      <c r="M191" s="256">
        <v>7</v>
      </c>
      <c r="N191" s="256" t="s">
        <v>1302</v>
      </c>
      <c r="O191" s="256" t="s">
        <v>1674</v>
      </c>
      <c r="P191" s="256">
        <v>53</v>
      </c>
      <c r="Q191" s="256">
        <v>2</v>
      </c>
      <c r="R191" s="256">
        <v>0</v>
      </c>
      <c r="S191" s="256" t="s">
        <v>1872</v>
      </c>
      <c r="T191" s="256" t="s">
        <v>1872</v>
      </c>
      <c r="U191" s="256">
        <v>3069.88</v>
      </c>
      <c r="V191" s="256">
        <v>0</v>
      </c>
    </row>
    <row r="192" spans="2:22" x14ac:dyDescent="0.25">
      <c r="B192" s="256" t="s">
        <v>331</v>
      </c>
      <c r="C192" s="256" t="s">
        <v>346</v>
      </c>
      <c r="D192" s="256">
        <v>100</v>
      </c>
      <c r="E192" s="575" t="s">
        <v>335</v>
      </c>
      <c r="F192" s="575" t="s">
        <v>340</v>
      </c>
      <c r="G192" s="256" t="s">
        <v>1869</v>
      </c>
      <c r="H192" s="256" t="s">
        <v>1281</v>
      </c>
      <c r="I192" s="256" t="s">
        <v>1674</v>
      </c>
      <c r="J192" s="256">
        <v>83101</v>
      </c>
      <c r="K192" s="256">
        <v>1</v>
      </c>
      <c r="L192" s="256">
        <v>7</v>
      </c>
      <c r="M192" s="256">
        <v>6</v>
      </c>
      <c r="N192" s="256" t="s">
        <v>350</v>
      </c>
      <c r="O192" s="256" t="s">
        <v>1674</v>
      </c>
      <c r="P192" s="256">
        <v>133</v>
      </c>
      <c r="Q192" s="256">
        <v>2</v>
      </c>
      <c r="R192" s="256">
        <v>0</v>
      </c>
      <c r="S192" s="256" t="s">
        <v>1872</v>
      </c>
      <c r="T192" s="256" t="s">
        <v>1872</v>
      </c>
      <c r="U192" s="256">
        <v>5397.02</v>
      </c>
      <c r="V192" s="256">
        <v>0</v>
      </c>
    </row>
    <row r="193" spans="2:22" x14ac:dyDescent="0.25">
      <c r="B193" s="256" t="s">
        <v>331</v>
      </c>
      <c r="C193" s="256" t="s">
        <v>346</v>
      </c>
      <c r="D193" s="256">
        <v>100</v>
      </c>
      <c r="E193" s="575" t="s">
        <v>531</v>
      </c>
      <c r="F193" s="575" t="s">
        <v>843</v>
      </c>
      <c r="G193" s="256" t="s">
        <v>1141</v>
      </c>
      <c r="H193" s="256" t="s">
        <v>1277</v>
      </c>
      <c r="I193" s="256" t="s">
        <v>1674</v>
      </c>
      <c r="J193" s="256">
        <v>83101</v>
      </c>
      <c r="K193" s="256">
        <v>1</v>
      </c>
      <c r="L193" s="256">
        <v>7</v>
      </c>
      <c r="M193" s="256">
        <v>6</v>
      </c>
      <c r="N193" s="256" t="s">
        <v>1302</v>
      </c>
      <c r="O193" s="256" t="s">
        <v>1674</v>
      </c>
      <c r="P193" s="256">
        <v>56</v>
      </c>
      <c r="Q193" s="256">
        <v>2</v>
      </c>
      <c r="R193" s="256">
        <v>0</v>
      </c>
      <c r="S193" s="256" t="s">
        <v>1872</v>
      </c>
      <c r="T193" s="256" t="s">
        <v>1872</v>
      </c>
      <c r="U193" s="256">
        <v>2021.72</v>
      </c>
      <c r="V193" s="256">
        <v>0</v>
      </c>
    </row>
    <row r="194" spans="2:22" x14ac:dyDescent="0.25">
      <c r="B194" s="256" t="s">
        <v>331</v>
      </c>
      <c r="C194" s="256" t="s">
        <v>346</v>
      </c>
      <c r="D194" s="256">
        <v>100</v>
      </c>
      <c r="E194" s="575" t="s">
        <v>532</v>
      </c>
      <c r="F194" s="575" t="s">
        <v>844</v>
      </c>
      <c r="G194" s="256" t="s">
        <v>1142</v>
      </c>
      <c r="H194" s="256" t="s">
        <v>1277</v>
      </c>
      <c r="I194" s="256" t="s">
        <v>1674</v>
      </c>
      <c r="J194" s="256">
        <v>83101</v>
      </c>
      <c r="K194" s="256">
        <v>1</v>
      </c>
      <c r="L194" s="256">
        <v>7</v>
      </c>
      <c r="M194" s="256">
        <v>6</v>
      </c>
      <c r="N194" s="256" t="s">
        <v>1302</v>
      </c>
      <c r="O194" s="256" t="s">
        <v>1674</v>
      </c>
      <c r="P194" s="256">
        <v>174</v>
      </c>
      <c r="Q194" s="256">
        <v>2</v>
      </c>
      <c r="R194" s="256">
        <v>0</v>
      </c>
      <c r="S194" s="256" t="s">
        <v>1872</v>
      </c>
      <c r="T194" s="256" t="s">
        <v>1872</v>
      </c>
      <c r="U194" s="256">
        <v>2865.89</v>
      </c>
      <c r="V194" s="256">
        <v>0</v>
      </c>
    </row>
    <row r="195" spans="2:22" x14ac:dyDescent="0.25">
      <c r="B195" s="256" t="s">
        <v>331</v>
      </c>
      <c r="C195" s="256" t="s">
        <v>346</v>
      </c>
      <c r="D195" s="256">
        <v>100</v>
      </c>
      <c r="E195" s="575" t="s">
        <v>533</v>
      </c>
      <c r="F195" s="575" t="s">
        <v>845</v>
      </c>
      <c r="G195" s="256" t="s">
        <v>1143</v>
      </c>
      <c r="H195" s="256" t="s">
        <v>1281</v>
      </c>
      <c r="I195" s="256" t="s">
        <v>1674</v>
      </c>
      <c r="J195" s="256">
        <v>83101</v>
      </c>
      <c r="K195" s="256">
        <v>1</v>
      </c>
      <c r="L195" s="256">
        <v>7</v>
      </c>
      <c r="M195" s="256">
        <v>6</v>
      </c>
      <c r="N195" s="256" t="s">
        <v>350</v>
      </c>
      <c r="O195" s="256" t="s">
        <v>1674</v>
      </c>
      <c r="P195" s="256">
        <v>164</v>
      </c>
      <c r="Q195" s="256">
        <v>2</v>
      </c>
      <c r="R195" s="256">
        <v>0</v>
      </c>
      <c r="S195" s="256" t="s">
        <v>1872</v>
      </c>
      <c r="T195" s="256" t="s">
        <v>1872</v>
      </c>
      <c r="U195" s="256">
        <v>4728.09</v>
      </c>
      <c r="V195" s="256">
        <v>0</v>
      </c>
    </row>
    <row r="196" spans="2:22" x14ac:dyDescent="0.25">
      <c r="B196" s="256" t="s">
        <v>331</v>
      </c>
      <c r="C196" s="256" t="s">
        <v>346</v>
      </c>
      <c r="D196" s="256">
        <v>100</v>
      </c>
      <c r="E196" s="575" t="s">
        <v>534</v>
      </c>
      <c r="F196" s="575" t="s">
        <v>846</v>
      </c>
      <c r="G196" s="256" t="s">
        <v>1144</v>
      </c>
      <c r="H196" s="256" t="s">
        <v>1274</v>
      </c>
      <c r="I196" s="256" t="s">
        <v>1674</v>
      </c>
      <c r="J196" s="256">
        <v>83101</v>
      </c>
      <c r="K196" s="256">
        <v>1</v>
      </c>
      <c r="L196" s="256">
        <v>7</v>
      </c>
      <c r="M196" s="256">
        <v>5</v>
      </c>
      <c r="N196" s="256" t="s">
        <v>351</v>
      </c>
      <c r="O196" s="256" t="s">
        <v>1674</v>
      </c>
      <c r="P196" s="256">
        <v>275</v>
      </c>
      <c r="Q196" s="256">
        <v>2</v>
      </c>
      <c r="R196" s="256">
        <v>0</v>
      </c>
      <c r="S196" s="256" t="s">
        <v>1872</v>
      </c>
      <c r="T196" s="256" t="s">
        <v>1872</v>
      </c>
      <c r="U196" s="256">
        <v>3069.87</v>
      </c>
      <c r="V196" s="256">
        <v>0</v>
      </c>
    </row>
    <row r="197" spans="2:22" x14ac:dyDescent="0.25">
      <c r="B197" s="256" t="s">
        <v>331</v>
      </c>
      <c r="C197" s="256" t="s">
        <v>346</v>
      </c>
      <c r="D197" s="256">
        <v>100</v>
      </c>
      <c r="E197" s="575" t="s">
        <v>535</v>
      </c>
      <c r="F197" s="575" t="s">
        <v>847</v>
      </c>
      <c r="G197" s="256" t="s">
        <v>1145</v>
      </c>
      <c r="H197" s="256" t="s">
        <v>1273</v>
      </c>
      <c r="I197" s="256" t="s">
        <v>1674</v>
      </c>
      <c r="J197" s="256">
        <v>83101</v>
      </c>
      <c r="K197" s="256">
        <v>1</v>
      </c>
      <c r="L197" s="256">
        <v>7</v>
      </c>
      <c r="M197" s="256">
        <v>6</v>
      </c>
      <c r="N197" s="256" t="s">
        <v>348</v>
      </c>
      <c r="O197" s="256" t="s">
        <v>1674</v>
      </c>
      <c r="P197" s="256">
        <v>1508</v>
      </c>
      <c r="Q197" s="256">
        <v>2</v>
      </c>
      <c r="R197" s="256">
        <v>0</v>
      </c>
      <c r="S197" s="256" t="s">
        <v>1872</v>
      </c>
      <c r="T197" s="256" t="s">
        <v>1872</v>
      </c>
      <c r="U197" s="256">
        <v>3092.36</v>
      </c>
      <c r="V197" s="256">
        <v>0</v>
      </c>
    </row>
    <row r="198" spans="2:22" x14ac:dyDescent="0.25">
      <c r="B198" s="256" t="s">
        <v>331</v>
      </c>
      <c r="C198" s="256" t="s">
        <v>346</v>
      </c>
      <c r="D198" s="256">
        <v>100</v>
      </c>
      <c r="E198" s="575" t="s">
        <v>536</v>
      </c>
      <c r="F198" s="575" t="s">
        <v>848</v>
      </c>
      <c r="G198" s="256" t="s">
        <v>1298</v>
      </c>
      <c r="H198" s="256" t="s">
        <v>1273</v>
      </c>
      <c r="I198" s="256" t="s">
        <v>1674</v>
      </c>
      <c r="J198" s="256">
        <v>83101</v>
      </c>
      <c r="K198" s="256">
        <v>1</v>
      </c>
      <c r="L198" s="256">
        <v>7</v>
      </c>
      <c r="M198" s="256">
        <v>8</v>
      </c>
      <c r="N198" s="256" t="s">
        <v>348</v>
      </c>
      <c r="O198" s="256" t="s">
        <v>1674</v>
      </c>
      <c r="P198" s="256">
        <v>295</v>
      </c>
      <c r="Q198" s="256">
        <v>2</v>
      </c>
      <c r="R198" s="256">
        <v>0</v>
      </c>
      <c r="S198" s="256" t="s">
        <v>1872</v>
      </c>
      <c r="T198" s="256" t="s">
        <v>1872</v>
      </c>
      <c r="U198" s="256">
        <v>4497.9399999999996</v>
      </c>
      <c r="V198" s="256">
        <v>0</v>
      </c>
    </row>
    <row r="199" spans="2:22" x14ac:dyDescent="0.25">
      <c r="B199" s="256" t="s">
        <v>331</v>
      </c>
      <c r="C199" s="256" t="s">
        <v>346</v>
      </c>
      <c r="D199" s="256">
        <v>100</v>
      </c>
      <c r="E199" s="575" t="s">
        <v>537</v>
      </c>
      <c r="F199" s="575" t="s">
        <v>849</v>
      </c>
      <c r="G199" s="256" t="s">
        <v>1146</v>
      </c>
      <c r="H199" s="256" t="s">
        <v>1273</v>
      </c>
      <c r="I199" s="256" t="s">
        <v>1674</v>
      </c>
      <c r="J199" s="256">
        <v>83101</v>
      </c>
      <c r="K199" s="256">
        <v>1</v>
      </c>
      <c r="L199" s="256">
        <v>7</v>
      </c>
      <c r="M199" s="256">
        <v>7</v>
      </c>
      <c r="N199" s="256" t="s">
        <v>348</v>
      </c>
      <c r="O199" s="256" t="s">
        <v>1674</v>
      </c>
      <c r="P199" s="256">
        <v>294</v>
      </c>
      <c r="Q199" s="256">
        <v>2</v>
      </c>
      <c r="R199" s="256">
        <v>0</v>
      </c>
      <c r="S199" s="256" t="s">
        <v>1872</v>
      </c>
      <c r="T199" s="256" t="s">
        <v>1872</v>
      </c>
      <c r="U199" s="256">
        <v>5478.8</v>
      </c>
      <c r="V199" s="256">
        <v>0</v>
      </c>
    </row>
    <row r="200" spans="2:22" x14ac:dyDescent="0.25">
      <c r="B200" s="256" t="s">
        <v>331</v>
      </c>
      <c r="C200" s="256" t="s">
        <v>346</v>
      </c>
      <c r="D200" s="256">
        <v>100</v>
      </c>
      <c r="E200" s="575" t="s">
        <v>336</v>
      </c>
      <c r="F200" s="575" t="s">
        <v>341</v>
      </c>
      <c r="G200" s="256" t="s">
        <v>345</v>
      </c>
      <c r="H200" s="256" t="s">
        <v>1274</v>
      </c>
      <c r="I200" s="256" t="s">
        <v>1674</v>
      </c>
      <c r="J200" s="256">
        <v>83101</v>
      </c>
      <c r="K200" s="256">
        <v>1</v>
      </c>
      <c r="L200" s="256">
        <v>7</v>
      </c>
      <c r="M200" s="256">
        <v>8</v>
      </c>
      <c r="N200" s="256" t="s">
        <v>351</v>
      </c>
      <c r="O200" s="256" t="s">
        <v>1674</v>
      </c>
      <c r="P200" s="256">
        <v>309</v>
      </c>
      <c r="Q200" s="256">
        <v>2</v>
      </c>
      <c r="R200" s="256">
        <v>0</v>
      </c>
      <c r="S200" s="256" t="s">
        <v>1872</v>
      </c>
      <c r="T200" s="256" t="s">
        <v>1872</v>
      </c>
      <c r="U200" s="256">
        <v>2889.78</v>
      </c>
      <c r="V200" s="256">
        <v>0</v>
      </c>
    </row>
    <row r="201" spans="2:22" x14ac:dyDescent="0.25">
      <c r="B201" s="256" t="s">
        <v>331</v>
      </c>
      <c r="C201" s="256" t="s">
        <v>346</v>
      </c>
      <c r="D201" s="256">
        <v>100</v>
      </c>
      <c r="E201" s="575" t="s">
        <v>538</v>
      </c>
      <c r="F201" s="575" t="s">
        <v>850</v>
      </c>
      <c r="G201" s="256" t="s">
        <v>1147</v>
      </c>
      <c r="H201" s="256" t="s">
        <v>1273</v>
      </c>
      <c r="I201" s="256" t="s">
        <v>1674</v>
      </c>
      <c r="J201" s="256">
        <v>83101</v>
      </c>
      <c r="K201" s="256">
        <v>1</v>
      </c>
      <c r="L201" s="256">
        <v>7</v>
      </c>
      <c r="M201" s="256">
        <v>6</v>
      </c>
      <c r="N201" s="256" t="s">
        <v>348</v>
      </c>
      <c r="O201" s="256" t="s">
        <v>1674</v>
      </c>
      <c r="P201" s="256">
        <v>198</v>
      </c>
      <c r="Q201" s="256">
        <v>2</v>
      </c>
      <c r="R201" s="256">
        <v>0</v>
      </c>
      <c r="S201" s="256" t="s">
        <v>1872</v>
      </c>
      <c r="T201" s="256" t="s">
        <v>1872</v>
      </c>
      <c r="U201" s="256">
        <v>5381.79</v>
      </c>
      <c r="V201" s="256">
        <v>0</v>
      </c>
    </row>
    <row r="202" spans="2:22" x14ac:dyDescent="0.25">
      <c r="B202" s="256" t="s">
        <v>331</v>
      </c>
      <c r="C202" s="256" t="s">
        <v>346</v>
      </c>
      <c r="D202" s="256">
        <v>100</v>
      </c>
      <c r="E202" s="575" t="s">
        <v>539</v>
      </c>
      <c r="F202" s="575" t="s">
        <v>851</v>
      </c>
      <c r="G202" s="256" t="s">
        <v>1148</v>
      </c>
      <c r="H202" s="256" t="s">
        <v>1273</v>
      </c>
      <c r="I202" s="256" t="s">
        <v>1674</v>
      </c>
      <c r="J202" s="256">
        <v>83101</v>
      </c>
      <c r="K202" s="256">
        <v>1</v>
      </c>
      <c r="L202" s="256">
        <v>7</v>
      </c>
      <c r="M202" s="256">
        <v>6</v>
      </c>
      <c r="N202" s="256" t="s">
        <v>348</v>
      </c>
      <c r="O202" s="256" t="s">
        <v>1674</v>
      </c>
      <c r="P202" s="256">
        <v>235</v>
      </c>
      <c r="Q202" s="256">
        <v>2</v>
      </c>
      <c r="R202" s="256">
        <v>0</v>
      </c>
      <c r="S202" s="256" t="s">
        <v>1872</v>
      </c>
      <c r="T202" s="256" t="s">
        <v>1872</v>
      </c>
      <c r="U202" s="256">
        <v>4856.8</v>
      </c>
      <c r="V202" s="256">
        <v>0</v>
      </c>
    </row>
    <row r="203" spans="2:22" x14ac:dyDescent="0.25">
      <c r="B203" s="256" t="s">
        <v>331</v>
      </c>
      <c r="C203" s="256" t="s">
        <v>346</v>
      </c>
      <c r="D203" s="256">
        <v>100</v>
      </c>
      <c r="E203" s="575" t="s">
        <v>540</v>
      </c>
      <c r="F203" s="575" t="s">
        <v>852</v>
      </c>
      <c r="G203" s="256" t="s">
        <v>1149</v>
      </c>
      <c r="H203" s="256" t="s">
        <v>1273</v>
      </c>
      <c r="I203" s="256" t="s">
        <v>1674</v>
      </c>
      <c r="J203" s="256">
        <v>83101</v>
      </c>
      <c r="K203" s="256">
        <v>1</v>
      </c>
      <c r="L203" s="256">
        <v>7</v>
      </c>
      <c r="M203" s="256">
        <v>7</v>
      </c>
      <c r="N203" s="256" t="s">
        <v>348</v>
      </c>
      <c r="O203" s="256" t="s">
        <v>1674</v>
      </c>
      <c r="P203" s="256">
        <v>194</v>
      </c>
      <c r="Q203" s="256">
        <v>2</v>
      </c>
      <c r="R203" s="256">
        <v>0</v>
      </c>
      <c r="S203" s="256" t="s">
        <v>1872</v>
      </c>
      <c r="T203" s="256" t="s">
        <v>1872</v>
      </c>
      <c r="U203" s="256">
        <v>4640.38</v>
      </c>
      <c r="V203" s="256">
        <v>0</v>
      </c>
    </row>
    <row r="204" spans="2:22" x14ac:dyDescent="0.25">
      <c r="B204" s="256" t="s">
        <v>331</v>
      </c>
      <c r="C204" s="256" t="s">
        <v>346</v>
      </c>
      <c r="D204" s="256">
        <v>100</v>
      </c>
      <c r="E204" s="575" t="s">
        <v>541</v>
      </c>
      <c r="F204" s="575" t="s">
        <v>853</v>
      </c>
      <c r="G204" s="256" t="s">
        <v>1150</v>
      </c>
      <c r="H204" s="256" t="s">
        <v>1274</v>
      </c>
      <c r="I204" s="256" t="s">
        <v>1674</v>
      </c>
      <c r="J204" s="256">
        <v>83101</v>
      </c>
      <c r="K204" s="256">
        <v>1</v>
      </c>
      <c r="L204" s="256">
        <v>7</v>
      </c>
      <c r="M204" s="256">
        <v>7</v>
      </c>
      <c r="N204" s="256" t="s">
        <v>351</v>
      </c>
      <c r="O204" s="256" t="s">
        <v>1674</v>
      </c>
      <c r="P204" s="256">
        <v>317</v>
      </c>
      <c r="Q204" s="256">
        <v>2</v>
      </c>
      <c r="R204" s="256">
        <v>0</v>
      </c>
      <c r="S204" s="256" t="s">
        <v>1872</v>
      </c>
      <c r="T204" s="256" t="s">
        <v>1872</v>
      </c>
      <c r="U204" s="256">
        <v>1530.66</v>
      </c>
      <c r="V204" s="256">
        <v>0</v>
      </c>
    </row>
    <row r="205" spans="2:22" x14ac:dyDescent="0.25">
      <c r="B205" s="256" t="s">
        <v>331</v>
      </c>
      <c r="C205" s="256" t="s">
        <v>346</v>
      </c>
      <c r="D205" s="256">
        <v>100</v>
      </c>
      <c r="E205" s="575" t="s">
        <v>542</v>
      </c>
      <c r="F205" s="575" t="s">
        <v>854</v>
      </c>
      <c r="G205" s="256" t="s">
        <v>1151</v>
      </c>
      <c r="H205" s="256" t="s">
        <v>1281</v>
      </c>
      <c r="I205" s="256" t="s">
        <v>1674</v>
      </c>
      <c r="J205" s="256">
        <v>83101</v>
      </c>
      <c r="K205" s="256">
        <v>1</v>
      </c>
      <c r="L205" s="256">
        <v>7</v>
      </c>
      <c r="M205" s="256">
        <v>8</v>
      </c>
      <c r="N205" s="256" t="s">
        <v>350</v>
      </c>
      <c r="O205" s="256" t="s">
        <v>1674</v>
      </c>
      <c r="P205" s="256">
        <v>52</v>
      </c>
      <c r="Q205" s="256">
        <v>2</v>
      </c>
      <c r="R205" s="256">
        <v>0</v>
      </c>
      <c r="S205" s="256" t="s">
        <v>1872</v>
      </c>
      <c r="T205" s="256" t="s">
        <v>1872</v>
      </c>
      <c r="U205" s="256">
        <v>2689.29</v>
      </c>
      <c r="V205" s="256">
        <v>0</v>
      </c>
    </row>
    <row r="206" spans="2:22" x14ac:dyDescent="0.25">
      <c r="B206" s="256" t="s">
        <v>331</v>
      </c>
      <c r="C206" s="256" t="s">
        <v>346</v>
      </c>
      <c r="D206" s="256">
        <v>100</v>
      </c>
      <c r="E206" s="575" t="s">
        <v>543</v>
      </c>
      <c r="F206" s="575" t="s">
        <v>855</v>
      </c>
      <c r="G206" s="256" t="s">
        <v>1152</v>
      </c>
      <c r="H206" s="256" t="s">
        <v>1277</v>
      </c>
      <c r="I206" s="256" t="s">
        <v>1674</v>
      </c>
      <c r="J206" s="256">
        <v>83101</v>
      </c>
      <c r="K206" s="256">
        <v>1</v>
      </c>
      <c r="L206" s="256">
        <v>7</v>
      </c>
      <c r="M206" s="256">
        <v>8</v>
      </c>
      <c r="N206" s="256" t="s">
        <v>1302</v>
      </c>
      <c r="O206" s="256" t="s">
        <v>1674</v>
      </c>
      <c r="P206" s="256">
        <v>75</v>
      </c>
      <c r="Q206" s="256">
        <v>2</v>
      </c>
      <c r="R206" s="256">
        <v>0</v>
      </c>
      <c r="S206" s="256" t="s">
        <v>1872</v>
      </c>
      <c r="T206" s="256" t="s">
        <v>1872</v>
      </c>
      <c r="U206" s="256">
        <v>4145.72</v>
      </c>
      <c r="V206" s="256">
        <v>0</v>
      </c>
    </row>
    <row r="207" spans="2:22" x14ac:dyDescent="0.25">
      <c r="B207" s="256" t="s">
        <v>331</v>
      </c>
      <c r="C207" s="256" t="s">
        <v>346</v>
      </c>
      <c r="D207" s="256">
        <v>100</v>
      </c>
      <c r="E207" s="575" t="s">
        <v>544</v>
      </c>
      <c r="F207" s="575" t="s">
        <v>856</v>
      </c>
      <c r="G207" s="256" t="s">
        <v>1153</v>
      </c>
      <c r="H207" s="256" t="s">
        <v>1280</v>
      </c>
      <c r="I207" s="256" t="s">
        <v>1674</v>
      </c>
      <c r="J207" s="256">
        <v>83101</v>
      </c>
      <c r="K207" s="256">
        <v>1</v>
      </c>
      <c r="L207" s="256">
        <v>7</v>
      </c>
      <c r="M207" s="256">
        <v>7</v>
      </c>
      <c r="N207" s="256" t="s">
        <v>349</v>
      </c>
      <c r="O207" s="256" t="s">
        <v>1674</v>
      </c>
      <c r="P207" s="256">
        <v>172</v>
      </c>
      <c r="Q207" s="256">
        <v>2</v>
      </c>
      <c r="R207" s="256">
        <v>0</v>
      </c>
      <c r="S207" s="256" t="s">
        <v>1872</v>
      </c>
      <c r="T207" s="256" t="s">
        <v>1872</v>
      </c>
      <c r="U207" s="256">
        <v>3939.32</v>
      </c>
      <c r="V207" s="256">
        <v>0</v>
      </c>
    </row>
    <row r="208" spans="2:22" x14ac:dyDescent="0.25">
      <c r="B208" s="256" t="s">
        <v>331</v>
      </c>
      <c r="C208" s="256" t="s">
        <v>346</v>
      </c>
      <c r="D208" s="256">
        <v>100</v>
      </c>
      <c r="E208" s="575" t="s">
        <v>545</v>
      </c>
      <c r="F208" s="575" t="s">
        <v>857</v>
      </c>
      <c r="G208" s="256" t="s">
        <v>1154</v>
      </c>
      <c r="H208" s="256" t="s">
        <v>1274</v>
      </c>
      <c r="I208" s="256" t="s">
        <v>1674</v>
      </c>
      <c r="J208" s="256">
        <v>83101</v>
      </c>
      <c r="K208" s="256">
        <v>1</v>
      </c>
      <c r="L208" s="256">
        <v>7</v>
      </c>
      <c r="M208" s="256">
        <v>7</v>
      </c>
      <c r="N208" s="256" t="s">
        <v>351</v>
      </c>
      <c r="O208" s="256" t="s">
        <v>1674</v>
      </c>
      <c r="P208" s="256">
        <v>105</v>
      </c>
      <c r="Q208" s="256">
        <v>2</v>
      </c>
      <c r="R208" s="256">
        <v>0</v>
      </c>
      <c r="S208" s="256" t="s">
        <v>1872</v>
      </c>
      <c r="T208" s="256" t="s">
        <v>1872</v>
      </c>
      <c r="U208" s="256">
        <v>1492.1</v>
      </c>
      <c r="V208" s="256">
        <v>0</v>
      </c>
    </row>
    <row r="209" spans="2:22" x14ac:dyDescent="0.25">
      <c r="B209" s="256" t="s">
        <v>331</v>
      </c>
      <c r="C209" s="256" t="s">
        <v>346</v>
      </c>
      <c r="D209" s="256">
        <v>100</v>
      </c>
      <c r="E209" s="575" t="s">
        <v>546</v>
      </c>
      <c r="F209" s="575" t="s">
        <v>858</v>
      </c>
      <c r="G209" s="256" t="s">
        <v>1155</v>
      </c>
      <c r="H209" s="256" t="s">
        <v>1281</v>
      </c>
      <c r="I209" s="256" t="s">
        <v>1674</v>
      </c>
      <c r="J209" s="256">
        <v>83101</v>
      </c>
      <c r="K209" s="256">
        <v>1</v>
      </c>
      <c r="L209" s="256">
        <v>7</v>
      </c>
      <c r="M209" s="256">
        <v>7</v>
      </c>
      <c r="N209" s="256" t="s">
        <v>350</v>
      </c>
      <c r="O209" s="256" t="s">
        <v>1674</v>
      </c>
      <c r="P209" s="256">
        <v>127</v>
      </c>
      <c r="Q209" s="256">
        <v>2</v>
      </c>
      <c r="R209" s="256">
        <v>0</v>
      </c>
      <c r="S209" s="256" t="s">
        <v>1872</v>
      </c>
      <c r="T209" s="256" t="s">
        <v>1872</v>
      </c>
      <c r="U209" s="256">
        <v>3069.87</v>
      </c>
      <c r="V209" s="256">
        <v>0</v>
      </c>
    </row>
    <row r="210" spans="2:22" x14ac:dyDescent="0.25">
      <c r="B210" s="256" t="s">
        <v>331</v>
      </c>
      <c r="C210" s="256" t="s">
        <v>346</v>
      </c>
      <c r="D210" s="256">
        <v>100</v>
      </c>
      <c r="E210" s="575" t="s">
        <v>547</v>
      </c>
      <c r="F210" s="575" t="s">
        <v>859</v>
      </c>
      <c r="G210" s="256" t="s">
        <v>1156</v>
      </c>
      <c r="H210" s="256" t="s">
        <v>1274</v>
      </c>
      <c r="I210" s="256" t="s">
        <v>1674</v>
      </c>
      <c r="J210" s="256">
        <v>83101</v>
      </c>
      <c r="K210" s="256">
        <v>1</v>
      </c>
      <c r="L210" s="256">
        <v>7</v>
      </c>
      <c r="M210" s="256">
        <v>6</v>
      </c>
      <c r="N210" s="256" t="s">
        <v>351</v>
      </c>
      <c r="O210" s="256" t="s">
        <v>1674</v>
      </c>
      <c r="P210" s="256">
        <v>55</v>
      </c>
      <c r="Q210" s="256">
        <v>2</v>
      </c>
      <c r="R210" s="256">
        <v>0</v>
      </c>
      <c r="S210" s="256" t="s">
        <v>1872</v>
      </c>
      <c r="T210" s="256" t="s">
        <v>1872</v>
      </c>
      <c r="U210" s="256">
        <v>2930.01</v>
      </c>
      <c r="V210" s="256">
        <v>0</v>
      </c>
    </row>
    <row r="211" spans="2:22" x14ac:dyDescent="0.25">
      <c r="B211" s="256" t="s">
        <v>331</v>
      </c>
      <c r="C211" s="256" t="s">
        <v>346</v>
      </c>
      <c r="D211" s="256">
        <v>100</v>
      </c>
      <c r="E211" s="575" t="s">
        <v>548</v>
      </c>
      <c r="F211" s="575" t="s">
        <v>860</v>
      </c>
      <c r="G211" s="256" t="s">
        <v>1157</v>
      </c>
      <c r="H211" s="256" t="s">
        <v>1277</v>
      </c>
      <c r="I211" s="256" t="s">
        <v>1674</v>
      </c>
      <c r="J211" s="256">
        <v>83101</v>
      </c>
      <c r="K211" s="256">
        <v>1</v>
      </c>
      <c r="L211" s="256">
        <v>7</v>
      </c>
      <c r="M211" s="256">
        <v>7</v>
      </c>
      <c r="N211" s="256" t="s">
        <v>1302</v>
      </c>
      <c r="O211" s="256" t="s">
        <v>1674</v>
      </c>
      <c r="P211" s="256">
        <v>73</v>
      </c>
      <c r="Q211" s="256">
        <v>2</v>
      </c>
      <c r="R211" s="256">
        <v>0</v>
      </c>
      <c r="S211" s="256" t="s">
        <v>1872</v>
      </c>
      <c r="T211" s="256" t="s">
        <v>1872</v>
      </c>
      <c r="U211" s="256">
        <v>4489.58</v>
      </c>
      <c r="V211" s="256">
        <v>0</v>
      </c>
    </row>
    <row r="212" spans="2:22" x14ac:dyDescent="0.25">
      <c r="B212" s="256" t="s">
        <v>331</v>
      </c>
      <c r="C212" s="256" t="s">
        <v>346</v>
      </c>
      <c r="D212" s="256">
        <v>100</v>
      </c>
      <c r="E212" s="575" t="s">
        <v>549</v>
      </c>
      <c r="F212" s="575" t="s">
        <v>861</v>
      </c>
      <c r="G212" s="256" t="s">
        <v>1158</v>
      </c>
      <c r="H212" s="256" t="s">
        <v>1274</v>
      </c>
      <c r="I212" s="256" t="s">
        <v>1674</v>
      </c>
      <c r="J212" s="256">
        <v>83101</v>
      </c>
      <c r="K212" s="256">
        <v>1</v>
      </c>
      <c r="L212" s="256">
        <v>7</v>
      </c>
      <c r="M212" s="256">
        <v>6</v>
      </c>
      <c r="N212" s="256" t="s">
        <v>351</v>
      </c>
      <c r="O212" s="256" t="s">
        <v>1674</v>
      </c>
      <c r="P212" s="256">
        <v>104</v>
      </c>
      <c r="Q212" s="256">
        <v>2</v>
      </c>
      <c r="R212" s="256">
        <v>0</v>
      </c>
      <c r="S212" s="256" t="s">
        <v>1872</v>
      </c>
      <c r="T212" s="256" t="s">
        <v>1872</v>
      </c>
      <c r="U212" s="256">
        <v>3583.88</v>
      </c>
      <c r="V212" s="256">
        <v>0</v>
      </c>
    </row>
    <row r="213" spans="2:22" x14ac:dyDescent="0.25">
      <c r="B213" s="256" t="s">
        <v>331</v>
      </c>
      <c r="C213" s="256" t="s">
        <v>346</v>
      </c>
      <c r="D213" s="256">
        <v>100</v>
      </c>
      <c r="E213" s="575" t="s">
        <v>550</v>
      </c>
      <c r="F213" s="575" t="s">
        <v>862</v>
      </c>
      <c r="G213" s="256" t="s">
        <v>1159</v>
      </c>
      <c r="H213" s="256" t="s">
        <v>1273</v>
      </c>
      <c r="I213" s="256" t="s">
        <v>1674</v>
      </c>
      <c r="J213" s="256">
        <v>83101</v>
      </c>
      <c r="K213" s="256">
        <v>1</v>
      </c>
      <c r="L213" s="256">
        <v>7</v>
      </c>
      <c r="M213" s="256">
        <v>8</v>
      </c>
      <c r="N213" s="256" t="s">
        <v>348</v>
      </c>
      <c r="O213" s="256" t="s">
        <v>1674</v>
      </c>
      <c r="P213" s="256">
        <v>169</v>
      </c>
      <c r="Q213" s="256">
        <v>2</v>
      </c>
      <c r="R213" s="256">
        <v>0</v>
      </c>
      <c r="S213" s="256" t="s">
        <v>1872</v>
      </c>
      <c r="T213" s="256" t="s">
        <v>1872</v>
      </c>
      <c r="U213" s="256">
        <v>5381.79</v>
      </c>
      <c r="V213" s="256">
        <v>0</v>
      </c>
    </row>
    <row r="214" spans="2:22" x14ac:dyDescent="0.25">
      <c r="B214" s="256" t="s">
        <v>331</v>
      </c>
      <c r="C214" s="256" t="s">
        <v>346</v>
      </c>
      <c r="D214" s="256">
        <v>100</v>
      </c>
      <c r="E214" s="575" t="s">
        <v>551</v>
      </c>
      <c r="F214" s="575" t="s">
        <v>863</v>
      </c>
      <c r="G214" s="256" t="s">
        <v>1160</v>
      </c>
      <c r="H214" s="256" t="s">
        <v>1277</v>
      </c>
      <c r="I214" s="256" t="s">
        <v>1674</v>
      </c>
      <c r="J214" s="256">
        <v>83101</v>
      </c>
      <c r="K214" s="256">
        <v>1</v>
      </c>
      <c r="L214" s="256">
        <v>7</v>
      </c>
      <c r="M214" s="256">
        <v>8</v>
      </c>
      <c r="N214" s="256" t="s">
        <v>1302</v>
      </c>
      <c r="O214" s="256" t="s">
        <v>1674</v>
      </c>
      <c r="P214" s="256">
        <v>87</v>
      </c>
      <c r="Q214" s="256">
        <v>2</v>
      </c>
      <c r="R214" s="256">
        <v>0</v>
      </c>
      <c r="S214" s="256" t="s">
        <v>1872</v>
      </c>
      <c r="T214" s="256" t="s">
        <v>1872</v>
      </c>
      <c r="U214" s="256">
        <v>2223.79</v>
      </c>
      <c r="V214" s="256">
        <v>0</v>
      </c>
    </row>
    <row r="215" spans="2:22" x14ac:dyDescent="0.25">
      <c r="B215" s="256" t="s">
        <v>331</v>
      </c>
      <c r="C215" s="256" t="s">
        <v>346</v>
      </c>
      <c r="D215" s="256">
        <v>100</v>
      </c>
      <c r="E215" s="575" t="s">
        <v>552</v>
      </c>
      <c r="F215" s="575" t="s">
        <v>864</v>
      </c>
      <c r="G215" s="256" t="s">
        <v>1161</v>
      </c>
      <c r="H215" s="256" t="s">
        <v>1279</v>
      </c>
      <c r="I215" s="256" t="s">
        <v>1674</v>
      </c>
      <c r="J215" s="256">
        <v>83101</v>
      </c>
      <c r="K215" s="256">
        <v>1</v>
      </c>
      <c r="L215" s="256">
        <v>7</v>
      </c>
      <c r="M215" s="256">
        <v>1</v>
      </c>
      <c r="N215" s="256" t="s">
        <v>1304</v>
      </c>
      <c r="O215" s="256" t="s">
        <v>1674</v>
      </c>
      <c r="P215" s="256">
        <v>158</v>
      </c>
      <c r="Q215" s="256">
        <v>2</v>
      </c>
      <c r="R215" s="256">
        <v>0</v>
      </c>
      <c r="S215" s="256" t="s">
        <v>1872</v>
      </c>
      <c r="T215" s="256" t="s">
        <v>1872</v>
      </c>
      <c r="U215" s="256">
        <v>2080.87</v>
      </c>
      <c r="V215" s="256">
        <v>0</v>
      </c>
    </row>
    <row r="216" spans="2:22" x14ac:dyDescent="0.25">
      <c r="B216" s="256" t="s">
        <v>331</v>
      </c>
      <c r="C216" s="256" t="s">
        <v>346</v>
      </c>
      <c r="D216" s="256">
        <v>100</v>
      </c>
      <c r="E216" s="575" t="s">
        <v>553</v>
      </c>
      <c r="F216" s="575" t="s">
        <v>865</v>
      </c>
      <c r="G216" s="256" t="s">
        <v>1162</v>
      </c>
      <c r="H216" s="256" t="s">
        <v>1277</v>
      </c>
      <c r="I216" s="256" t="s">
        <v>1674</v>
      </c>
      <c r="J216" s="256">
        <v>83101</v>
      </c>
      <c r="K216" s="256">
        <v>1</v>
      </c>
      <c r="L216" s="256">
        <v>7</v>
      </c>
      <c r="M216" s="256">
        <v>4</v>
      </c>
      <c r="N216" s="256" t="s">
        <v>1302</v>
      </c>
      <c r="O216" s="256" t="s">
        <v>1674</v>
      </c>
      <c r="P216" s="256">
        <v>102</v>
      </c>
      <c r="Q216" s="256">
        <v>2</v>
      </c>
      <c r="R216" s="256">
        <v>0</v>
      </c>
      <c r="S216" s="256" t="s">
        <v>1872</v>
      </c>
      <c r="T216" s="256" t="s">
        <v>1872</v>
      </c>
      <c r="U216" s="256">
        <v>2418.4899999999998</v>
      </c>
      <c r="V216" s="256">
        <v>0</v>
      </c>
    </row>
    <row r="217" spans="2:22" x14ac:dyDescent="0.25">
      <c r="B217" s="256" t="s">
        <v>331</v>
      </c>
      <c r="C217" s="256" t="s">
        <v>346</v>
      </c>
      <c r="D217" s="256">
        <v>100</v>
      </c>
      <c r="E217" s="575" t="s">
        <v>554</v>
      </c>
      <c r="F217" s="575" t="s">
        <v>866</v>
      </c>
      <c r="G217" s="256" t="s">
        <v>1163</v>
      </c>
      <c r="H217" s="256" t="s">
        <v>1274</v>
      </c>
      <c r="I217" s="256" t="s">
        <v>1674</v>
      </c>
      <c r="J217" s="256">
        <v>83101</v>
      </c>
      <c r="K217" s="256">
        <v>1</v>
      </c>
      <c r="L217" s="256">
        <v>7</v>
      </c>
      <c r="M217" s="256">
        <v>9</v>
      </c>
      <c r="N217" s="256" t="s">
        <v>351</v>
      </c>
      <c r="O217" s="256" t="s">
        <v>1674</v>
      </c>
      <c r="P217" s="256">
        <v>22</v>
      </c>
      <c r="Q217" s="256">
        <v>2</v>
      </c>
      <c r="R217" s="256">
        <v>0</v>
      </c>
      <c r="S217" s="256" t="s">
        <v>1872</v>
      </c>
      <c r="T217" s="256" t="s">
        <v>1872</v>
      </c>
      <c r="U217" s="256">
        <v>4353.95</v>
      </c>
      <c r="V217" s="256">
        <v>0</v>
      </c>
    </row>
    <row r="218" spans="2:22" x14ac:dyDescent="0.25">
      <c r="B218" s="256" t="s">
        <v>331</v>
      </c>
      <c r="C218" s="256" t="s">
        <v>346</v>
      </c>
      <c r="D218" s="256">
        <v>100</v>
      </c>
      <c r="E218" s="575" t="s">
        <v>555</v>
      </c>
      <c r="F218" s="575" t="s">
        <v>867</v>
      </c>
      <c r="G218" s="256" t="s">
        <v>1164</v>
      </c>
      <c r="H218" s="256" t="s">
        <v>1280</v>
      </c>
      <c r="I218" s="256" t="s">
        <v>1674</v>
      </c>
      <c r="J218" s="256">
        <v>83101</v>
      </c>
      <c r="K218" s="256">
        <v>1</v>
      </c>
      <c r="L218" s="256">
        <v>7</v>
      </c>
      <c r="M218" s="256">
        <v>2</v>
      </c>
      <c r="N218" s="256" t="s">
        <v>349</v>
      </c>
      <c r="O218" s="256" t="s">
        <v>1674</v>
      </c>
      <c r="P218" s="256">
        <v>84</v>
      </c>
      <c r="Q218" s="256">
        <v>2</v>
      </c>
      <c r="R218" s="256">
        <v>0</v>
      </c>
      <c r="S218" s="256" t="s">
        <v>1872</v>
      </c>
      <c r="T218" s="256" t="s">
        <v>1872</v>
      </c>
      <c r="U218" s="256">
        <v>2315.63</v>
      </c>
      <c r="V218" s="256">
        <v>0</v>
      </c>
    </row>
    <row r="219" spans="2:22" x14ac:dyDescent="0.25">
      <c r="B219" s="256" t="s">
        <v>331</v>
      </c>
      <c r="C219" s="256" t="s">
        <v>346</v>
      </c>
      <c r="D219" s="256">
        <v>100</v>
      </c>
      <c r="E219" s="575" t="s">
        <v>556</v>
      </c>
      <c r="F219" s="575" t="s">
        <v>868</v>
      </c>
      <c r="G219" s="256" t="s">
        <v>1165</v>
      </c>
      <c r="H219" s="256" t="s">
        <v>1274</v>
      </c>
      <c r="I219" s="256" t="s">
        <v>1674</v>
      </c>
      <c r="J219" s="256">
        <v>83101</v>
      </c>
      <c r="K219" s="256">
        <v>1</v>
      </c>
      <c r="L219" s="256">
        <v>7</v>
      </c>
      <c r="M219" s="256">
        <v>6</v>
      </c>
      <c r="N219" s="256" t="s">
        <v>351</v>
      </c>
      <c r="O219" s="256" t="s">
        <v>1674</v>
      </c>
      <c r="P219" s="256">
        <v>141</v>
      </c>
      <c r="Q219" s="256">
        <v>2</v>
      </c>
      <c r="R219" s="256">
        <v>0</v>
      </c>
      <c r="S219" s="256" t="s">
        <v>1872</v>
      </c>
      <c r="T219" s="256" t="s">
        <v>1872</v>
      </c>
      <c r="U219" s="256">
        <v>2453.83</v>
      </c>
      <c r="V219" s="256">
        <v>0</v>
      </c>
    </row>
    <row r="220" spans="2:22" x14ac:dyDescent="0.25">
      <c r="B220" s="256" t="s">
        <v>331</v>
      </c>
      <c r="C220" s="256" t="s">
        <v>346</v>
      </c>
      <c r="D220" s="256">
        <v>100</v>
      </c>
      <c r="E220" s="575" t="s">
        <v>557</v>
      </c>
      <c r="F220" s="575" t="s">
        <v>869</v>
      </c>
      <c r="G220" s="256" t="s">
        <v>1166</v>
      </c>
      <c r="H220" s="256" t="s">
        <v>1277</v>
      </c>
      <c r="I220" s="256" t="s">
        <v>1674</v>
      </c>
      <c r="J220" s="256">
        <v>83101</v>
      </c>
      <c r="K220" s="256">
        <v>1</v>
      </c>
      <c r="L220" s="256">
        <v>7</v>
      </c>
      <c r="M220" s="256">
        <v>6</v>
      </c>
      <c r="N220" s="256" t="s">
        <v>1302</v>
      </c>
      <c r="O220" s="256" t="s">
        <v>1674</v>
      </c>
      <c r="P220" s="256">
        <v>1497</v>
      </c>
      <c r="Q220" s="256">
        <v>2</v>
      </c>
      <c r="R220" s="256">
        <v>0</v>
      </c>
      <c r="S220" s="256" t="s">
        <v>1872</v>
      </c>
      <c r="T220" s="256" t="s">
        <v>1872</v>
      </c>
      <c r="U220" s="256">
        <v>2471.1999999999998</v>
      </c>
      <c r="V220" s="256">
        <v>0</v>
      </c>
    </row>
    <row r="221" spans="2:22" x14ac:dyDescent="0.25">
      <c r="B221" s="256" t="s">
        <v>331</v>
      </c>
      <c r="C221" s="256" t="s">
        <v>346</v>
      </c>
      <c r="D221" s="256">
        <v>100</v>
      </c>
      <c r="E221" s="575" t="s">
        <v>558</v>
      </c>
      <c r="F221" s="575" t="s">
        <v>870</v>
      </c>
      <c r="G221" s="256" t="s">
        <v>1167</v>
      </c>
      <c r="H221" s="256" t="s">
        <v>1282</v>
      </c>
      <c r="I221" s="256" t="s">
        <v>1674</v>
      </c>
      <c r="J221" s="256">
        <v>83101</v>
      </c>
      <c r="K221" s="256">
        <v>1</v>
      </c>
      <c r="L221" s="256">
        <v>7</v>
      </c>
      <c r="M221" s="256">
        <v>3</v>
      </c>
      <c r="N221" s="256" t="s">
        <v>1305</v>
      </c>
      <c r="O221" s="256" t="s">
        <v>1674</v>
      </c>
      <c r="P221" s="256">
        <v>1535</v>
      </c>
      <c r="Q221" s="256">
        <v>2</v>
      </c>
      <c r="R221" s="256">
        <v>0</v>
      </c>
      <c r="S221" s="256" t="s">
        <v>1872</v>
      </c>
      <c r="T221" s="256" t="s">
        <v>1872</v>
      </c>
      <c r="U221" s="256">
        <v>4251.3</v>
      </c>
      <c r="V221" s="256">
        <v>0</v>
      </c>
    </row>
    <row r="222" spans="2:22" x14ac:dyDescent="0.25">
      <c r="B222" s="256" t="s">
        <v>331</v>
      </c>
      <c r="C222" s="256" t="s">
        <v>346</v>
      </c>
      <c r="D222" s="256">
        <v>100</v>
      </c>
      <c r="E222" s="575" t="s">
        <v>559</v>
      </c>
      <c r="F222" s="575" t="s">
        <v>871</v>
      </c>
      <c r="G222" s="256" t="s">
        <v>1168</v>
      </c>
      <c r="H222" s="256" t="s">
        <v>1285</v>
      </c>
      <c r="I222" s="256" t="s">
        <v>1674</v>
      </c>
      <c r="J222" s="256">
        <v>83101</v>
      </c>
      <c r="K222" s="256">
        <v>1</v>
      </c>
      <c r="L222" s="256">
        <v>7</v>
      </c>
      <c r="M222" s="256">
        <v>3</v>
      </c>
      <c r="N222" s="256" t="s">
        <v>1306</v>
      </c>
      <c r="O222" s="256" t="s">
        <v>1674</v>
      </c>
      <c r="P222" s="256">
        <v>1536</v>
      </c>
      <c r="Q222" s="256">
        <v>2</v>
      </c>
      <c r="R222" s="256">
        <v>0</v>
      </c>
      <c r="S222" s="256" t="s">
        <v>1872</v>
      </c>
      <c r="T222" s="256" t="s">
        <v>1872</v>
      </c>
      <c r="U222" s="256">
        <v>6211.68</v>
      </c>
      <c r="V222" s="256">
        <v>0</v>
      </c>
    </row>
    <row r="223" spans="2:22" x14ac:dyDescent="0.25">
      <c r="B223" s="256" t="s">
        <v>331</v>
      </c>
      <c r="C223" s="256" t="s">
        <v>346</v>
      </c>
      <c r="D223" s="256">
        <v>100</v>
      </c>
      <c r="E223" s="575" t="s">
        <v>560</v>
      </c>
      <c r="F223" s="575" t="s">
        <v>872</v>
      </c>
      <c r="G223" s="256" t="s">
        <v>1169</v>
      </c>
      <c r="H223" s="256" t="s">
        <v>1281</v>
      </c>
      <c r="I223" s="256" t="s">
        <v>1674</v>
      </c>
      <c r="J223" s="256">
        <v>83101</v>
      </c>
      <c r="K223" s="256">
        <v>1</v>
      </c>
      <c r="L223" s="256">
        <v>7</v>
      </c>
      <c r="M223" s="256">
        <v>7</v>
      </c>
      <c r="N223" s="256" t="s">
        <v>350</v>
      </c>
      <c r="O223" s="256" t="s">
        <v>1674</v>
      </c>
      <c r="P223" s="256">
        <v>23</v>
      </c>
      <c r="Q223" s="256">
        <v>2</v>
      </c>
      <c r="R223" s="256">
        <v>0</v>
      </c>
      <c r="S223" s="256" t="s">
        <v>1872</v>
      </c>
      <c r="T223" s="256" t="s">
        <v>1872</v>
      </c>
      <c r="U223" s="256">
        <v>2513.4899999999998</v>
      </c>
      <c r="V223" s="256">
        <v>0</v>
      </c>
    </row>
    <row r="224" spans="2:22" x14ac:dyDescent="0.25">
      <c r="B224" s="256" t="s">
        <v>331</v>
      </c>
      <c r="C224" s="256" t="s">
        <v>346</v>
      </c>
      <c r="D224" s="256">
        <v>100</v>
      </c>
      <c r="E224" s="575" t="s">
        <v>561</v>
      </c>
      <c r="F224" s="575" t="s">
        <v>873</v>
      </c>
      <c r="G224" s="256" t="s">
        <v>1170</v>
      </c>
      <c r="H224" s="256" t="s">
        <v>1279</v>
      </c>
      <c r="I224" s="256" t="s">
        <v>1674</v>
      </c>
      <c r="J224" s="256">
        <v>83101</v>
      </c>
      <c r="K224" s="256">
        <v>1</v>
      </c>
      <c r="L224" s="256">
        <v>7</v>
      </c>
      <c r="M224" s="256">
        <v>8</v>
      </c>
      <c r="N224" s="256" t="s">
        <v>1304</v>
      </c>
      <c r="O224" s="256" t="s">
        <v>1674</v>
      </c>
      <c r="P224" s="256">
        <v>82</v>
      </c>
      <c r="Q224" s="256">
        <v>2</v>
      </c>
      <c r="R224" s="256">
        <v>0</v>
      </c>
      <c r="S224" s="256" t="s">
        <v>1872</v>
      </c>
      <c r="T224" s="256" t="s">
        <v>1872</v>
      </c>
      <c r="U224" s="256">
        <v>3560.18</v>
      </c>
      <c r="V224" s="256">
        <v>0</v>
      </c>
    </row>
    <row r="225" spans="2:22" x14ac:dyDescent="0.25">
      <c r="B225" s="256" t="s">
        <v>331</v>
      </c>
      <c r="C225" s="256" t="s">
        <v>346</v>
      </c>
      <c r="D225" s="256">
        <v>100</v>
      </c>
      <c r="E225" s="575" t="s">
        <v>562</v>
      </c>
      <c r="F225" s="575" t="s">
        <v>874</v>
      </c>
      <c r="G225" s="256" t="s">
        <v>1171</v>
      </c>
      <c r="H225" s="256" t="s">
        <v>1274</v>
      </c>
      <c r="I225" s="256" t="s">
        <v>1674</v>
      </c>
      <c r="J225" s="256">
        <v>83101</v>
      </c>
      <c r="K225" s="256">
        <v>1</v>
      </c>
      <c r="L225" s="256">
        <v>7</v>
      </c>
      <c r="M225" s="256">
        <v>8</v>
      </c>
      <c r="N225" s="256" t="s">
        <v>351</v>
      </c>
      <c r="O225" s="256" t="s">
        <v>1674</v>
      </c>
      <c r="P225" s="256">
        <v>83</v>
      </c>
      <c r="Q225" s="256">
        <v>2</v>
      </c>
      <c r="R225" s="256">
        <v>0</v>
      </c>
      <c r="S225" s="256" t="s">
        <v>1872</v>
      </c>
      <c r="T225" s="256" t="s">
        <v>1872</v>
      </c>
      <c r="U225" s="256">
        <v>632.41999999999996</v>
      </c>
      <c r="V225" s="256">
        <v>0</v>
      </c>
    </row>
    <row r="226" spans="2:22" x14ac:dyDescent="0.25">
      <c r="B226" s="256" t="s">
        <v>331</v>
      </c>
      <c r="C226" s="256" t="s">
        <v>346</v>
      </c>
      <c r="D226" s="256">
        <v>100</v>
      </c>
      <c r="E226" s="575" t="s">
        <v>563</v>
      </c>
      <c r="F226" s="575" t="s">
        <v>875</v>
      </c>
      <c r="G226" s="256" t="s">
        <v>1172</v>
      </c>
      <c r="H226" s="256" t="s">
        <v>1274</v>
      </c>
      <c r="I226" s="256" t="s">
        <v>1674</v>
      </c>
      <c r="J226" s="256">
        <v>83101</v>
      </c>
      <c r="K226" s="256">
        <v>1</v>
      </c>
      <c r="L226" s="256">
        <v>7</v>
      </c>
      <c r="M226" s="256">
        <v>7</v>
      </c>
      <c r="N226" s="256" t="s">
        <v>351</v>
      </c>
      <c r="O226" s="256" t="s">
        <v>1674</v>
      </c>
      <c r="P226" s="256">
        <v>76</v>
      </c>
      <c r="Q226" s="256">
        <v>2</v>
      </c>
      <c r="R226" s="256">
        <v>0</v>
      </c>
      <c r="S226" s="256" t="s">
        <v>1872</v>
      </c>
      <c r="T226" s="256" t="s">
        <v>1872</v>
      </c>
      <c r="U226" s="256">
        <v>3069.88</v>
      </c>
      <c r="V226" s="256">
        <v>0</v>
      </c>
    </row>
    <row r="227" spans="2:22" x14ac:dyDescent="0.25">
      <c r="B227" s="256" t="s">
        <v>331</v>
      </c>
      <c r="C227" s="256" t="s">
        <v>346</v>
      </c>
      <c r="D227" s="256">
        <v>100</v>
      </c>
      <c r="E227" s="575" t="s">
        <v>564</v>
      </c>
      <c r="F227" s="575" t="s">
        <v>876</v>
      </c>
      <c r="G227" s="256" t="s">
        <v>1173</v>
      </c>
      <c r="H227" s="256" t="s">
        <v>1273</v>
      </c>
      <c r="I227" s="256" t="s">
        <v>1674</v>
      </c>
      <c r="J227" s="256">
        <v>83101</v>
      </c>
      <c r="K227" s="256">
        <v>1</v>
      </c>
      <c r="L227" s="256">
        <v>7</v>
      </c>
      <c r="M227" s="256">
        <v>7</v>
      </c>
      <c r="N227" s="256" t="s">
        <v>348</v>
      </c>
      <c r="O227" s="256" t="s">
        <v>1674</v>
      </c>
      <c r="P227" s="256">
        <v>65</v>
      </c>
      <c r="Q227" s="256">
        <v>2</v>
      </c>
      <c r="R227" s="256">
        <v>0</v>
      </c>
      <c r="S227" s="256" t="s">
        <v>1872</v>
      </c>
      <c r="T227" s="256" t="s">
        <v>1872</v>
      </c>
      <c r="U227" s="256">
        <v>5478.79</v>
      </c>
      <c r="V227" s="256">
        <v>0</v>
      </c>
    </row>
    <row r="228" spans="2:22" x14ac:dyDescent="0.25">
      <c r="B228" s="256" t="s">
        <v>331</v>
      </c>
      <c r="C228" s="256" t="s">
        <v>346</v>
      </c>
      <c r="D228" s="256">
        <v>100</v>
      </c>
      <c r="E228" s="575" t="s">
        <v>565</v>
      </c>
      <c r="F228" s="575" t="s">
        <v>877</v>
      </c>
      <c r="G228" s="256" t="s">
        <v>1174</v>
      </c>
      <c r="H228" s="256" t="s">
        <v>1280</v>
      </c>
      <c r="I228" s="256" t="s">
        <v>1674</v>
      </c>
      <c r="J228" s="256">
        <v>83101</v>
      </c>
      <c r="K228" s="256">
        <v>1</v>
      </c>
      <c r="L228" s="256">
        <v>7</v>
      </c>
      <c r="M228" s="256">
        <v>7</v>
      </c>
      <c r="N228" s="256" t="s">
        <v>349</v>
      </c>
      <c r="O228" s="256" t="s">
        <v>1674</v>
      </c>
      <c r="P228" s="256">
        <v>86</v>
      </c>
      <c r="Q228" s="256">
        <v>2</v>
      </c>
      <c r="R228" s="256">
        <v>0</v>
      </c>
      <c r="S228" s="256" t="s">
        <v>1872</v>
      </c>
      <c r="T228" s="256" t="s">
        <v>1872</v>
      </c>
      <c r="U228" s="256">
        <v>2608.92</v>
      </c>
      <c r="V228" s="256">
        <v>0</v>
      </c>
    </row>
    <row r="229" spans="2:22" x14ac:dyDescent="0.25">
      <c r="B229" s="256" t="s">
        <v>331</v>
      </c>
      <c r="C229" s="256" t="s">
        <v>346</v>
      </c>
      <c r="D229" s="256">
        <v>100</v>
      </c>
      <c r="E229" s="575" t="s">
        <v>566</v>
      </c>
      <c r="F229" s="575" t="s">
        <v>878</v>
      </c>
      <c r="G229" s="256" t="s">
        <v>1175</v>
      </c>
      <c r="H229" s="256" t="s">
        <v>1288</v>
      </c>
      <c r="I229" s="256" t="s">
        <v>1674</v>
      </c>
      <c r="J229" s="256">
        <v>83101</v>
      </c>
      <c r="K229" s="256">
        <v>1</v>
      </c>
      <c r="L229" s="256">
        <v>7</v>
      </c>
      <c r="M229" s="256">
        <v>10</v>
      </c>
      <c r="N229" s="256" t="s">
        <v>1308</v>
      </c>
      <c r="O229" s="256" t="s">
        <v>1674</v>
      </c>
      <c r="P229" s="256">
        <v>1512</v>
      </c>
      <c r="Q229" s="256">
        <v>2</v>
      </c>
      <c r="R229" s="256">
        <v>0</v>
      </c>
      <c r="S229" s="256" t="s">
        <v>1872</v>
      </c>
      <c r="T229" s="256" t="s">
        <v>1872</v>
      </c>
      <c r="U229" s="256">
        <v>6244.09</v>
      </c>
      <c r="V229" s="256">
        <v>0</v>
      </c>
    </row>
    <row r="230" spans="2:22" x14ac:dyDescent="0.25">
      <c r="B230" s="256" t="s">
        <v>331</v>
      </c>
      <c r="C230" s="256" t="s">
        <v>346</v>
      </c>
      <c r="D230" s="256">
        <v>100</v>
      </c>
      <c r="E230" s="575" t="s">
        <v>567</v>
      </c>
      <c r="F230" s="575" t="s">
        <v>879</v>
      </c>
      <c r="G230" s="256" t="s">
        <v>1176</v>
      </c>
      <c r="H230" s="256" t="s">
        <v>1273</v>
      </c>
      <c r="I230" s="256" t="s">
        <v>1674</v>
      </c>
      <c r="J230" s="256">
        <v>83101</v>
      </c>
      <c r="K230" s="256">
        <v>1</v>
      </c>
      <c r="L230" s="256">
        <v>7</v>
      </c>
      <c r="M230" s="256">
        <v>8</v>
      </c>
      <c r="N230" s="256" t="s">
        <v>348</v>
      </c>
      <c r="O230" s="256" t="s">
        <v>1674</v>
      </c>
      <c r="P230" s="256">
        <v>319</v>
      </c>
      <c r="Q230" s="256">
        <v>2</v>
      </c>
      <c r="R230" s="256">
        <v>0</v>
      </c>
      <c r="S230" s="256" t="s">
        <v>1872</v>
      </c>
      <c r="T230" s="256" t="s">
        <v>1872</v>
      </c>
      <c r="U230" s="256">
        <v>4255.93</v>
      </c>
      <c r="V230" s="256">
        <v>0</v>
      </c>
    </row>
    <row r="231" spans="2:22" x14ac:dyDescent="0.25">
      <c r="B231" s="256" t="s">
        <v>331</v>
      </c>
      <c r="C231" s="256" t="s">
        <v>346</v>
      </c>
      <c r="D231" s="256">
        <v>100</v>
      </c>
      <c r="E231" s="575" t="s">
        <v>568</v>
      </c>
      <c r="F231" s="575" t="s">
        <v>880</v>
      </c>
      <c r="G231" s="256" t="s">
        <v>1177</v>
      </c>
      <c r="H231" s="256" t="s">
        <v>1280</v>
      </c>
      <c r="I231" s="256" t="s">
        <v>1674</v>
      </c>
      <c r="J231" s="256">
        <v>83101</v>
      </c>
      <c r="K231" s="256">
        <v>1</v>
      </c>
      <c r="L231" s="256">
        <v>7</v>
      </c>
      <c r="M231" s="256">
        <v>7</v>
      </c>
      <c r="N231" s="256" t="s">
        <v>349</v>
      </c>
      <c r="O231" s="256" t="s">
        <v>1674</v>
      </c>
      <c r="P231" s="256">
        <v>130</v>
      </c>
      <c r="Q231" s="256">
        <v>2</v>
      </c>
      <c r="R231" s="256">
        <v>0</v>
      </c>
      <c r="S231" s="256" t="s">
        <v>1872</v>
      </c>
      <c r="T231" s="256" t="s">
        <v>1872</v>
      </c>
      <c r="U231" s="256">
        <v>1932.48</v>
      </c>
      <c r="V231" s="256">
        <v>0</v>
      </c>
    </row>
    <row r="232" spans="2:22" x14ac:dyDescent="0.25">
      <c r="B232" s="256" t="s">
        <v>331</v>
      </c>
      <c r="C232" s="256" t="s">
        <v>346</v>
      </c>
      <c r="D232" s="256">
        <v>100</v>
      </c>
      <c r="E232" s="575" t="s">
        <v>569</v>
      </c>
      <c r="F232" s="575" t="s">
        <v>881</v>
      </c>
      <c r="G232" s="256" t="s">
        <v>1178</v>
      </c>
      <c r="H232" s="256" t="s">
        <v>1279</v>
      </c>
      <c r="I232" s="256" t="s">
        <v>1674</v>
      </c>
      <c r="J232" s="256">
        <v>83101</v>
      </c>
      <c r="K232" s="256">
        <v>1</v>
      </c>
      <c r="L232" s="256">
        <v>7</v>
      </c>
      <c r="M232" s="256">
        <v>6</v>
      </c>
      <c r="N232" s="256" t="s">
        <v>1304</v>
      </c>
      <c r="O232" s="256" t="s">
        <v>1674</v>
      </c>
      <c r="P232" s="256">
        <v>21</v>
      </c>
      <c r="Q232" s="256">
        <v>2</v>
      </c>
      <c r="R232" s="256">
        <v>0</v>
      </c>
      <c r="S232" s="256" t="s">
        <v>1872</v>
      </c>
      <c r="T232" s="256" t="s">
        <v>1872</v>
      </c>
      <c r="U232" s="256">
        <v>3153.77</v>
      </c>
      <c r="V232" s="256">
        <v>0</v>
      </c>
    </row>
    <row r="233" spans="2:22" x14ac:dyDescent="0.25">
      <c r="B233" s="256" t="s">
        <v>331</v>
      </c>
      <c r="C233" s="256" t="s">
        <v>346</v>
      </c>
      <c r="D233" s="256">
        <v>100</v>
      </c>
      <c r="E233" s="575" t="s">
        <v>570</v>
      </c>
      <c r="F233" s="575" t="s">
        <v>882</v>
      </c>
      <c r="G233" s="256" t="s">
        <v>1179</v>
      </c>
      <c r="H233" s="256" t="s">
        <v>1281</v>
      </c>
      <c r="I233" s="256" t="s">
        <v>1674</v>
      </c>
      <c r="J233" s="256">
        <v>83101</v>
      </c>
      <c r="K233" s="256">
        <v>1</v>
      </c>
      <c r="L233" s="256">
        <v>7</v>
      </c>
      <c r="M233" s="256">
        <v>6</v>
      </c>
      <c r="N233" s="256" t="s">
        <v>350</v>
      </c>
      <c r="O233" s="256" t="s">
        <v>1674</v>
      </c>
      <c r="P233" s="256">
        <v>134</v>
      </c>
      <c r="Q233" s="256">
        <v>2</v>
      </c>
      <c r="R233" s="256">
        <v>0</v>
      </c>
      <c r="S233" s="256" t="s">
        <v>1872</v>
      </c>
      <c r="T233" s="256" t="s">
        <v>1872</v>
      </c>
      <c r="U233" s="256">
        <v>4305.72</v>
      </c>
      <c r="V233" s="256">
        <v>0</v>
      </c>
    </row>
    <row r="234" spans="2:22" x14ac:dyDescent="0.25">
      <c r="B234" s="256" t="s">
        <v>331</v>
      </c>
      <c r="C234" s="256" t="s">
        <v>346</v>
      </c>
      <c r="D234" s="256">
        <v>100</v>
      </c>
      <c r="E234" s="575" t="s">
        <v>571</v>
      </c>
      <c r="F234" s="575" t="s">
        <v>883</v>
      </c>
      <c r="G234" s="256" t="s">
        <v>1180</v>
      </c>
      <c r="H234" s="256" t="s">
        <v>1274</v>
      </c>
      <c r="I234" s="256" t="s">
        <v>1674</v>
      </c>
      <c r="J234" s="256">
        <v>83101</v>
      </c>
      <c r="K234" s="256">
        <v>1</v>
      </c>
      <c r="L234" s="256">
        <v>7</v>
      </c>
      <c r="M234" s="256">
        <v>6</v>
      </c>
      <c r="N234" s="256" t="s">
        <v>351</v>
      </c>
      <c r="O234" s="256" t="s">
        <v>1674</v>
      </c>
      <c r="P234" s="256">
        <v>46</v>
      </c>
      <c r="Q234" s="256">
        <v>2</v>
      </c>
      <c r="R234" s="256">
        <v>0</v>
      </c>
      <c r="S234" s="256" t="s">
        <v>1872</v>
      </c>
      <c r="T234" s="256" t="s">
        <v>1872</v>
      </c>
      <c r="U234" s="256">
        <v>3899.37</v>
      </c>
      <c r="V234" s="256">
        <v>0</v>
      </c>
    </row>
    <row r="235" spans="2:22" x14ac:dyDescent="0.25">
      <c r="B235" s="256" t="s">
        <v>331</v>
      </c>
      <c r="C235" s="256" t="s">
        <v>346</v>
      </c>
      <c r="D235" s="256">
        <v>100</v>
      </c>
      <c r="E235" s="575" t="s">
        <v>572</v>
      </c>
      <c r="F235" s="575" t="s">
        <v>884</v>
      </c>
      <c r="G235" s="256" t="s">
        <v>1181</v>
      </c>
      <c r="H235" s="256" t="s">
        <v>1278</v>
      </c>
      <c r="I235" s="256" t="s">
        <v>1674</v>
      </c>
      <c r="J235" s="256">
        <v>83101</v>
      </c>
      <c r="K235" s="256">
        <v>1</v>
      </c>
      <c r="L235" s="256">
        <v>7</v>
      </c>
      <c r="M235" s="256">
        <v>6</v>
      </c>
      <c r="N235" s="256" t="s">
        <v>1303</v>
      </c>
      <c r="O235" s="256" t="s">
        <v>1674</v>
      </c>
      <c r="P235" s="256">
        <v>59</v>
      </c>
      <c r="Q235" s="256">
        <v>2</v>
      </c>
      <c r="R235" s="256">
        <v>0</v>
      </c>
      <c r="S235" s="256" t="s">
        <v>1872</v>
      </c>
      <c r="T235" s="256" t="s">
        <v>1872</v>
      </c>
      <c r="U235" s="256">
        <v>3571.49</v>
      </c>
      <c r="V235" s="256">
        <v>0</v>
      </c>
    </row>
    <row r="236" spans="2:22" x14ac:dyDescent="0.25">
      <c r="B236" s="256" t="s">
        <v>331</v>
      </c>
      <c r="C236" s="256" t="s">
        <v>346</v>
      </c>
      <c r="D236" s="256">
        <v>100</v>
      </c>
      <c r="E236" s="575" t="s">
        <v>573</v>
      </c>
      <c r="F236" s="575" t="s">
        <v>885</v>
      </c>
      <c r="G236" s="256" t="s">
        <v>1182</v>
      </c>
      <c r="H236" s="256" t="s">
        <v>1273</v>
      </c>
      <c r="I236" s="256" t="s">
        <v>1674</v>
      </c>
      <c r="J236" s="256">
        <v>83101</v>
      </c>
      <c r="K236" s="256">
        <v>1</v>
      </c>
      <c r="L236" s="256">
        <v>7</v>
      </c>
      <c r="M236" s="256">
        <v>8</v>
      </c>
      <c r="N236" s="256" t="s">
        <v>348</v>
      </c>
      <c r="O236" s="256" t="s">
        <v>1674</v>
      </c>
      <c r="P236" s="256">
        <v>41</v>
      </c>
      <c r="Q236" s="256">
        <v>2</v>
      </c>
      <c r="R236" s="256">
        <v>0</v>
      </c>
      <c r="S236" s="256" t="s">
        <v>1872</v>
      </c>
      <c r="T236" s="256" t="s">
        <v>1872</v>
      </c>
      <c r="U236" s="256">
        <v>4286.5600000000004</v>
      </c>
      <c r="V236" s="256">
        <v>0</v>
      </c>
    </row>
    <row r="237" spans="2:22" x14ac:dyDescent="0.25">
      <c r="B237" s="256" t="s">
        <v>331</v>
      </c>
      <c r="C237" s="256" t="s">
        <v>346</v>
      </c>
      <c r="D237" s="256">
        <v>100</v>
      </c>
      <c r="E237" s="575" t="s">
        <v>574</v>
      </c>
      <c r="F237" s="575" t="s">
        <v>886</v>
      </c>
      <c r="G237" s="256" t="s">
        <v>1183</v>
      </c>
      <c r="H237" s="256" t="s">
        <v>1870</v>
      </c>
      <c r="I237" s="256" t="s">
        <v>1674</v>
      </c>
      <c r="J237" s="256">
        <v>83101</v>
      </c>
      <c r="K237" s="256">
        <v>1</v>
      </c>
      <c r="L237" s="256">
        <v>7</v>
      </c>
      <c r="M237" s="256">
        <v>4</v>
      </c>
      <c r="N237" s="256" t="s">
        <v>1307</v>
      </c>
      <c r="O237" s="256" t="s">
        <v>1674</v>
      </c>
      <c r="P237" s="256">
        <v>30</v>
      </c>
      <c r="Q237" s="256">
        <v>2</v>
      </c>
      <c r="R237" s="256">
        <v>0</v>
      </c>
      <c r="S237" s="256" t="s">
        <v>1872</v>
      </c>
      <c r="T237" s="256" t="s">
        <v>1872</v>
      </c>
      <c r="U237" s="256">
        <v>10035.879999999999</v>
      </c>
      <c r="V237" s="256">
        <v>0</v>
      </c>
    </row>
    <row r="238" spans="2:22" x14ac:dyDescent="0.25">
      <c r="B238" s="256" t="s">
        <v>331</v>
      </c>
      <c r="C238" s="256" t="s">
        <v>346</v>
      </c>
      <c r="D238" s="256">
        <v>100</v>
      </c>
      <c r="E238" s="575" t="s">
        <v>575</v>
      </c>
      <c r="F238" s="575" t="s">
        <v>887</v>
      </c>
      <c r="G238" s="256" t="s">
        <v>1184</v>
      </c>
      <c r="H238" s="256" t="s">
        <v>1282</v>
      </c>
      <c r="I238" s="256" t="s">
        <v>1674</v>
      </c>
      <c r="J238" s="256">
        <v>83101</v>
      </c>
      <c r="K238" s="256">
        <v>1</v>
      </c>
      <c r="L238" s="256">
        <v>7</v>
      </c>
      <c r="M238" s="256">
        <v>3</v>
      </c>
      <c r="N238" s="256" t="s">
        <v>1305</v>
      </c>
      <c r="O238" s="256" t="s">
        <v>1674</v>
      </c>
      <c r="P238" s="256">
        <v>1534</v>
      </c>
      <c r="Q238" s="256">
        <v>2</v>
      </c>
      <c r="R238" s="256">
        <v>0</v>
      </c>
      <c r="S238" s="256" t="s">
        <v>1872</v>
      </c>
      <c r="T238" s="256" t="s">
        <v>1872</v>
      </c>
      <c r="U238" s="256">
        <v>3073.11</v>
      </c>
      <c r="V238" s="256">
        <v>0</v>
      </c>
    </row>
    <row r="239" spans="2:22" x14ac:dyDescent="0.25">
      <c r="B239" s="256" t="s">
        <v>331</v>
      </c>
      <c r="C239" s="256" t="s">
        <v>346</v>
      </c>
      <c r="D239" s="256">
        <v>100</v>
      </c>
      <c r="E239" s="575" t="s">
        <v>576</v>
      </c>
      <c r="F239" s="575" t="s">
        <v>888</v>
      </c>
      <c r="G239" s="256" t="s">
        <v>1185</v>
      </c>
      <c r="H239" s="256" t="s">
        <v>1273</v>
      </c>
      <c r="I239" s="256" t="s">
        <v>1674</v>
      </c>
      <c r="J239" s="256">
        <v>83101</v>
      </c>
      <c r="K239" s="256">
        <v>1</v>
      </c>
      <c r="L239" s="256">
        <v>7</v>
      </c>
      <c r="M239" s="256">
        <v>8</v>
      </c>
      <c r="N239" s="256" t="s">
        <v>348</v>
      </c>
      <c r="O239" s="256" t="s">
        <v>1674</v>
      </c>
      <c r="P239" s="256">
        <v>1509</v>
      </c>
      <c r="Q239" s="256">
        <v>2</v>
      </c>
      <c r="R239" s="256">
        <v>0</v>
      </c>
      <c r="S239" s="256" t="s">
        <v>1872</v>
      </c>
      <c r="T239" s="256" t="s">
        <v>1872</v>
      </c>
      <c r="U239" s="256">
        <v>2786.65</v>
      </c>
      <c r="V239" s="256">
        <v>0</v>
      </c>
    </row>
    <row r="240" spans="2:22" x14ac:dyDescent="0.25">
      <c r="B240" s="256" t="s">
        <v>331</v>
      </c>
      <c r="C240" s="256" t="s">
        <v>346</v>
      </c>
      <c r="D240" s="256">
        <v>100</v>
      </c>
      <c r="E240" s="575" t="s">
        <v>577</v>
      </c>
      <c r="F240" s="575" t="s">
        <v>889</v>
      </c>
      <c r="G240" s="256" t="s">
        <v>1291</v>
      </c>
      <c r="H240" s="256" t="s">
        <v>1285</v>
      </c>
      <c r="I240" s="256" t="s">
        <v>1674</v>
      </c>
      <c r="J240" s="256">
        <v>83101</v>
      </c>
      <c r="K240" s="256">
        <v>1</v>
      </c>
      <c r="L240" s="256">
        <v>7</v>
      </c>
      <c r="M240" s="256">
        <v>3</v>
      </c>
      <c r="N240" s="256" t="s">
        <v>1306</v>
      </c>
      <c r="O240" s="256" t="s">
        <v>1674</v>
      </c>
      <c r="P240" s="256">
        <v>1529</v>
      </c>
      <c r="Q240" s="256">
        <v>2</v>
      </c>
      <c r="R240" s="256">
        <v>0</v>
      </c>
      <c r="S240" s="256" t="s">
        <v>1872</v>
      </c>
      <c r="T240" s="256" t="s">
        <v>1872</v>
      </c>
      <c r="U240" s="256">
        <v>6164.17</v>
      </c>
      <c r="V240" s="256">
        <v>0</v>
      </c>
    </row>
    <row r="241" spans="2:22" x14ac:dyDescent="0.25">
      <c r="B241" s="256" t="s">
        <v>331</v>
      </c>
      <c r="C241" s="256" t="s">
        <v>346</v>
      </c>
      <c r="D241" s="256">
        <v>100</v>
      </c>
      <c r="E241" s="575" t="s">
        <v>578</v>
      </c>
      <c r="F241" s="575" t="s">
        <v>890</v>
      </c>
      <c r="G241" s="256" t="s">
        <v>1186</v>
      </c>
      <c r="H241" s="256" t="s">
        <v>1279</v>
      </c>
      <c r="I241" s="256" t="s">
        <v>1674</v>
      </c>
      <c r="J241" s="256">
        <v>83101</v>
      </c>
      <c r="K241" s="256">
        <v>1</v>
      </c>
      <c r="L241" s="256">
        <v>7</v>
      </c>
      <c r="M241" s="256">
        <v>3</v>
      </c>
      <c r="N241" s="256" t="s">
        <v>1304</v>
      </c>
      <c r="O241" s="256" t="s">
        <v>1674</v>
      </c>
      <c r="P241" s="256">
        <v>1482</v>
      </c>
      <c r="Q241" s="256">
        <v>2</v>
      </c>
      <c r="R241" s="256">
        <v>0</v>
      </c>
      <c r="S241" s="256" t="s">
        <v>1872</v>
      </c>
      <c r="T241" s="256" t="s">
        <v>1872</v>
      </c>
      <c r="U241" s="256">
        <v>858.46</v>
      </c>
      <c r="V241" s="256">
        <v>0</v>
      </c>
    </row>
    <row r="242" spans="2:22" x14ac:dyDescent="0.25">
      <c r="B242" s="256" t="s">
        <v>331</v>
      </c>
      <c r="C242" s="256" t="s">
        <v>346</v>
      </c>
      <c r="D242" s="256">
        <v>100</v>
      </c>
      <c r="E242" s="575" t="s">
        <v>579</v>
      </c>
      <c r="F242" s="575" t="s">
        <v>891</v>
      </c>
      <c r="G242" s="256" t="s">
        <v>1187</v>
      </c>
      <c r="H242" s="256" t="s">
        <v>1280</v>
      </c>
      <c r="I242" s="256" t="s">
        <v>1674</v>
      </c>
      <c r="J242" s="256">
        <v>83101</v>
      </c>
      <c r="K242" s="256">
        <v>1</v>
      </c>
      <c r="L242" s="256">
        <v>7</v>
      </c>
      <c r="M242" s="256">
        <v>10</v>
      </c>
      <c r="N242" s="256" t="s">
        <v>349</v>
      </c>
      <c r="O242" s="256" t="s">
        <v>1674</v>
      </c>
      <c r="P242" s="256">
        <v>318</v>
      </c>
      <c r="Q242" s="256">
        <v>2</v>
      </c>
      <c r="R242" s="256">
        <v>0</v>
      </c>
      <c r="S242" s="256" t="s">
        <v>1872</v>
      </c>
      <c r="T242" s="256" t="s">
        <v>1872</v>
      </c>
      <c r="U242" s="256">
        <v>1541.64</v>
      </c>
      <c r="V242" s="256">
        <v>0</v>
      </c>
    </row>
    <row r="243" spans="2:22" x14ac:dyDescent="0.25">
      <c r="B243" s="256" t="s">
        <v>331</v>
      </c>
      <c r="C243" s="256" t="s">
        <v>346</v>
      </c>
      <c r="D243" s="256">
        <v>100</v>
      </c>
      <c r="E243" s="575" t="s">
        <v>580</v>
      </c>
      <c r="F243" s="575" t="s">
        <v>892</v>
      </c>
      <c r="G243" s="256" t="s">
        <v>1188</v>
      </c>
      <c r="H243" s="256" t="s">
        <v>1273</v>
      </c>
      <c r="I243" s="256" t="s">
        <v>1674</v>
      </c>
      <c r="J243" s="256">
        <v>83101</v>
      </c>
      <c r="K243" s="256">
        <v>1</v>
      </c>
      <c r="L243" s="256">
        <v>7</v>
      </c>
      <c r="M243" s="256">
        <v>6</v>
      </c>
      <c r="N243" s="256" t="s">
        <v>348</v>
      </c>
      <c r="O243" s="256" t="s">
        <v>1674</v>
      </c>
      <c r="P243" s="256">
        <v>232</v>
      </c>
      <c r="Q243" s="256">
        <v>2</v>
      </c>
      <c r="R243" s="256">
        <v>0</v>
      </c>
      <c r="S243" s="256" t="s">
        <v>1872</v>
      </c>
      <c r="T243" s="256" t="s">
        <v>1872</v>
      </c>
      <c r="U243" s="256">
        <v>4333.5200000000004</v>
      </c>
      <c r="V243" s="256">
        <v>0</v>
      </c>
    </row>
    <row r="244" spans="2:22" x14ac:dyDescent="0.25">
      <c r="B244" s="256" t="s">
        <v>331</v>
      </c>
      <c r="C244" s="256" t="s">
        <v>346</v>
      </c>
      <c r="D244" s="256">
        <v>100</v>
      </c>
      <c r="E244" s="575" t="s">
        <v>581</v>
      </c>
      <c r="F244" s="575" t="s">
        <v>893</v>
      </c>
      <c r="G244" s="256" t="s">
        <v>1189</v>
      </c>
      <c r="H244" s="256" t="s">
        <v>1278</v>
      </c>
      <c r="I244" s="256" t="s">
        <v>1674</v>
      </c>
      <c r="J244" s="256">
        <v>83101</v>
      </c>
      <c r="K244" s="256">
        <v>1</v>
      </c>
      <c r="L244" s="256">
        <v>7</v>
      </c>
      <c r="M244" s="256">
        <v>5</v>
      </c>
      <c r="N244" s="256" t="s">
        <v>1303</v>
      </c>
      <c r="O244" s="256" t="s">
        <v>1674</v>
      </c>
      <c r="P244" s="256">
        <v>1485</v>
      </c>
      <c r="Q244" s="256">
        <v>2</v>
      </c>
      <c r="R244" s="256">
        <v>0</v>
      </c>
      <c r="S244" s="256" t="s">
        <v>1872</v>
      </c>
      <c r="T244" s="256" t="s">
        <v>1872</v>
      </c>
      <c r="U244" s="256">
        <v>3889.65</v>
      </c>
      <c r="V244" s="256">
        <v>0</v>
      </c>
    </row>
    <row r="245" spans="2:22" x14ac:dyDescent="0.25">
      <c r="B245" s="256" t="s">
        <v>331</v>
      </c>
      <c r="C245" s="256" t="s">
        <v>346</v>
      </c>
      <c r="D245" s="256">
        <v>100</v>
      </c>
      <c r="E245" s="575" t="s">
        <v>582</v>
      </c>
      <c r="F245" s="575" t="s">
        <v>894</v>
      </c>
      <c r="G245" s="256" t="s">
        <v>1190</v>
      </c>
      <c r="H245" s="256" t="s">
        <v>1288</v>
      </c>
      <c r="I245" s="256" t="s">
        <v>1674</v>
      </c>
      <c r="J245" s="256">
        <v>83101</v>
      </c>
      <c r="K245" s="256">
        <v>1</v>
      </c>
      <c r="L245" s="256">
        <v>7</v>
      </c>
      <c r="M245" s="256">
        <v>10</v>
      </c>
      <c r="N245" s="256" t="s">
        <v>1308</v>
      </c>
      <c r="O245" s="256" t="s">
        <v>1674</v>
      </c>
      <c r="P245" s="256">
        <v>1514</v>
      </c>
      <c r="Q245" s="256">
        <v>2</v>
      </c>
      <c r="R245" s="256">
        <v>0</v>
      </c>
      <c r="S245" s="256" t="s">
        <v>1872</v>
      </c>
      <c r="T245" s="256" t="s">
        <v>1872</v>
      </c>
      <c r="U245" s="256">
        <v>5335.46</v>
      </c>
      <c r="V245" s="256">
        <v>0</v>
      </c>
    </row>
    <row r="246" spans="2:22" x14ac:dyDescent="0.25">
      <c r="B246" s="256" t="s">
        <v>331</v>
      </c>
      <c r="C246" s="256" t="s">
        <v>346</v>
      </c>
      <c r="D246" s="256">
        <v>100</v>
      </c>
      <c r="E246" s="575" t="s">
        <v>583</v>
      </c>
      <c r="F246" s="575" t="s">
        <v>895</v>
      </c>
      <c r="G246" s="256" t="s">
        <v>1191</v>
      </c>
      <c r="H246" s="256" t="s">
        <v>1275</v>
      </c>
      <c r="I246" s="256" t="s">
        <v>1674</v>
      </c>
      <c r="J246" s="256">
        <v>83101</v>
      </c>
      <c r="K246" s="256">
        <v>1</v>
      </c>
      <c r="L246" s="256">
        <v>7</v>
      </c>
      <c r="M246" s="256">
        <v>3</v>
      </c>
      <c r="N246" s="256" t="s">
        <v>1301</v>
      </c>
      <c r="O246" s="256" t="s">
        <v>1674</v>
      </c>
      <c r="P246" s="256">
        <v>34</v>
      </c>
      <c r="Q246" s="256">
        <v>2</v>
      </c>
      <c r="R246" s="256">
        <v>0</v>
      </c>
      <c r="S246" s="256" t="s">
        <v>1872</v>
      </c>
      <c r="T246" s="256" t="s">
        <v>1872</v>
      </c>
      <c r="U246" s="256">
        <v>10795.74</v>
      </c>
      <c r="V246" s="256">
        <v>0</v>
      </c>
    </row>
    <row r="247" spans="2:22" x14ac:dyDescent="0.25">
      <c r="B247" s="256" t="s">
        <v>331</v>
      </c>
      <c r="C247" s="256" t="s">
        <v>346</v>
      </c>
      <c r="D247" s="256">
        <v>100</v>
      </c>
      <c r="E247" s="575" t="s">
        <v>584</v>
      </c>
      <c r="F247" s="575" t="s">
        <v>896</v>
      </c>
      <c r="G247" s="256" t="s">
        <v>1192</v>
      </c>
      <c r="H247" s="256" t="s">
        <v>1870</v>
      </c>
      <c r="I247" s="256" t="s">
        <v>1674</v>
      </c>
      <c r="J247" s="256">
        <v>83101</v>
      </c>
      <c r="K247" s="256">
        <v>1</v>
      </c>
      <c r="L247" s="256">
        <v>7</v>
      </c>
      <c r="M247" s="256">
        <v>7</v>
      </c>
      <c r="N247" s="256" t="s">
        <v>1307</v>
      </c>
      <c r="O247" s="256" t="s">
        <v>1674</v>
      </c>
      <c r="P247" s="256">
        <v>1517</v>
      </c>
      <c r="Q247" s="256">
        <v>2</v>
      </c>
      <c r="R247" s="256">
        <v>0</v>
      </c>
      <c r="S247" s="256" t="s">
        <v>1872</v>
      </c>
      <c r="T247" s="256" t="s">
        <v>1872</v>
      </c>
      <c r="U247" s="256">
        <v>9265.18</v>
      </c>
      <c r="V247" s="256">
        <v>0</v>
      </c>
    </row>
    <row r="248" spans="2:22" x14ac:dyDescent="0.25">
      <c r="B248" s="256" t="s">
        <v>331</v>
      </c>
      <c r="C248" s="256" t="s">
        <v>346</v>
      </c>
      <c r="D248" s="256">
        <v>100</v>
      </c>
      <c r="E248" s="575" t="s">
        <v>585</v>
      </c>
      <c r="F248" s="575" t="s">
        <v>897</v>
      </c>
      <c r="G248" s="256" t="s">
        <v>1193</v>
      </c>
      <c r="H248" s="256" t="s">
        <v>1870</v>
      </c>
      <c r="I248" s="256" t="s">
        <v>1674</v>
      </c>
      <c r="J248" s="256">
        <v>83101</v>
      </c>
      <c r="K248" s="256">
        <v>1</v>
      </c>
      <c r="L248" s="256">
        <v>7</v>
      </c>
      <c r="M248" s="256">
        <v>8</v>
      </c>
      <c r="N248" s="256" t="s">
        <v>1307</v>
      </c>
      <c r="O248" s="256" t="s">
        <v>1674</v>
      </c>
      <c r="P248" s="256">
        <v>128</v>
      </c>
      <c r="Q248" s="256">
        <v>2</v>
      </c>
      <c r="R248" s="256">
        <v>0</v>
      </c>
      <c r="S248" s="256" t="s">
        <v>1872</v>
      </c>
      <c r="T248" s="256" t="s">
        <v>1872</v>
      </c>
      <c r="U248" s="256">
        <v>8904.09</v>
      </c>
      <c r="V248" s="256">
        <v>0</v>
      </c>
    </row>
    <row r="249" spans="2:22" x14ac:dyDescent="0.25">
      <c r="B249" s="256" t="s">
        <v>331</v>
      </c>
      <c r="C249" s="256" t="s">
        <v>346</v>
      </c>
      <c r="D249" s="256">
        <v>100</v>
      </c>
      <c r="E249" s="575" t="s">
        <v>586</v>
      </c>
      <c r="F249" s="575" t="s">
        <v>898</v>
      </c>
      <c r="G249" s="256" t="s">
        <v>1194</v>
      </c>
      <c r="H249" s="256" t="s">
        <v>1273</v>
      </c>
      <c r="I249" s="256" t="s">
        <v>1674</v>
      </c>
      <c r="J249" s="256">
        <v>83101</v>
      </c>
      <c r="K249" s="256">
        <v>1</v>
      </c>
      <c r="L249" s="256">
        <v>7</v>
      </c>
      <c r="M249" s="256">
        <v>8</v>
      </c>
      <c r="N249" s="256" t="s">
        <v>348</v>
      </c>
      <c r="O249" s="256" t="s">
        <v>1674</v>
      </c>
      <c r="P249" s="256">
        <v>254</v>
      </c>
      <c r="Q249" s="256">
        <v>2</v>
      </c>
      <c r="R249" s="256">
        <v>0</v>
      </c>
      <c r="S249" s="256" t="s">
        <v>1872</v>
      </c>
      <c r="T249" s="256" t="s">
        <v>1872</v>
      </c>
      <c r="U249" s="256">
        <v>4676.6099999999997</v>
      </c>
      <c r="V249" s="256">
        <v>0</v>
      </c>
    </row>
    <row r="250" spans="2:22" x14ac:dyDescent="0.25">
      <c r="B250" s="256" t="s">
        <v>331</v>
      </c>
      <c r="C250" s="256" t="s">
        <v>346</v>
      </c>
      <c r="D250" s="256">
        <v>100</v>
      </c>
      <c r="E250" s="575" t="s">
        <v>587</v>
      </c>
      <c r="F250" s="575" t="s">
        <v>899</v>
      </c>
      <c r="G250" s="256" t="s">
        <v>1195</v>
      </c>
      <c r="H250" s="256" t="s">
        <v>1280</v>
      </c>
      <c r="I250" s="256" t="s">
        <v>1674</v>
      </c>
      <c r="J250" s="256">
        <v>83101</v>
      </c>
      <c r="K250" s="256">
        <v>1</v>
      </c>
      <c r="L250" s="256">
        <v>7</v>
      </c>
      <c r="M250" s="256">
        <v>10</v>
      </c>
      <c r="N250" s="256" t="s">
        <v>349</v>
      </c>
      <c r="O250" s="256" t="s">
        <v>1674</v>
      </c>
      <c r="P250" s="256">
        <v>1488</v>
      </c>
      <c r="Q250" s="256">
        <v>2</v>
      </c>
      <c r="R250" s="256">
        <v>0</v>
      </c>
      <c r="S250" s="256" t="s">
        <v>1872</v>
      </c>
      <c r="T250" s="256" t="s">
        <v>1872</v>
      </c>
      <c r="U250" s="256">
        <v>3876.2</v>
      </c>
      <c r="V250" s="256">
        <v>0</v>
      </c>
    </row>
    <row r="251" spans="2:22" x14ac:dyDescent="0.25">
      <c r="B251" s="256" t="s">
        <v>331</v>
      </c>
      <c r="C251" s="256" t="s">
        <v>346</v>
      </c>
      <c r="D251" s="256">
        <v>100</v>
      </c>
      <c r="E251" s="575" t="s">
        <v>588</v>
      </c>
      <c r="F251" s="575" t="s">
        <v>900</v>
      </c>
      <c r="G251" s="256" t="s">
        <v>1196</v>
      </c>
      <c r="H251" s="256" t="s">
        <v>1277</v>
      </c>
      <c r="I251" s="256" t="s">
        <v>1674</v>
      </c>
      <c r="J251" s="256">
        <v>83101</v>
      </c>
      <c r="K251" s="256">
        <v>1</v>
      </c>
      <c r="L251" s="256">
        <v>7</v>
      </c>
      <c r="M251" s="256">
        <v>7</v>
      </c>
      <c r="N251" s="256" t="s">
        <v>1302</v>
      </c>
      <c r="O251" s="256" t="s">
        <v>1674</v>
      </c>
      <c r="P251" s="256">
        <v>1498</v>
      </c>
      <c r="Q251" s="256">
        <v>2</v>
      </c>
      <c r="R251" s="256">
        <v>0</v>
      </c>
      <c r="S251" s="256" t="s">
        <v>1872</v>
      </c>
      <c r="T251" s="256" t="s">
        <v>1872</v>
      </c>
      <c r="U251" s="256">
        <v>3290.48</v>
      </c>
      <c r="V251" s="256">
        <v>0</v>
      </c>
    </row>
    <row r="252" spans="2:22" x14ac:dyDescent="0.25">
      <c r="B252" s="256" t="s">
        <v>331</v>
      </c>
      <c r="C252" s="256" t="s">
        <v>346</v>
      </c>
      <c r="D252" s="256">
        <v>100</v>
      </c>
      <c r="E252" s="575" t="s">
        <v>589</v>
      </c>
      <c r="F252" s="575" t="s">
        <v>901</v>
      </c>
      <c r="G252" s="256" t="s">
        <v>1197</v>
      </c>
      <c r="H252" s="256" t="s">
        <v>1288</v>
      </c>
      <c r="I252" s="256" t="s">
        <v>1674</v>
      </c>
      <c r="J252" s="256">
        <v>83101</v>
      </c>
      <c r="K252" s="256">
        <v>1</v>
      </c>
      <c r="L252" s="256">
        <v>7</v>
      </c>
      <c r="M252" s="256">
        <v>10</v>
      </c>
      <c r="N252" s="256" t="s">
        <v>1308</v>
      </c>
      <c r="O252" s="256" t="s">
        <v>1674</v>
      </c>
      <c r="P252" s="256">
        <v>1515</v>
      </c>
      <c r="Q252" s="256">
        <v>2</v>
      </c>
      <c r="R252" s="256">
        <v>0</v>
      </c>
      <c r="S252" s="256" t="s">
        <v>1872</v>
      </c>
      <c r="T252" s="256" t="s">
        <v>1872</v>
      </c>
      <c r="U252" s="256">
        <v>4871.5</v>
      </c>
      <c r="V252" s="256">
        <v>0</v>
      </c>
    </row>
    <row r="253" spans="2:22" x14ac:dyDescent="0.25">
      <c r="B253" s="256" t="s">
        <v>331</v>
      </c>
      <c r="C253" s="256" t="s">
        <v>346</v>
      </c>
      <c r="D253" s="256">
        <v>100</v>
      </c>
      <c r="E253" s="575" t="s">
        <v>590</v>
      </c>
      <c r="F253" s="575" t="s">
        <v>902</v>
      </c>
      <c r="G253" s="256" t="s">
        <v>1198</v>
      </c>
      <c r="H253" s="256" t="s">
        <v>1280</v>
      </c>
      <c r="I253" s="256" t="s">
        <v>1674</v>
      </c>
      <c r="J253" s="256">
        <v>83101</v>
      </c>
      <c r="K253" s="256">
        <v>1</v>
      </c>
      <c r="L253" s="256">
        <v>7</v>
      </c>
      <c r="M253" s="256">
        <v>10</v>
      </c>
      <c r="N253" s="256" t="s">
        <v>349</v>
      </c>
      <c r="O253" s="256" t="s">
        <v>1674</v>
      </c>
      <c r="P253" s="256">
        <v>1490</v>
      </c>
      <c r="Q253" s="256">
        <v>2</v>
      </c>
      <c r="R253" s="256">
        <v>0</v>
      </c>
      <c r="S253" s="256" t="s">
        <v>1872</v>
      </c>
      <c r="T253" s="256" t="s">
        <v>1872</v>
      </c>
      <c r="U253" s="256">
        <v>3857.74</v>
      </c>
      <c r="V253" s="256">
        <v>0</v>
      </c>
    </row>
    <row r="254" spans="2:22" x14ac:dyDescent="0.25">
      <c r="B254" s="256" t="s">
        <v>331</v>
      </c>
      <c r="C254" s="256" t="s">
        <v>346</v>
      </c>
      <c r="D254" s="256">
        <v>100</v>
      </c>
      <c r="E254" s="575" t="s">
        <v>591</v>
      </c>
      <c r="F254" s="575" t="s">
        <v>903</v>
      </c>
      <c r="G254" s="256" t="s">
        <v>1199</v>
      </c>
      <c r="H254" s="256" t="s">
        <v>1273</v>
      </c>
      <c r="I254" s="256" t="s">
        <v>1674</v>
      </c>
      <c r="J254" s="256">
        <v>83101</v>
      </c>
      <c r="K254" s="256">
        <v>1</v>
      </c>
      <c r="L254" s="256">
        <v>7</v>
      </c>
      <c r="M254" s="256">
        <v>7</v>
      </c>
      <c r="N254" s="256" t="s">
        <v>348</v>
      </c>
      <c r="O254" s="256" t="s">
        <v>1674</v>
      </c>
      <c r="P254" s="256">
        <v>1506</v>
      </c>
      <c r="Q254" s="256">
        <v>2</v>
      </c>
      <c r="R254" s="256">
        <v>0</v>
      </c>
      <c r="S254" s="256" t="s">
        <v>1872</v>
      </c>
      <c r="T254" s="256" t="s">
        <v>1872</v>
      </c>
      <c r="U254" s="256">
        <v>6407.17</v>
      </c>
      <c r="V254" s="256">
        <v>0</v>
      </c>
    </row>
    <row r="255" spans="2:22" x14ac:dyDescent="0.25">
      <c r="B255" s="256" t="s">
        <v>331</v>
      </c>
      <c r="C255" s="256" t="s">
        <v>346</v>
      </c>
      <c r="D255" s="256">
        <v>100</v>
      </c>
      <c r="E255" s="575" t="s">
        <v>592</v>
      </c>
      <c r="F255" s="575" t="s">
        <v>904</v>
      </c>
      <c r="G255" s="256" t="s">
        <v>1200</v>
      </c>
      <c r="H255" s="256" t="s">
        <v>1281</v>
      </c>
      <c r="I255" s="256" t="s">
        <v>1674</v>
      </c>
      <c r="J255" s="256">
        <v>83101</v>
      </c>
      <c r="K255" s="256">
        <v>1</v>
      </c>
      <c r="L255" s="256">
        <v>7</v>
      </c>
      <c r="M255" s="256">
        <v>3</v>
      </c>
      <c r="N255" s="256" t="s">
        <v>350</v>
      </c>
      <c r="O255" s="256" t="s">
        <v>1674</v>
      </c>
      <c r="P255" s="256">
        <v>258</v>
      </c>
      <c r="Q255" s="256">
        <v>2</v>
      </c>
      <c r="R255" s="256">
        <v>0</v>
      </c>
      <c r="S255" s="256" t="s">
        <v>1872</v>
      </c>
      <c r="T255" s="256" t="s">
        <v>1872</v>
      </c>
      <c r="U255" s="256">
        <v>4084.81</v>
      </c>
      <c r="V255" s="256">
        <v>0</v>
      </c>
    </row>
    <row r="256" spans="2:22" x14ac:dyDescent="0.25">
      <c r="B256" s="256" t="s">
        <v>331</v>
      </c>
      <c r="C256" s="256" t="s">
        <v>346</v>
      </c>
      <c r="D256" s="256">
        <v>100</v>
      </c>
      <c r="E256" s="575" t="s">
        <v>593</v>
      </c>
      <c r="F256" s="575" t="s">
        <v>905</v>
      </c>
      <c r="G256" s="256" t="s">
        <v>1201</v>
      </c>
      <c r="H256" s="256" t="s">
        <v>1274</v>
      </c>
      <c r="I256" s="256" t="s">
        <v>1674</v>
      </c>
      <c r="J256" s="256">
        <v>83101</v>
      </c>
      <c r="K256" s="256">
        <v>1</v>
      </c>
      <c r="L256" s="256">
        <v>7</v>
      </c>
      <c r="M256" s="256">
        <v>6</v>
      </c>
      <c r="N256" s="256" t="s">
        <v>351</v>
      </c>
      <c r="O256" s="256" t="s">
        <v>1674</v>
      </c>
      <c r="P256" s="256">
        <v>155</v>
      </c>
      <c r="Q256" s="256">
        <v>2</v>
      </c>
      <c r="R256" s="256">
        <v>0</v>
      </c>
      <c r="S256" s="256" t="s">
        <v>1872</v>
      </c>
      <c r="T256" s="256" t="s">
        <v>1872</v>
      </c>
      <c r="U256" s="256">
        <v>3247.63</v>
      </c>
      <c r="V256" s="256">
        <v>0</v>
      </c>
    </row>
    <row r="257" spans="2:22" x14ac:dyDescent="0.25">
      <c r="B257" s="256" t="s">
        <v>331</v>
      </c>
      <c r="C257" s="256" t="s">
        <v>346</v>
      </c>
      <c r="D257" s="256">
        <v>100</v>
      </c>
      <c r="E257" s="575" t="s">
        <v>594</v>
      </c>
      <c r="F257" s="575" t="s">
        <v>906</v>
      </c>
      <c r="G257" s="256" t="s">
        <v>1202</v>
      </c>
      <c r="H257" s="256" t="s">
        <v>1277</v>
      </c>
      <c r="I257" s="256" t="s">
        <v>1674</v>
      </c>
      <c r="J257" s="256">
        <v>83101</v>
      </c>
      <c r="K257" s="256">
        <v>1</v>
      </c>
      <c r="L257" s="256">
        <v>7</v>
      </c>
      <c r="M257" s="256">
        <v>3</v>
      </c>
      <c r="N257" s="256" t="s">
        <v>1302</v>
      </c>
      <c r="O257" s="256" t="s">
        <v>1674</v>
      </c>
      <c r="P257" s="256">
        <v>257</v>
      </c>
      <c r="Q257" s="256">
        <v>2</v>
      </c>
      <c r="R257" s="256">
        <v>0</v>
      </c>
      <c r="S257" s="256" t="s">
        <v>1872</v>
      </c>
      <c r="T257" s="256" t="s">
        <v>1872</v>
      </c>
      <c r="U257" s="256">
        <v>2458.85</v>
      </c>
      <c r="V257" s="256">
        <v>0</v>
      </c>
    </row>
    <row r="258" spans="2:22" x14ac:dyDescent="0.25">
      <c r="B258" s="256" t="s">
        <v>331</v>
      </c>
      <c r="C258" s="256" t="s">
        <v>346</v>
      </c>
      <c r="D258" s="256">
        <v>100</v>
      </c>
      <c r="E258" s="575" t="s">
        <v>595</v>
      </c>
      <c r="F258" s="575" t="s">
        <v>907</v>
      </c>
      <c r="G258" s="256" t="s">
        <v>1203</v>
      </c>
      <c r="H258" s="256" t="s">
        <v>1273</v>
      </c>
      <c r="I258" s="256" t="s">
        <v>1674</v>
      </c>
      <c r="J258" s="256">
        <v>83101</v>
      </c>
      <c r="K258" s="256">
        <v>1</v>
      </c>
      <c r="L258" s="256">
        <v>7</v>
      </c>
      <c r="M258" s="256">
        <v>7</v>
      </c>
      <c r="N258" s="256" t="s">
        <v>348</v>
      </c>
      <c r="O258" s="256" t="s">
        <v>1674</v>
      </c>
      <c r="P258" s="256">
        <v>1504</v>
      </c>
      <c r="Q258" s="256">
        <v>2</v>
      </c>
      <c r="R258" s="256">
        <v>0</v>
      </c>
      <c r="S258" s="256" t="s">
        <v>1872</v>
      </c>
      <c r="T258" s="256" t="s">
        <v>1872</v>
      </c>
      <c r="U258" s="256">
        <v>5184.93</v>
      </c>
      <c r="V258" s="256">
        <v>0</v>
      </c>
    </row>
    <row r="259" spans="2:22" x14ac:dyDescent="0.25">
      <c r="B259" s="256" t="s">
        <v>331</v>
      </c>
      <c r="C259" s="256" t="s">
        <v>346</v>
      </c>
      <c r="D259" s="256">
        <v>100</v>
      </c>
      <c r="E259" s="575" t="s">
        <v>596</v>
      </c>
      <c r="F259" s="575" t="s">
        <v>908</v>
      </c>
      <c r="G259" s="256" t="s">
        <v>1204</v>
      </c>
      <c r="H259" s="256" t="s">
        <v>1273</v>
      </c>
      <c r="I259" s="256" t="s">
        <v>1674</v>
      </c>
      <c r="J259" s="256">
        <v>83101</v>
      </c>
      <c r="K259" s="256">
        <v>1</v>
      </c>
      <c r="L259" s="256">
        <v>7</v>
      </c>
      <c r="M259" s="256">
        <v>6</v>
      </c>
      <c r="N259" s="256" t="s">
        <v>348</v>
      </c>
      <c r="O259" s="256" t="s">
        <v>1674</v>
      </c>
      <c r="P259" s="256">
        <v>13</v>
      </c>
      <c r="Q259" s="256">
        <v>2</v>
      </c>
      <c r="R259" s="256">
        <v>0</v>
      </c>
      <c r="S259" s="256" t="s">
        <v>1872</v>
      </c>
      <c r="T259" s="256" t="s">
        <v>1872</v>
      </c>
      <c r="U259" s="256">
        <v>5395.32</v>
      </c>
      <c r="V259" s="256">
        <v>0</v>
      </c>
    </row>
    <row r="260" spans="2:22" x14ac:dyDescent="0.25">
      <c r="B260" s="256" t="s">
        <v>331</v>
      </c>
      <c r="C260" s="256" t="s">
        <v>346</v>
      </c>
      <c r="D260" s="256">
        <v>100</v>
      </c>
      <c r="E260" s="575" t="s">
        <v>597</v>
      </c>
      <c r="F260" s="575" t="s">
        <v>909</v>
      </c>
      <c r="G260" s="256" t="s">
        <v>1205</v>
      </c>
      <c r="H260" s="256" t="s">
        <v>1277</v>
      </c>
      <c r="I260" s="256" t="s">
        <v>1674</v>
      </c>
      <c r="J260" s="256">
        <v>83101</v>
      </c>
      <c r="K260" s="256">
        <v>1</v>
      </c>
      <c r="L260" s="256">
        <v>7</v>
      </c>
      <c r="M260" s="256">
        <v>6</v>
      </c>
      <c r="N260" s="256" t="s">
        <v>1302</v>
      </c>
      <c r="O260" s="256" t="s">
        <v>1674</v>
      </c>
      <c r="P260" s="256">
        <v>310</v>
      </c>
      <c r="Q260" s="256">
        <v>2</v>
      </c>
      <c r="R260" s="256">
        <v>0</v>
      </c>
      <c r="S260" s="256" t="s">
        <v>1872</v>
      </c>
      <c r="T260" s="256" t="s">
        <v>1872</v>
      </c>
      <c r="U260" s="256">
        <v>5110.49</v>
      </c>
      <c r="V260" s="256">
        <v>0</v>
      </c>
    </row>
    <row r="261" spans="2:22" x14ac:dyDescent="0.25">
      <c r="B261" s="256" t="s">
        <v>331</v>
      </c>
      <c r="C261" s="256" t="s">
        <v>346</v>
      </c>
      <c r="D261" s="256">
        <v>100</v>
      </c>
      <c r="E261" s="575" t="s">
        <v>598</v>
      </c>
      <c r="F261" s="575" t="s">
        <v>910</v>
      </c>
      <c r="G261" s="256" t="s">
        <v>1206</v>
      </c>
      <c r="H261" s="256" t="s">
        <v>1281</v>
      </c>
      <c r="I261" s="256" t="s">
        <v>1674</v>
      </c>
      <c r="J261" s="256">
        <v>83101</v>
      </c>
      <c r="K261" s="256">
        <v>1</v>
      </c>
      <c r="L261" s="256">
        <v>7</v>
      </c>
      <c r="M261" s="256">
        <v>6</v>
      </c>
      <c r="N261" s="256" t="s">
        <v>350</v>
      </c>
      <c r="O261" s="256" t="s">
        <v>1674</v>
      </c>
      <c r="P261" s="256">
        <v>311</v>
      </c>
      <c r="Q261" s="256">
        <v>2</v>
      </c>
      <c r="R261" s="256">
        <v>0</v>
      </c>
      <c r="S261" s="256" t="s">
        <v>1872</v>
      </c>
      <c r="T261" s="256" t="s">
        <v>1872</v>
      </c>
      <c r="U261" s="256">
        <v>3616.63</v>
      </c>
      <c r="V261" s="256">
        <v>0</v>
      </c>
    </row>
    <row r="262" spans="2:22" x14ac:dyDescent="0.25">
      <c r="B262" s="256" t="s">
        <v>331</v>
      </c>
      <c r="C262" s="256" t="s">
        <v>346</v>
      </c>
      <c r="D262" s="256">
        <v>100</v>
      </c>
      <c r="E262" s="575" t="s">
        <v>599</v>
      </c>
      <c r="F262" s="575" t="s">
        <v>911</v>
      </c>
      <c r="G262" s="256" t="s">
        <v>1207</v>
      </c>
      <c r="H262" s="256" t="s">
        <v>1277</v>
      </c>
      <c r="I262" s="256" t="s">
        <v>1674</v>
      </c>
      <c r="J262" s="256">
        <v>83101</v>
      </c>
      <c r="K262" s="256">
        <v>1</v>
      </c>
      <c r="L262" s="256">
        <v>7</v>
      </c>
      <c r="M262" s="256">
        <v>6</v>
      </c>
      <c r="N262" s="256" t="s">
        <v>1302</v>
      </c>
      <c r="O262" s="256" t="s">
        <v>1674</v>
      </c>
      <c r="P262" s="256">
        <v>283</v>
      </c>
      <c r="Q262" s="256">
        <v>2</v>
      </c>
      <c r="R262" s="256">
        <v>0</v>
      </c>
      <c r="S262" s="256" t="s">
        <v>1872</v>
      </c>
      <c r="T262" s="256" t="s">
        <v>1872</v>
      </c>
      <c r="U262" s="256">
        <v>3952.92</v>
      </c>
      <c r="V262" s="256">
        <v>0</v>
      </c>
    </row>
    <row r="263" spans="2:22" x14ac:dyDescent="0.25">
      <c r="B263" s="256" t="s">
        <v>331</v>
      </c>
      <c r="C263" s="256" t="s">
        <v>346</v>
      </c>
      <c r="D263" s="256">
        <v>100</v>
      </c>
      <c r="E263" s="575" t="s">
        <v>600</v>
      </c>
      <c r="F263" s="575" t="s">
        <v>912</v>
      </c>
      <c r="G263" s="256" t="s">
        <v>1208</v>
      </c>
      <c r="H263" s="256" t="s">
        <v>1281</v>
      </c>
      <c r="I263" s="256" t="s">
        <v>1674</v>
      </c>
      <c r="J263" s="256">
        <v>83101</v>
      </c>
      <c r="K263" s="256">
        <v>1</v>
      </c>
      <c r="L263" s="256">
        <v>7</v>
      </c>
      <c r="M263" s="256">
        <v>6</v>
      </c>
      <c r="N263" s="256" t="s">
        <v>350</v>
      </c>
      <c r="O263" s="256" t="s">
        <v>1674</v>
      </c>
      <c r="P263" s="256">
        <v>57</v>
      </c>
      <c r="Q263" s="256">
        <v>2</v>
      </c>
      <c r="R263" s="256">
        <v>0</v>
      </c>
      <c r="S263" s="256" t="s">
        <v>1872</v>
      </c>
      <c r="T263" s="256" t="s">
        <v>1872</v>
      </c>
      <c r="U263" s="256">
        <v>2693.06</v>
      </c>
      <c r="V263" s="256">
        <v>0</v>
      </c>
    </row>
    <row r="264" spans="2:22" x14ac:dyDescent="0.25">
      <c r="B264" s="256" t="s">
        <v>331</v>
      </c>
      <c r="C264" s="256" t="s">
        <v>346</v>
      </c>
      <c r="D264" s="256">
        <v>100</v>
      </c>
      <c r="E264" s="575" t="s">
        <v>601</v>
      </c>
      <c r="F264" s="575" t="s">
        <v>913</v>
      </c>
      <c r="G264" s="256" t="s">
        <v>1209</v>
      </c>
      <c r="H264" s="256" t="s">
        <v>1288</v>
      </c>
      <c r="I264" s="256" t="s">
        <v>1674</v>
      </c>
      <c r="J264" s="256">
        <v>83101</v>
      </c>
      <c r="K264" s="256">
        <v>1</v>
      </c>
      <c r="L264" s="256">
        <v>7</v>
      </c>
      <c r="M264" s="256">
        <v>10</v>
      </c>
      <c r="N264" s="256" t="s">
        <v>1308</v>
      </c>
      <c r="O264" s="256" t="s">
        <v>1674</v>
      </c>
      <c r="P264" s="256">
        <v>1511</v>
      </c>
      <c r="Q264" s="256">
        <v>2</v>
      </c>
      <c r="R264" s="256">
        <v>0</v>
      </c>
      <c r="S264" s="256" t="s">
        <v>1872</v>
      </c>
      <c r="T264" s="256" t="s">
        <v>1872</v>
      </c>
      <c r="U264" s="256">
        <v>6248.47</v>
      </c>
      <c r="V264" s="256">
        <v>0</v>
      </c>
    </row>
    <row r="265" spans="2:22" x14ac:dyDescent="0.25">
      <c r="B265" s="256" t="s">
        <v>331</v>
      </c>
      <c r="C265" s="256" t="s">
        <v>346</v>
      </c>
      <c r="D265" s="256">
        <v>100</v>
      </c>
      <c r="E265" s="575" t="s">
        <v>602</v>
      </c>
      <c r="F265" s="575" t="s">
        <v>914</v>
      </c>
      <c r="G265" s="256" t="s">
        <v>1210</v>
      </c>
      <c r="H265" s="256" t="s">
        <v>1296</v>
      </c>
      <c r="I265" s="256" t="s">
        <v>1674</v>
      </c>
      <c r="J265" s="256">
        <v>83101</v>
      </c>
      <c r="K265" s="256">
        <v>1</v>
      </c>
      <c r="L265" s="256">
        <v>7</v>
      </c>
      <c r="M265" s="256">
        <v>2</v>
      </c>
      <c r="N265" s="256" t="s">
        <v>1310</v>
      </c>
      <c r="O265" s="256" t="s">
        <v>1674</v>
      </c>
      <c r="P265" s="256">
        <v>27</v>
      </c>
      <c r="Q265" s="256">
        <v>2</v>
      </c>
      <c r="R265" s="256">
        <v>0</v>
      </c>
      <c r="S265" s="256" t="s">
        <v>1872</v>
      </c>
      <c r="T265" s="256" t="s">
        <v>1872</v>
      </c>
      <c r="U265" s="256">
        <v>24971.45</v>
      </c>
      <c r="V265" s="256">
        <v>0</v>
      </c>
    </row>
    <row r="266" spans="2:22" x14ac:dyDescent="0.25">
      <c r="B266" s="256" t="s">
        <v>331</v>
      </c>
      <c r="C266" s="256" t="s">
        <v>346</v>
      </c>
      <c r="D266" s="256">
        <v>100</v>
      </c>
      <c r="E266" s="575" t="s">
        <v>603</v>
      </c>
      <c r="F266" s="575" t="s">
        <v>915</v>
      </c>
      <c r="G266" s="256" t="s">
        <v>1211</v>
      </c>
      <c r="H266" s="256" t="s">
        <v>1273</v>
      </c>
      <c r="I266" s="256" t="s">
        <v>1674</v>
      </c>
      <c r="J266" s="256">
        <v>83101</v>
      </c>
      <c r="K266" s="256">
        <v>1</v>
      </c>
      <c r="L266" s="256">
        <v>7</v>
      </c>
      <c r="M266" s="256">
        <v>6</v>
      </c>
      <c r="N266" s="256" t="s">
        <v>348</v>
      </c>
      <c r="O266" s="256" t="s">
        <v>1674</v>
      </c>
      <c r="P266" s="256">
        <v>212</v>
      </c>
      <c r="Q266" s="256">
        <v>2</v>
      </c>
      <c r="R266" s="256">
        <v>0</v>
      </c>
      <c r="S266" s="256" t="s">
        <v>1872</v>
      </c>
      <c r="T266" s="256" t="s">
        <v>1872</v>
      </c>
      <c r="U266" s="256">
        <v>4104.41</v>
      </c>
      <c r="V266" s="256">
        <v>0</v>
      </c>
    </row>
    <row r="267" spans="2:22" x14ac:dyDescent="0.25">
      <c r="B267" s="256" t="s">
        <v>331</v>
      </c>
      <c r="C267" s="256" t="s">
        <v>346</v>
      </c>
      <c r="D267" s="256">
        <v>100</v>
      </c>
      <c r="E267" s="575" t="s">
        <v>604</v>
      </c>
      <c r="F267" s="575" t="s">
        <v>916</v>
      </c>
      <c r="G267" s="256" t="s">
        <v>1212</v>
      </c>
      <c r="H267" s="256" t="s">
        <v>1285</v>
      </c>
      <c r="I267" s="256" t="s">
        <v>1674</v>
      </c>
      <c r="J267" s="256">
        <v>83101</v>
      </c>
      <c r="K267" s="256">
        <v>1</v>
      </c>
      <c r="L267" s="256">
        <v>7</v>
      </c>
      <c r="M267" s="256">
        <v>5</v>
      </c>
      <c r="N267" s="256" t="s">
        <v>1306</v>
      </c>
      <c r="O267" s="256" t="s">
        <v>1674</v>
      </c>
      <c r="P267" s="256">
        <v>3</v>
      </c>
      <c r="Q267" s="256">
        <v>2</v>
      </c>
      <c r="R267" s="256">
        <v>0</v>
      </c>
      <c r="S267" s="256" t="s">
        <v>1872</v>
      </c>
      <c r="T267" s="256" t="s">
        <v>1872</v>
      </c>
      <c r="U267" s="256">
        <v>4933.01</v>
      </c>
      <c r="V267" s="256">
        <v>0</v>
      </c>
    </row>
    <row r="268" spans="2:22" x14ac:dyDescent="0.25">
      <c r="B268" s="256" t="s">
        <v>331</v>
      </c>
      <c r="C268" s="256" t="s">
        <v>346</v>
      </c>
      <c r="D268" s="256">
        <v>100</v>
      </c>
      <c r="E268" s="575" t="s">
        <v>605</v>
      </c>
      <c r="F268" s="575" t="s">
        <v>917</v>
      </c>
      <c r="G268" s="256" t="s">
        <v>1213</v>
      </c>
      <c r="H268" s="256" t="s">
        <v>1278</v>
      </c>
      <c r="I268" s="256" t="s">
        <v>1674</v>
      </c>
      <c r="J268" s="256">
        <v>83101</v>
      </c>
      <c r="K268" s="256">
        <v>1</v>
      </c>
      <c r="L268" s="256">
        <v>7</v>
      </c>
      <c r="M268" s="256">
        <v>4</v>
      </c>
      <c r="N268" s="256" t="s">
        <v>1309</v>
      </c>
      <c r="O268" s="256" t="s">
        <v>1674</v>
      </c>
      <c r="P268" s="256">
        <v>25</v>
      </c>
      <c r="Q268" s="256">
        <v>2</v>
      </c>
      <c r="R268" s="256">
        <v>0</v>
      </c>
      <c r="S268" s="256" t="s">
        <v>1872</v>
      </c>
      <c r="T268" s="256" t="s">
        <v>1872</v>
      </c>
      <c r="U268" s="256">
        <v>1015.99</v>
      </c>
      <c r="V268" s="256">
        <v>0</v>
      </c>
    </row>
    <row r="269" spans="2:22" x14ac:dyDescent="0.25">
      <c r="B269" s="256" t="s">
        <v>331</v>
      </c>
      <c r="C269" s="256" t="s">
        <v>346</v>
      </c>
      <c r="D269" s="256">
        <v>100</v>
      </c>
      <c r="E269" s="575" t="s">
        <v>606</v>
      </c>
      <c r="F269" s="575" t="s">
        <v>918</v>
      </c>
      <c r="G269" s="256" t="s">
        <v>1214</v>
      </c>
      <c r="H269" s="256" t="s">
        <v>1273</v>
      </c>
      <c r="I269" s="256" t="s">
        <v>1674</v>
      </c>
      <c r="J269" s="256">
        <v>83101</v>
      </c>
      <c r="K269" s="256">
        <v>1</v>
      </c>
      <c r="L269" s="256">
        <v>7</v>
      </c>
      <c r="M269" s="256">
        <v>6</v>
      </c>
      <c r="N269" s="256" t="s">
        <v>348</v>
      </c>
      <c r="O269" s="256" t="s">
        <v>1674</v>
      </c>
      <c r="P269" s="256">
        <v>305</v>
      </c>
      <c r="Q269" s="256">
        <v>2</v>
      </c>
      <c r="R269" s="256">
        <v>0</v>
      </c>
      <c r="S269" s="256" t="s">
        <v>1872</v>
      </c>
      <c r="T269" s="256" t="s">
        <v>1872</v>
      </c>
      <c r="U269" s="256">
        <v>4916.26</v>
      </c>
      <c r="V269" s="256">
        <v>0</v>
      </c>
    </row>
    <row r="270" spans="2:22" x14ac:dyDescent="0.25">
      <c r="B270" s="256" t="s">
        <v>331</v>
      </c>
      <c r="C270" s="256" t="s">
        <v>346</v>
      </c>
      <c r="D270" s="256">
        <v>100</v>
      </c>
      <c r="E270" s="575" t="s">
        <v>607</v>
      </c>
      <c r="F270" s="575" t="s">
        <v>919</v>
      </c>
      <c r="G270" s="256" t="s">
        <v>1215</v>
      </c>
      <c r="H270" s="256" t="s">
        <v>1281</v>
      </c>
      <c r="I270" s="256" t="s">
        <v>1674</v>
      </c>
      <c r="J270" s="256">
        <v>83101</v>
      </c>
      <c r="K270" s="256">
        <v>1</v>
      </c>
      <c r="L270" s="256">
        <v>7</v>
      </c>
      <c r="M270" s="256">
        <v>7</v>
      </c>
      <c r="N270" s="256" t="s">
        <v>350</v>
      </c>
      <c r="O270" s="256" t="s">
        <v>1674</v>
      </c>
      <c r="P270" s="256">
        <v>19</v>
      </c>
      <c r="Q270" s="256">
        <v>2</v>
      </c>
      <c r="R270" s="256">
        <v>0</v>
      </c>
      <c r="S270" s="256" t="s">
        <v>1872</v>
      </c>
      <c r="T270" s="256" t="s">
        <v>1872</v>
      </c>
      <c r="U270" s="256">
        <v>2293.64</v>
      </c>
      <c r="V270" s="256">
        <v>0</v>
      </c>
    </row>
    <row r="271" spans="2:22" x14ac:dyDescent="0.25">
      <c r="B271" s="256" t="s">
        <v>331</v>
      </c>
      <c r="C271" s="256" t="s">
        <v>346</v>
      </c>
      <c r="D271" s="256">
        <v>100</v>
      </c>
      <c r="E271" s="575" t="s">
        <v>608</v>
      </c>
      <c r="F271" s="575" t="s">
        <v>920</v>
      </c>
      <c r="G271" s="256" t="s">
        <v>1216</v>
      </c>
      <c r="H271" s="256" t="s">
        <v>1273</v>
      </c>
      <c r="I271" s="256" t="s">
        <v>1674</v>
      </c>
      <c r="J271" s="256">
        <v>83101</v>
      </c>
      <c r="K271" s="256">
        <v>1</v>
      </c>
      <c r="L271" s="256">
        <v>7</v>
      </c>
      <c r="M271" s="256">
        <v>6</v>
      </c>
      <c r="N271" s="256" t="s">
        <v>348</v>
      </c>
      <c r="O271" s="256" t="s">
        <v>1674</v>
      </c>
      <c r="P271" s="256">
        <v>251</v>
      </c>
      <c r="Q271" s="256">
        <v>2</v>
      </c>
      <c r="R271" s="256">
        <v>0</v>
      </c>
      <c r="S271" s="256" t="s">
        <v>1872</v>
      </c>
      <c r="T271" s="256" t="s">
        <v>1872</v>
      </c>
      <c r="U271" s="256">
        <v>3070.45</v>
      </c>
      <c r="V271" s="256">
        <v>0</v>
      </c>
    </row>
    <row r="272" spans="2:22" x14ac:dyDescent="0.25">
      <c r="B272" s="256" t="s">
        <v>331</v>
      </c>
      <c r="C272" s="256" t="s">
        <v>346</v>
      </c>
      <c r="D272" s="256">
        <v>100</v>
      </c>
      <c r="E272" s="575" t="s">
        <v>609</v>
      </c>
      <c r="F272" s="575" t="s">
        <v>921</v>
      </c>
      <c r="G272" s="256" t="s">
        <v>1217</v>
      </c>
      <c r="H272" s="256" t="s">
        <v>1273</v>
      </c>
      <c r="I272" s="256" t="s">
        <v>1674</v>
      </c>
      <c r="J272" s="256">
        <v>83101</v>
      </c>
      <c r="K272" s="256">
        <v>1</v>
      </c>
      <c r="L272" s="256">
        <v>7</v>
      </c>
      <c r="M272" s="256">
        <v>8</v>
      </c>
      <c r="N272" s="256" t="s">
        <v>348</v>
      </c>
      <c r="O272" s="256" t="s">
        <v>1674</v>
      </c>
      <c r="P272" s="256">
        <v>1533</v>
      </c>
      <c r="Q272" s="256">
        <v>2</v>
      </c>
      <c r="R272" s="256">
        <v>0</v>
      </c>
      <c r="S272" s="256" t="s">
        <v>1872</v>
      </c>
      <c r="T272" s="256" t="s">
        <v>1872</v>
      </c>
      <c r="U272" s="256">
        <v>4675.25</v>
      </c>
      <c r="V272" s="256">
        <v>0</v>
      </c>
    </row>
    <row r="273" spans="2:22" x14ac:dyDescent="0.25">
      <c r="B273" s="256" t="s">
        <v>331</v>
      </c>
      <c r="C273" s="256" t="s">
        <v>346</v>
      </c>
      <c r="D273" s="256">
        <v>100</v>
      </c>
      <c r="E273" s="575" t="s">
        <v>610</v>
      </c>
      <c r="F273" s="575" t="s">
        <v>922</v>
      </c>
      <c r="G273" s="256" t="s">
        <v>1218</v>
      </c>
      <c r="H273" s="256" t="s">
        <v>1274</v>
      </c>
      <c r="I273" s="256" t="s">
        <v>1674</v>
      </c>
      <c r="J273" s="256">
        <v>83101</v>
      </c>
      <c r="K273" s="256">
        <v>1</v>
      </c>
      <c r="L273" s="256">
        <v>7</v>
      </c>
      <c r="M273" s="256">
        <v>7</v>
      </c>
      <c r="N273" s="256" t="s">
        <v>351</v>
      </c>
      <c r="O273" s="256" t="s">
        <v>1674</v>
      </c>
      <c r="P273" s="256">
        <v>264</v>
      </c>
      <c r="Q273" s="256">
        <v>2</v>
      </c>
      <c r="R273" s="256">
        <v>0</v>
      </c>
      <c r="S273" s="256" t="s">
        <v>1872</v>
      </c>
      <c r="T273" s="256" t="s">
        <v>1872</v>
      </c>
      <c r="U273" s="256">
        <v>1671.49</v>
      </c>
      <c r="V273" s="256">
        <v>0</v>
      </c>
    </row>
    <row r="274" spans="2:22" x14ac:dyDescent="0.25">
      <c r="B274" s="256" t="s">
        <v>331</v>
      </c>
      <c r="C274" s="256" t="s">
        <v>346</v>
      </c>
      <c r="D274" s="256">
        <v>100</v>
      </c>
      <c r="E274" s="575" t="s">
        <v>611</v>
      </c>
      <c r="F274" s="575" t="s">
        <v>923</v>
      </c>
      <c r="G274" s="256" t="s">
        <v>1219</v>
      </c>
      <c r="H274" s="256" t="s">
        <v>1275</v>
      </c>
      <c r="I274" s="256" t="s">
        <v>1674</v>
      </c>
      <c r="J274" s="256">
        <v>83101</v>
      </c>
      <c r="K274" s="256">
        <v>1</v>
      </c>
      <c r="L274" s="256">
        <v>7</v>
      </c>
      <c r="M274" s="256">
        <v>4</v>
      </c>
      <c r="N274" s="256" t="s">
        <v>1301</v>
      </c>
      <c r="O274" s="256" t="s">
        <v>1674</v>
      </c>
      <c r="P274" s="256">
        <v>71</v>
      </c>
      <c r="Q274" s="256">
        <v>2</v>
      </c>
      <c r="R274" s="256">
        <v>0</v>
      </c>
      <c r="S274" s="256" t="s">
        <v>1872</v>
      </c>
      <c r="T274" s="256" t="s">
        <v>1872</v>
      </c>
      <c r="U274" s="256">
        <v>10875.65</v>
      </c>
      <c r="V274" s="256">
        <v>0</v>
      </c>
    </row>
    <row r="275" spans="2:22" x14ac:dyDescent="0.25">
      <c r="B275" s="256" t="s">
        <v>331</v>
      </c>
      <c r="C275" s="256" t="s">
        <v>346</v>
      </c>
      <c r="D275" s="256">
        <v>100</v>
      </c>
      <c r="E275" s="575" t="s">
        <v>612</v>
      </c>
      <c r="F275" s="575" t="s">
        <v>924</v>
      </c>
      <c r="G275" s="256" t="s">
        <v>1220</v>
      </c>
      <c r="H275" s="256" t="s">
        <v>1274</v>
      </c>
      <c r="I275" s="256" t="s">
        <v>1674</v>
      </c>
      <c r="J275" s="256">
        <v>83101</v>
      </c>
      <c r="K275" s="256">
        <v>1</v>
      </c>
      <c r="L275" s="256">
        <v>7</v>
      </c>
      <c r="M275" s="256">
        <v>6</v>
      </c>
      <c r="N275" s="256" t="s">
        <v>351</v>
      </c>
      <c r="O275" s="256" t="s">
        <v>1674</v>
      </c>
      <c r="P275" s="256">
        <v>121</v>
      </c>
      <c r="Q275" s="256">
        <v>2</v>
      </c>
      <c r="R275" s="256">
        <v>0</v>
      </c>
      <c r="S275" s="256" t="s">
        <v>1872</v>
      </c>
      <c r="T275" s="256" t="s">
        <v>1872</v>
      </c>
      <c r="U275" s="256">
        <v>3459.03</v>
      </c>
      <c r="V275" s="256">
        <v>0</v>
      </c>
    </row>
    <row r="276" spans="2:22" x14ac:dyDescent="0.25">
      <c r="B276" s="256" t="s">
        <v>331</v>
      </c>
      <c r="C276" s="256" t="s">
        <v>346</v>
      </c>
      <c r="D276" s="256">
        <v>100</v>
      </c>
      <c r="E276" s="575" t="s">
        <v>613</v>
      </c>
      <c r="F276" s="575" t="s">
        <v>925</v>
      </c>
      <c r="G276" s="256" t="s">
        <v>1221</v>
      </c>
      <c r="H276" s="256" t="s">
        <v>1285</v>
      </c>
      <c r="I276" s="256" t="s">
        <v>1674</v>
      </c>
      <c r="J276" s="256">
        <v>83101</v>
      </c>
      <c r="K276" s="256">
        <v>1</v>
      </c>
      <c r="L276" s="256">
        <v>7</v>
      </c>
      <c r="M276" s="256">
        <v>6</v>
      </c>
      <c r="N276" s="256" t="s">
        <v>1306</v>
      </c>
      <c r="O276" s="256" t="s">
        <v>1674</v>
      </c>
      <c r="P276" s="256">
        <v>1525</v>
      </c>
      <c r="Q276" s="256">
        <v>2</v>
      </c>
      <c r="R276" s="256">
        <v>0</v>
      </c>
      <c r="S276" s="256" t="s">
        <v>1872</v>
      </c>
      <c r="T276" s="256" t="s">
        <v>1872</v>
      </c>
      <c r="U276" s="256">
        <v>7116.81</v>
      </c>
      <c r="V276" s="256">
        <v>0</v>
      </c>
    </row>
    <row r="277" spans="2:22" x14ac:dyDescent="0.25">
      <c r="B277" s="256" t="s">
        <v>331</v>
      </c>
      <c r="C277" s="256" t="s">
        <v>346</v>
      </c>
      <c r="D277" s="256">
        <v>100</v>
      </c>
      <c r="E277" s="575" t="s">
        <v>614</v>
      </c>
      <c r="F277" s="575" t="s">
        <v>926</v>
      </c>
      <c r="G277" s="256" t="s">
        <v>1222</v>
      </c>
      <c r="H277" s="256" t="s">
        <v>1277</v>
      </c>
      <c r="I277" s="256" t="s">
        <v>1674</v>
      </c>
      <c r="J277" s="256">
        <v>83101</v>
      </c>
      <c r="K277" s="256">
        <v>1</v>
      </c>
      <c r="L277" s="256">
        <v>7</v>
      </c>
      <c r="M277" s="256">
        <v>3</v>
      </c>
      <c r="N277" s="256" t="s">
        <v>1302</v>
      </c>
      <c r="O277" s="256" t="s">
        <v>1674</v>
      </c>
      <c r="P277" s="256">
        <v>131</v>
      </c>
      <c r="Q277" s="256">
        <v>2</v>
      </c>
      <c r="R277" s="256">
        <v>0</v>
      </c>
      <c r="S277" s="256" t="s">
        <v>1872</v>
      </c>
      <c r="T277" s="256" t="s">
        <v>1872</v>
      </c>
      <c r="U277" s="256">
        <v>200.66</v>
      </c>
      <c r="V277" s="256">
        <v>0</v>
      </c>
    </row>
    <row r="278" spans="2:22" x14ac:dyDescent="0.25">
      <c r="B278" s="256" t="s">
        <v>331</v>
      </c>
      <c r="C278" s="256" t="s">
        <v>346</v>
      </c>
      <c r="D278" s="256">
        <v>100</v>
      </c>
      <c r="E278" s="575" t="s">
        <v>615</v>
      </c>
      <c r="F278" s="575" t="s">
        <v>927</v>
      </c>
      <c r="G278" s="256" t="s">
        <v>1223</v>
      </c>
      <c r="H278" s="256" t="s">
        <v>1280</v>
      </c>
      <c r="I278" s="256" t="s">
        <v>1674</v>
      </c>
      <c r="J278" s="256">
        <v>83101</v>
      </c>
      <c r="K278" s="256">
        <v>1</v>
      </c>
      <c r="L278" s="256">
        <v>7</v>
      </c>
      <c r="M278" s="256">
        <v>7</v>
      </c>
      <c r="N278" s="256" t="s">
        <v>349</v>
      </c>
      <c r="O278" s="256" t="s">
        <v>1674</v>
      </c>
      <c r="P278" s="256">
        <v>94</v>
      </c>
      <c r="Q278" s="256">
        <v>2</v>
      </c>
      <c r="R278" s="256">
        <v>0</v>
      </c>
      <c r="S278" s="256" t="s">
        <v>1872</v>
      </c>
      <c r="T278" s="256" t="s">
        <v>1872</v>
      </c>
      <c r="U278" s="256">
        <v>2666.99</v>
      </c>
      <c r="V278" s="256">
        <v>0</v>
      </c>
    </row>
    <row r="279" spans="2:22" x14ac:dyDescent="0.25">
      <c r="B279" s="256" t="s">
        <v>331</v>
      </c>
      <c r="C279" s="256" t="s">
        <v>346</v>
      </c>
      <c r="D279" s="256">
        <v>100</v>
      </c>
      <c r="E279" s="575" t="s">
        <v>616</v>
      </c>
      <c r="F279" s="575" t="s">
        <v>928</v>
      </c>
      <c r="G279" s="256" t="s">
        <v>1224</v>
      </c>
      <c r="H279" s="256" t="s">
        <v>1274</v>
      </c>
      <c r="I279" s="256" t="s">
        <v>1674</v>
      </c>
      <c r="J279" s="256">
        <v>83101</v>
      </c>
      <c r="K279" s="256">
        <v>1</v>
      </c>
      <c r="L279" s="256">
        <v>7</v>
      </c>
      <c r="M279" s="256">
        <v>8</v>
      </c>
      <c r="N279" s="256" t="s">
        <v>351</v>
      </c>
      <c r="O279" s="256" t="s">
        <v>1674</v>
      </c>
      <c r="P279" s="256">
        <v>69</v>
      </c>
      <c r="Q279" s="256">
        <v>2</v>
      </c>
      <c r="R279" s="256">
        <v>0</v>
      </c>
      <c r="S279" s="256" t="s">
        <v>1872</v>
      </c>
      <c r="T279" s="256" t="s">
        <v>1872</v>
      </c>
      <c r="U279" s="256">
        <v>3780.91</v>
      </c>
      <c r="V279" s="256">
        <v>0</v>
      </c>
    </row>
    <row r="280" spans="2:22" x14ac:dyDescent="0.25">
      <c r="B280" s="256" t="s">
        <v>331</v>
      </c>
      <c r="C280" s="256" t="s">
        <v>346</v>
      </c>
      <c r="D280" s="256">
        <v>100</v>
      </c>
      <c r="E280" s="575" t="s">
        <v>617</v>
      </c>
      <c r="F280" s="575" t="s">
        <v>929</v>
      </c>
      <c r="G280" s="256" t="s">
        <v>1225</v>
      </c>
      <c r="H280" s="256" t="s">
        <v>1274</v>
      </c>
      <c r="I280" s="256" t="s">
        <v>1674</v>
      </c>
      <c r="J280" s="256">
        <v>83101</v>
      </c>
      <c r="K280" s="256">
        <v>1</v>
      </c>
      <c r="L280" s="256">
        <v>7</v>
      </c>
      <c r="M280" s="256">
        <v>6</v>
      </c>
      <c r="N280" s="256" t="s">
        <v>351</v>
      </c>
      <c r="O280" s="256" t="s">
        <v>1674</v>
      </c>
      <c r="P280" s="256">
        <v>96</v>
      </c>
      <c r="Q280" s="256">
        <v>2</v>
      </c>
      <c r="R280" s="256">
        <v>0</v>
      </c>
      <c r="S280" s="256" t="s">
        <v>1872</v>
      </c>
      <c r="T280" s="256" t="s">
        <v>1872</v>
      </c>
      <c r="U280" s="256">
        <v>4237.6899999999996</v>
      </c>
      <c r="V280" s="256">
        <v>0</v>
      </c>
    </row>
    <row r="281" spans="2:22" x14ac:dyDescent="0.25">
      <c r="B281" s="256" t="s">
        <v>331</v>
      </c>
      <c r="C281" s="256" t="s">
        <v>346</v>
      </c>
      <c r="D281" s="256">
        <v>100</v>
      </c>
      <c r="E281" s="575" t="s">
        <v>618</v>
      </c>
      <c r="F281" s="575" t="s">
        <v>930</v>
      </c>
      <c r="G281" s="256" t="s">
        <v>1226</v>
      </c>
      <c r="H281" s="256" t="s">
        <v>1274</v>
      </c>
      <c r="I281" s="256" t="s">
        <v>1674</v>
      </c>
      <c r="J281" s="256">
        <v>83101</v>
      </c>
      <c r="K281" s="256">
        <v>1</v>
      </c>
      <c r="L281" s="256">
        <v>7</v>
      </c>
      <c r="M281" s="256">
        <v>6</v>
      </c>
      <c r="N281" s="256" t="s">
        <v>351</v>
      </c>
      <c r="O281" s="256" t="s">
        <v>1674</v>
      </c>
      <c r="P281" s="256">
        <v>99</v>
      </c>
      <c r="Q281" s="256">
        <v>2</v>
      </c>
      <c r="R281" s="256">
        <v>0</v>
      </c>
      <c r="S281" s="256" t="s">
        <v>1872</v>
      </c>
      <c r="T281" s="256" t="s">
        <v>1872</v>
      </c>
      <c r="U281" s="256">
        <v>3095.79</v>
      </c>
      <c r="V281" s="256">
        <v>0</v>
      </c>
    </row>
    <row r="282" spans="2:22" x14ac:dyDescent="0.25">
      <c r="B282" s="256" t="s">
        <v>331</v>
      </c>
      <c r="C282" s="256" t="s">
        <v>346</v>
      </c>
      <c r="D282" s="256">
        <v>100</v>
      </c>
      <c r="E282" s="575" t="s">
        <v>619</v>
      </c>
      <c r="F282" s="575" t="s">
        <v>931</v>
      </c>
      <c r="G282" s="256" t="s">
        <v>1227</v>
      </c>
      <c r="H282" s="256" t="s">
        <v>1281</v>
      </c>
      <c r="I282" s="256" t="s">
        <v>1674</v>
      </c>
      <c r="J282" s="256">
        <v>83101</v>
      </c>
      <c r="K282" s="256">
        <v>1</v>
      </c>
      <c r="L282" s="256">
        <v>7</v>
      </c>
      <c r="M282" s="256">
        <v>7</v>
      </c>
      <c r="N282" s="256" t="s">
        <v>350</v>
      </c>
      <c r="O282" s="256" t="s">
        <v>1674</v>
      </c>
      <c r="P282" s="256">
        <v>35</v>
      </c>
      <c r="Q282" s="256">
        <v>2</v>
      </c>
      <c r="R282" s="256">
        <v>0</v>
      </c>
      <c r="S282" s="256" t="s">
        <v>1872</v>
      </c>
      <c r="T282" s="256" t="s">
        <v>1872</v>
      </c>
      <c r="U282" s="256">
        <v>2340.81</v>
      </c>
      <c r="V282" s="256">
        <v>0</v>
      </c>
    </row>
    <row r="283" spans="2:22" x14ac:dyDescent="0.25">
      <c r="B283" s="256" t="s">
        <v>331</v>
      </c>
      <c r="C283" s="256" t="s">
        <v>346</v>
      </c>
      <c r="D283" s="256">
        <v>100</v>
      </c>
      <c r="E283" s="575" t="s">
        <v>620</v>
      </c>
      <c r="F283" s="575" t="s">
        <v>932</v>
      </c>
      <c r="G283" s="256" t="s">
        <v>1228</v>
      </c>
      <c r="H283" s="256" t="s">
        <v>1285</v>
      </c>
      <c r="I283" s="256" t="s">
        <v>1674</v>
      </c>
      <c r="J283" s="256">
        <v>83101</v>
      </c>
      <c r="K283" s="256">
        <v>1</v>
      </c>
      <c r="L283" s="256">
        <v>7</v>
      </c>
      <c r="M283" s="256">
        <v>2</v>
      </c>
      <c r="N283" s="256" t="s">
        <v>1306</v>
      </c>
      <c r="O283" s="256" t="s">
        <v>1674</v>
      </c>
      <c r="P283" s="256">
        <v>167</v>
      </c>
      <c r="Q283" s="256">
        <v>2</v>
      </c>
      <c r="R283" s="256">
        <v>0</v>
      </c>
      <c r="S283" s="256" t="s">
        <v>1872</v>
      </c>
      <c r="T283" s="256" t="s">
        <v>1872</v>
      </c>
      <c r="U283" s="256">
        <v>7739.87</v>
      </c>
      <c r="V283" s="256">
        <v>0</v>
      </c>
    </row>
    <row r="284" spans="2:22" x14ac:dyDescent="0.25">
      <c r="B284" s="256" t="s">
        <v>331</v>
      </c>
      <c r="C284" s="256" t="s">
        <v>346</v>
      </c>
      <c r="D284" s="256">
        <v>100</v>
      </c>
      <c r="E284" s="575" t="s">
        <v>621</v>
      </c>
      <c r="F284" s="575" t="s">
        <v>933</v>
      </c>
      <c r="G284" s="256" t="s">
        <v>1229</v>
      </c>
      <c r="H284" s="256" t="s">
        <v>1285</v>
      </c>
      <c r="I284" s="256" t="s">
        <v>1674</v>
      </c>
      <c r="J284" s="256">
        <v>83101</v>
      </c>
      <c r="K284" s="256">
        <v>1</v>
      </c>
      <c r="L284" s="256">
        <v>7</v>
      </c>
      <c r="M284" s="256">
        <v>1</v>
      </c>
      <c r="N284" s="256" t="s">
        <v>1306</v>
      </c>
      <c r="O284" s="256" t="s">
        <v>1674</v>
      </c>
      <c r="P284" s="256">
        <v>1522</v>
      </c>
      <c r="Q284" s="256">
        <v>2</v>
      </c>
      <c r="R284" s="256">
        <v>0</v>
      </c>
      <c r="S284" s="256" t="s">
        <v>1872</v>
      </c>
      <c r="T284" s="256" t="s">
        <v>1872</v>
      </c>
      <c r="U284" s="256">
        <v>7739.87</v>
      </c>
      <c r="V284" s="256">
        <v>0</v>
      </c>
    </row>
    <row r="285" spans="2:22" x14ac:dyDescent="0.25">
      <c r="B285" s="256" t="s">
        <v>331</v>
      </c>
      <c r="C285" s="256" t="s">
        <v>346</v>
      </c>
      <c r="D285" s="256">
        <v>100</v>
      </c>
      <c r="E285" s="575" t="s">
        <v>622</v>
      </c>
      <c r="F285" s="575" t="s">
        <v>934</v>
      </c>
      <c r="G285" s="256" t="s">
        <v>1230</v>
      </c>
      <c r="H285" s="256" t="s">
        <v>1280</v>
      </c>
      <c r="I285" s="256" t="s">
        <v>1674</v>
      </c>
      <c r="J285" s="256">
        <v>83101</v>
      </c>
      <c r="K285" s="256">
        <v>1</v>
      </c>
      <c r="L285" s="256">
        <v>7</v>
      </c>
      <c r="M285" s="256">
        <v>10</v>
      </c>
      <c r="N285" s="256" t="s">
        <v>349</v>
      </c>
      <c r="O285" s="256" t="s">
        <v>1674</v>
      </c>
      <c r="P285" s="256">
        <v>1486</v>
      </c>
      <c r="Q285" s="256">
        <v>2</v>
      </c>
      <c r="R285" s="256">
        <v>0</v>
      </c>
      <c r="S285" s="256" t="s">
        <v>1872</v>
      </c>
      <c r="T285" s="256" t="s">
        <v>1872</v>
      </c>
      <c r="U285" s="256">
        <v>5163.82</v>
      </c>
      <c r="V285" s="256">
        <v>0</v>
      </c>
    </row>
    <row r="286" spans="2:22" x14ac:dyDescent="0.25">
      <c r="B286" s="256" t="s">
        <v>331</v>
      </c>
      <c r="C286" s="256" t="s">
        <v>346</v>
      </c>
      <c r="D286" s="256">
        <v>100</v>
      </c>
      <c r="E286" s="575" t="s">
        <v>623</v>
      </c>
      <c r="F286" s="575" t="s">
        <v>935</v>
      </c>
      <c r="G286" s="256" t="s">
        <v>1231</v>
      </c>
      <c r="H286" s="256" t="s">
        <v>1280</v>
      </c>
      <c r="I286" s="256" t="s">
        <v>1674</v>
      </c>
      <c r="J286" s="256">
        <v>83101</v>
      </c>
      <c r="K286" s="256">
        <v>1</v>
      </c>
      <c r="L286" s="256">
        <v>7</v>
      </c>
      <c r="M286" s="256">
        <v>10</v>
      </c>
      <c r="N286" s="256" t="s">
        <v>349</v>
      </c>
      <c r="O286" s="256" t="s">
        <v>1674</v>
      </c>
      <c r="P286" s="256">
        <v>1491</v>
      </c>
      <c r="Q286" s="256">
        <v>2</v>
      </c>
      <c r="R286" s="256">
        <v>0</v>
      </c>
      <c r="S286" s="256" t="s">
        <v>1872</v>
      </c>
      <c r="T286" s="256" t="s">
        <v>1872</v>
      </c>
      <c r="U286" s="256">
        <v>3899.57</v>
      </c>
      <c r="V286" s="256">
        <v>0</v>
      </c>
    </row>
    <row r="287" spans="2:22" x14ac:dyDescent="0.25">
      <c r="B287" s="256" t="s">
        <v>331</v>
      </c>
      <c r="C287" s="256" t="s">
        <v>346</v>
      </c>
      <c r="D287" s="256">
        <v>100</v>
      </c>
      <c r="E287" s="575" t="s">
        <v>624</v>
      </c>
      <c r="F287" s="575" t="s">
        <v>936</v>
      </c>
      <c r="G287" s="256" t="s">
        <v>1284</v>
      </c>
      <c r="H287" s="256" t="s">
        <v>1273</v>
      </c>
      <c r="I287" s="256" t="s">
        <v>1674</v>
      </c>
      <c r="J287" s="256">
        <v>83101</v>
      </c>
      <c r="K287" s="256">
        <v>1</v>
      </c>
      <c r="L287" s="256">
        <v>7</v>
      </c>
      <c r="M287" s="256">
        <v>8</v>
      </c>
      <c r="N287" s="256" t="s">
        <v>348</v>
      </c>
      <c r="O287" s="256" t="s">
        <v>1674</v>
      </c>
      <c r="P287" s="256">
        <v>122</v>
      </c>
      <c r="Q287" s="256">
        <v>2</v>
      </c>
      <c r="R287" s="256">
        <v>0</v>
      </c>
      <c r="S287" s="256" t="s">
        <v>1872</v>
      </c>
      <c r="T287" s="256" t="s">
        <v>1872</v>
      </c>
      <c r="U287" s="256">
        <v>4229.04</v>
      </c>
      <c r="V287" s="256">
        <v>0</v>
      </c>
    </row>
    <row r="288" spans="2:22" x14ac:dyDescent="0.25">
      <c r="B288" s="256" t="s">
        <v>331</v>
      </c>
      <c r="C288" s="256" t="s">
        <v>346</v>
      </c>
      <c r="D288" s="256">
        <v>100</v>
      </c>
      <c r="E288" s="575" t="s">
        <v>625</v>
      </c>
      <c r="F288" s="575" t="s">
        <v>937</v>
      </c>
      <c r="G288" s="256" t="s">
        <v>1232</v>
      </c>
      <c r="H288" s="256" t="s">
        <v>1280</v>
      </c>
      <c r="I288" s="256" t="s">
        <v>1674</v>
      </c>
      <c r="J288" s="256">
        <v>83101</v>
      </c>
      <c r="K288" s="256">
        <v>1</v>
      </c>
      <c r="L288" s="256">
        <v>7</v>
      </c>
      <c r="M288" s="256">
        <v>10</v>
      </c>
      <c r="N288" s="256" t="s">
        <v>349</v>
      </c>
      <c r="O288" s="256" t="s">
        <v>1674</v>
      </c>
      <c r="P288" s="256">
        <v>1487</v>
      </c>
      <c r="Q288" s="256">
        <v>2</v>
      </c>
      <c r="R288" s="256">
        <v>0</v>
      </c>
      <c r="S288" s="256" t="s">
        <v>1872</v>
      </c>
      <c r="T288" s="256" t="s">
        <v>1872</v>
      </c>
      <c r="U288" s="256">
        <v>3256.71</v>
      </c>
      <c r="V288" s="256">
        <v>0</v>
      </c>
    </row>
    <row r="289" spans="2:22" x14ac:dyDescent="0.25">
      <c r="B289" s="256" t="s">
        <v>331</v>
      </c>
      <c r="C289" s="256" t="s">
        <v>346</v>
      </c>
      <c r="D289" s="256">
        <v>100</v>
      </c>
      <c r="E289" s="575" t="s">
        <v>626</v>
      </c>
      <c r="F289" s="575" t="s">
        <v>938</v>
      </c>
      <c r="G289" s="256" t="s">
        <v>1233</v>
      </c>
      <c r="H289" s="256" t="s">
        <v>1288</v>
      </c>
      <c r="I289" s="256" t="s">
        <v>1674</v>
      </c>
      <c r="J289" s="256">
        <v>83101</v>
      </c>
      <c r="K289" s="256">
        <v>1</v>
      </c>
      <c r="L289" s="256">
        <v>7</v>
      </c>
      <c r="M289" s="256">
        <v>10</v>
      </c>
      <c r="N289" s="256" t="s">
        <v>1308</v>
      </c>
      <c r="O289" s="256" t="s">
        <v>1674</v>
      </c>
      <c r="P289" s="256">
        <v>1516</v>
      </c>
      <c r="Q289" s="256">
        <v>2</v>
      </c>
      <c r="R289" s="256">
        <v>0</v>
      </c>
      <c r="S289" s="256" t="s">
        <v>1872</v>
      </c>
      <c r="T289" s="256" t="s">
        <v>1872</v>
      </c>
      <c r="U289" s="256">
        <v>5855.3</v>
      </c>
      <c r="V289" s="256">
        <v>0</v>
      </c>
    </row>
    <row r="290" spans="2:22" x14ac:dyDescent="0.25">
      <c r="B290" s="256" t="s">
        <v>331</v>
      </c>
      <c r="C290" s="256" t="s">
        <v>346</v>
      </c>
      <c r="D290" s="256">
        <v>100</v>
      </c>
      <c r="E290" s="575" t="s">
        <v>627</v>
      </c>
      <c r="F290" s="575" t="s">
        <v>939</v>
      </c>
      <c r="G290" s="256" t="s">
        <v>1234</v>
      </c>
      <c r="H290" s="256" t="s">
        <v>1870</v>
      </c>
      <c r="I290" s="256" t="s">
        <v>1674</v>
      </c>
      <c r="J290" s="256">
        <v>83101</v>
      </c>
      <c r="K290" s="256">
        <v>1</v>
      </c>
      <c r="L290" s="256">
        <v>7</v>
      </c>
      <c r="M290" s="256">
        <v>6</v>
      </c>
      <c r="N290" s="256" t="s">
        <v>1307</v>
      </c>
      <c r="O290" s="256" t="s">
        <v>1674</v>
      </c>
      <c r="P290" s="256">
        <v>168</v>
      </c>
      <c r="Q290" s="256">
        <v>2</v>
      </c>
      <c r="R290" s="256">
        <v>0</v>
      </c>
      <c r="S290" s="256" t="s">
        <v>1872</v>
      </c>
      <c r="T290" s="256" t="s">
        <v>1872</v>
      </c>
      <c r="U290" s="256">
        <v>9750.9500000000007</v>
      </c>
      <c r="V290" s="256">
        <v>0</v>
      </c>
    </row>
    <row r="291" spans="2:22" x14ac:dyDescent="0.25">
      <c r="B291" s="256" t="s">
        <v>331</v>
      </c>
      <c r="C291" s="256" t="s">
        <v>346</v>
      </c>
      <c r="D291" s="256">
        <v>100</v>
      </c>
      <c r="E291" s="575" t="s">
        <v>628</v>
      </c>
      <c r="F291" s="575" t="s">
        <v>940</v>
      </c>
      <c r="G291" s="256" t="s">
        <v>1235</v>
      </c>
      <c r="H291" s="256" t="s">
        <v>1282</v>
      </c>
      <c r="I291" s="256" t="s">
        <v>1674</v>
      </c>
      <c r="J291" s="256">
        <v>83101</v>
      </c>
      <c r="K291" s="256">
        <v>1</v>
      </c>
      <c r="L291" s="256">
        <v>7</v>
      </c>
      <c r="M291" s="256">
        <v>9</v>
      </c>
      <c r="N291" s="256" t="s">
        <v>1305</v>
      </c>
      <c r="O291" s="256" t="s">
        <v>1674</v>
      </c>
      <c r="P291" s="256">
        <v>9000</v>
      </c>
      <c r="Q291" s="256">
        <v>2</v>
      </c>
      <c r="R291" s="256">
        <v>0</v>
      </c>
      <c r="S291" s="256" t="s">
        <v>1872</v>
      </c>
      <c r="T291" s="256" t="s">
        <v>1872</v>
      </c>
      <c r="U291" s="256">
        <v>5728.03</v>
      </c>
      <c r="V291" s="256">
        <v>0</v>
      </c>
    </row>
    <row r="292" spans="2:22" x14ac:dyDescent="0.25">
      <c r="B292" s="256" t="s">
        <v>331</v>
      </c>
      <c r="C292" s="256" t="s">
        <v>346</v>
      </c>
      <c r="D292" s="256">
        <v>100</v>
      </c>
      <c r="E292" s="575" t="s">
        <v>629</v>
      </c>
      <c r="F292" s="575" t="s">
        <v>941</v>
      </c>
      <c r="G292" s="256" t="s">
        <v>1236</v>
      </c>
      <c r="H292" s="256" t="s">
        <v>1282</v>
      </c>
      <c r="I292" s="256" t="s">
        <v>1674</v>
      </c>
      <c r="J292" s="256">
        <v>83101</v>
      </c>
      <c r="K292" s="256">
        <v>1</v>
      </c>
      <c r="L292" s="256">
        <v>7</v>
      </c>
      <c r="M292" s="256">
        <v>9</v>
      </c>
      <c r="N292" s="256" t="s">
        <v>1305</v>
      </c>
      <c r="O292" s="256" t="s">
        <v>1674</v>
      </c>
      <c r="P292" s="256">
        <v>9001</v>
      </c>
      <c r="Q292" s="256">
        <v>2</v>
      </c>
      <c r="R292" s="256">
        <v>0</v>
      </c>
      <c r="S292" s="256" t="s">
        <v>1872</v>
      </c>
      <c r="T292" s="256" t="s">
        <v>1872</v>
      </c>
      <c r="U292" s="256">
        <v>5625.03</v>
      </c>
      <c r="V292" s="256">
        <v>0</v>
      </c>
    </row>
    <row r="293" spans="2:22" x14ac:dyDescent="0.25">
      <c r="B293" s="256" t="s">
        <v>331</v>
      </c>
      <c r="C293" s="256" t="s">
        <v>346</v>
      </c>
      <c r="D293" s="256">
        <v>100</v>
      </c>
      <c r="E293" s="575" t="s">
        <v>630</v>
      </c>
      <c r="F293" s="575" t="s">
        <v>942</v>
      </c>
      <c r="G293" s="256" t="s">
        <v>1237</v>
      </c>
      <c r="H293" s="256" t="s">
        <v>1282</v>
      </c>
      <c r="I293" s="256" t="s">
        <v>1674</v>
      </c>
      <c r="J293" s="256">
        <v>83101</v>
      </c>
      <c r="K293" s="256">
        <v>1</v>
      </c>
      <c r="L293" s="256">
        <v>7</v>
      </c>
      <c r="M293" s="256">
        <v>9</v>
      </c>
      <c r="N293" s="256" t="s">
        <v>1305</v>
      </c>
      <c r="O293" s="256" t="s">
        <v>1674</v>
      </c>
      <c r="P293" s="256">
        <v>9002</v>
      </c>
      <c r="Q293" s="256">
        <v>2</v>
      </c>
      <c r="R293" s="256">
        <v>0</v>
      </c>
      <c r="S293" s="256" t="s">
        <v>1872</v>
      </c>
      <c r="T293" s="256" t="s">
        <v>1872</v>
      </c>
      <c r="U293" s="256">
        <v>4303.6899999999996</v>
      </c>
      <c r="V293" s="256">
        <v>0</v>
      </c>
    </row>
    <row r="294" spans="2:22" x14ac:dyDescent="0.25">
      <c r="B294" s="256" t="s">
        <v>331</v>
      </c>
      <c r="C294" s="256" t="s">
        <v>346</v>
      </c>
      <c r="D294" s="256">
        <v>100</v>
      </c>
      <c r="E294" s="575" t="s">
        <v>631</v>
      </c>
      <c r="F294" s="575" t="s">
        <v>943</v>
      </c>
      <c r="G294" s="256" t="s">
        <v>1238</v>
      </c>
      <c r="H294" s="256" t="s">
        <v>1282</v>
      </c>
      <c r="I294" s="256" t="s">
        <v>1674</v>
      </c>
      <c r="J294" s="256">
        <v>83101</v>
      </c>
      <c r="K294" s="256">
        <v>1</v>
      </c>
      <c r="L294" s="256">
        <v>7</v>
      </c>
      <c r="M294" s="256">
        <v>2</v>
      </c>
      <c r="N294" s="256" t="s">
        <v>1305</v>
      </c>
      <c r="O294" s="256" t="s">
        <v>1674</v>
      </c>
      <c r="P294" s="256">
        <v>9004</v>
      </c>
      <c r="Q294" s="256">
        <v>2</v>
      </c>
      <c r="R294" s="256">
        <v>0</v>
      </c>
      <c r="S294" s="256" t="s">
        <v>1872</v>
      </c>
      <c r="T294" s="256" t="s">
        <v>1872</v>
      </c>
      <c r="U294" s="256">
        <v>5780.74</v>
      </c>
      <c r="V294" s="256">
        <v>0</v>
      </c>
    </row>
    <row r="295" spans="2:22" x14ac:dyDescent="0.25">
      <c r="B295" s="256" t="s">
        <v>331</v>
      </c>
      <c r="C295" s="256" t="s">
        <v>346</v>
      </c>
      <c r="D295" s="256">
        <v>100</v>
      </c>
      <c r="E295" s="575" t="s">
        <v>632</v>
      </c>
      <c r="F295" s="575" t="s">
        <v>944</v>
      </c>
      <c r="G295" s="256" t="s">
        <v>1239</v>
      </c>
      <c r="H295" s="256" t="s">
        <v>1870</v>
      </c>
      <c r="I295" s="256" t="s">
        <v>1674</v>
      </c>
      <c r="J295" s="256">
        <v>83101</v>
      </c>
      <c r="K295" s="256">
        <v>1</v>
      </c>
      <c r="L295" s="256">
        <v>7</v>
      </c>
      <c r="M295" s="256">
        <v>5</v>
      </c>
      <c r="N295" s="256" t="s">
        <v>1307</v>
      </c>
      <c r="O295" s="256" t="s">
        <v>1674</v>
      </c>
      <c r="P295" s="256">
        <v>32</v>
      </c>
      <c r="Q295" s="256">
        <v>2</v>
      </c>
      <c r="R295" s="256">
        <v>0</v>
      </c>
      <c r="S295" s="256" t="s">
        <v>1872</v>
      </c>
      <c r="T295" s="256" t="s">
        <v>1872</v>
      </c>
      <c r="U295" s="256">
        <v>9974.16</v>
      </c>
      <c r="V295" s="256">
        <v>0</v>
      </c>
    </row>
    <row r="296" spans="2:22" x14ac:dyDescent="0.25">
      <c r="B296" s="256" t="s">
        <v>331</v>
      </c>
      <c r="C296" s="256" t="s">
        <v>346</v>
      </c>
      <c r="D296" s="256">
        <v>100</v>
      </c>
      <c r="E296" s="575" t="s">
        <v>633</v>
      </c>
      <c r="F296" s="575" t="s">
        <v>945</v>
      </c>
      <c r="G296" s="256" t="s">
        <v>1240</v>
      </c>
      <c r="H296" s="256" t="s">
        <v>1273</v>
      </c>
      <c r="I296" s="256" t="s">
        <v>1674</v>
      </c>
      <c r="J296" s="256">
        <v>83101</v>
      </c>
      <c r="K296" s="256">
        <v>1</v>
      </c>
      <c r="L296" s="256">
        <v>7</v>
      </c>
      <c r="M296" s="256">
        <v>6</v>
      </c>
      <c r="N296" s="256" t="s">
        <v>348</v>
      </c>
      <c r="O296" s="256" t="s">
        <v>1674</v>
      </c>
      <c r="P296" s="256">
        <v>114</v>
      </c>
      <c r="Q296" s="256">
        <v>2</v>
      </c>
      <c r="R296" s="256">
        <v>0</v>
      </c>
      <c r="S296" s="256" t="s">
        <v>1872</v>
      </c>
      <c r="T296" s="256" t="s">
        <v>1872</v>
      </c>
      <c r="U296" s="256">
        <v>5298.31</v>
      </c>
      <c r="V296" s="256">
        <v>0</v>
      </c>
    </row>
    <row r="297" spans="2:22" x14ac:dyDescent="0.25">
      <c r="B297" s="256" t="s">
        <v>331</v>
      </c>
      <c r="C297" s="256" t="s">
        <v>346</v>
      </c>
      <c r="D297" s="256">
        <v>100</v>
      </c>
      <c r="E297" s="575" t="s">
        <v>634</v>
      </c>
      <c r="F297" s="575" t="s">
        <v>946</v>
      </c>
      <c r="G297" s="256" t="s">
        <v>1241</v>
      </c>
      <c r="H297" s="256" t="s">
        <v>1273</v>
      </c>
      <c r="I297" s="256" t="s">
        <v>1674</v>
      </c>
      <c r="J297" s="256">
        <v>83101</v>
      </c>
      <c r="K297" s="256">
        <v>1</v>
      </c>
      <c r="L297" s="256">
        <v>7</v>
      </c>
      <c r="M297" s="256">
        <v>8</v>
      </c>
      <c r="N297" s="256" t="s">
        <v>348</v>
      </c>
      <c r="O297" s="256" t="s">
        <v>1674</v>
      </c>
      <c r="P297" s="256">
        <v>116</v>
      </c>
      <c r="Q297" s="256">
        <v>2</v>
      </c>
      <c r="R297" s="256">
        <v>0</v>
      </c>
      <c r="S297" s="256" t="s">
        <v>1872</v>
      </c>
      <c r="T297" s="256" t="s">
        <v>1872</v>
      </c>
      <c r="U297" s="256">
        <v>5298.31</v>
      </c>
      <c r="V297" s="256">
        <v>0</v>
      </c>
    </row>
    <row r="298" spans="2:22" x14ac:dyDescent="0.25">
      <c r="B298" s="256" t="s">
        <v>331</v>
      </c>
      <c r="C298" s="256" t="s">
        <v>346</v>
      </c>
      <c r="D298" s="256">
        <v>100</v>
      </c>
      <c r="E298" s="575" t="s">
        <v>635</v>
      </c>
      <c r="F298" s="575" t="s">
        <v>947</v>
      </c>
      <c r="G298" s="256" t="s">
        <v>1242</v>
      </c>
      <c r="H298" s="256" t="s">
        <v>1273</v>
      </c>
      <c r="I298" s="256" t="s">
        <v>1674</v>
      </c>
      <c r="J298" s="256">
        <v>83101</v>
      </c>
      <c r="K298" s="256">
        <v>1</v>
      </c>
      <c r="L298" s="256">
        <v>7</v>
      </c>
      <c r="M298" s="256">
        <v>8</v>
      </c>
      <c r="N298" s="256" t="s">
        <v>348</v>
      </c>
      <c r="O298" s="256" t="s">
        <v>1674</v>
      </c>
      <c r="P298" s="256">
        <v>281</v>
      </c>
      <c r="Q298" s="256">
        <v>2</v>
      </c>
      <c r="R298" s="256">
        <v>0</v>
      </c>
      <c r="S298" s="256" t="s">
        <v>1872</v>
      </c>
      <c r="T298" s="256" t="s">
        <v>1872</v>
      </c>
      <c r="U298" s="256">
        <v>3788.53</v>
      </c>
      <c r="V298" s="256">
        <v>0</v>
      </c>
    </row>
    <row r="299" spans="2:22" x14ac:dyDescent="0.25">
      <c r="B299" s="256" t="s">
        <v>331</v>
      </c>
      <c r="C299" s="256" t="s">
        <v>346</v>
      </c>
      <c r="D299" s="256">
        <v>100</v>
      </c>
      <c r="E299" s="575" t="s">
        <v>636</v>
      </c>
      <c r="F299" s="575" t="s">
        <v>948</v>
      </c>
      <c r="G299" s="256" t="s">
        <v>1243</v>
      </c>
      <c r="H299" s="256" t="s">
        <v>1274</v>
      </c>
      <c r="I299" s="256" t="s">
        <v>1674</v>
      </c>
      <c r="J299" s="256">
        <v>83101</v>
      </c>
      <c r="K299" s="256">
        <v>1</v>
      </c>
      <c r="L299" s="256">
        <v>7</v>
      </c>
      <c r="M299" s="256">
        <v>7</v>
      </c>
      <c r="N299" s="256" t="s">
        <v>351</v>
      </c>
      <c r="O299" s="256" t="s">
        <v>1674</v>
      </c>
      <c r="P299" s="256">
        <v>80</v>
      </c>
      <c r="Q299" s="256">
        <v>2</v>
      </c>
      <c r="R299" s="256">
        <v>0</v>
      </c>
      <c r="S299" s="256" t="s">
        <v>1872</v>
      </c>
      <c r="T299" s="256" t="s">
        <v>1872</v>
      </c>
      <c r="U299" s="256">
        <v>3430.95</v>
      </c>
      <c r="V299" s="256">
        <v>0</v>
      </c>
    </row>
    <row r="300" spans="2:22" x14ac:dyDescent="0.25">
      <c r="B300" s="256" t="s">
        <v>331</v>
      </c>
      <c r="C300" s="256" t="s">
        <v>346</v>
      </c>
      <c r="D300" s="256">
        <v>100</v>
      </c>
      <c r="E300" s="575" t="s">
        <v>637</v>
      </c>
      <c r="F300" s="575" t="s">
        <v>949</v>
      </c>
      <c r="G300" s="256" t="s">
        <v>1244</v>
      </c>
      <c r="H300" s="256" t="s">
        <v>1273</v>
      </c>
      <c r="I300" s="256" t="s">
        <v>1674</v>
      </c>
      <c r="J300" s="256">
        <v>83101</v>
      </c>
      <c r="K300" s="256">
        <v>1</v>
      </c>
      <c r="L300" s="256">
        <v>7</v>
      </c>
      <c r="M300" s="256">
        <v>6</v>
      </c>
      <c r="N300" s="256" t="s">
        <v>348</v>
      </c>
      <c r="O300" s="256" t="s">
        <v>1674</v>
      </c>
      <c r="P300" s="256">
        <v>117</v>
      </c>
      <c r="Q300" s="256">
        <v>2</v>
      </c>
      <c r="R300" s="256">
        <v>0</v>
      </c>
      <c r="S300" s="256" t="s">
        <v>1872</v>
      </c>
      <c r="T300" s="256" t="s">
        <v>1872</v>
      </c>
      <c r="U300" s="256">
        <v>5298.31</v>
      </c>
      <c r="V300" s="256">
        <v>0</v>
      </c>
    </row>
    <row r="301" spans="2:22" x14ac:dyDescent="0.25">
      <c r="B301" s="256" t="s">
        <v>331</v>
      </c>
      <c r="C301" s="256" t="s">
        <v>346</v>
      </c>
      <c r="D301" s="256">
        <v>100</v>
      </c>
      <c r="E301" s="575" t="s">
        <v>638</v>
      </c>
      <c r="F301" s="575" t="s">
        <v>950</v>
      </c>
      <c r="G301" s="256" t="s">
        <v>1245</v>
      </c>
      <c r="H301" s="256" t="s">
        <v>1273</v>
      </c>
      <c r="I301" s="256" t="s">
        <v>1674</v>
      </c>
      <c r="J301" s="256">
        <v>83101</v>
      </c>
      <c r="K301" s="256">
        <v>1</v>
      </c>
      <c r="L301" s="256">
        <v>7</v>
      </c>
      <c r="M301" s="256">
        <v>8</v>
      </c>
      <c r="N301" s="256" t="s">
        <v>348</v>
      </c>
      <c r="O301" s="256" t="s">
        <v>1674</v>
      </c>
      <c r="P301" s="256">
        <v>1503</v>
      </c>
      <c r="Q301" s="256">
        <v>2</v>
      </c>
      <c r="R301" s="256">
        <v>0</v>
      </c>
      <c r="S301" s="256" t="s">
        <v>1872</v>
      </c>
      <c r="T301" s="256" t="s">
        <v>1872</v>
      </c>
      <c r="U301" s="256">
        <v>5903.19</v>
      </c>
      <c r="V301" s="256">
        <v>0</v>
      </c>
    </row>
    <row r="302" spans="2:22" x14ac:dyDescent="0.25">
      <c r="B302" s="256" t="s">
        <v>331</v>
      </c>
      <c r="C302" s="256" t="s">
        <v>346</v>
      </c>
      <c r="D302" s="256">
        <v>100</v>
      </c>
      <c r="E302" s="575" t="s">
        <v>639</v>
      </c>
      <c r="F302" s="575" t="s">
        <v>951</v>
      </c>
      <c r="G302" s="256" t="s">
        <v>1246</v>
      </c>
      <c r="H302" s="256" t="s">
        <v>1273</v>
      </c>
      <c r="I302" s="256" t="s">
        <v>1674</v>
      </c>
      <c r="J302" s="256">
        <v>83101</v>
      </c>
      <c r="K302" s="256">
        <v>1</v>
      </c>
      <c r="L302" s="256">
        <v>7</v>
      </c>
      <c r="M302" s="256">
        <v>8</v>
      </c>
      <c r="N302" s="256" t="s">
        <v>348</v>
      </c>
      <c r="O302" s="256" t="s">
        <v>1674</v>
      </c>
      <c r="P302" s="256">
        <v>226</v>
      </c>
      <c r="Q302" s="256">
        <v>2</v>
      </c>
      <c r="R302" s="256">
        <v>0</v>
      </c>
      <c r="S302" s="256" t="s">
        <v>1872</v>
      </c>
      <c r="T302" s="256" t="s">
        <v>1872</v>
      </c>
      <c r="U302" s="256">
        <v>5298.31</v>
      </c>
      <c r="V302" s="256">
        <v>0</v>
      </c>
    </row>
    <row r="303" spans="2:22" x14ac:dyDescent="0.25">
      <c r="B303" s="256" t="s">
        <v>331</v>
      </c>
      <c r="C303" s="256" t="s">
        <v>346</v>
      </c>
      <c r="D303" s="256">
        <v>100</v>
      </c>
      <c r="E303" s="575" t="s">
        <v>640</v>
      </c>
      <c r="F303" s="575" t="s">
        <v>952</v>
      </c>
      <c r="G303" s="256" t="s">
        <v>1247</v>
      </c>
      <c r="H303" s="256" t="s">
        <v>1273</v>
      </c>
      <c r="I303" s="256" t="s">
        <v>1674</v>
      </c>
      <c r="J303" s="256">
        <v>83101</v>
      </c>
      <c r="K303" s="256">
        <v>1</v>
      </c>
      <c r="L303" s="256">
        <v>7</v>
      </c>
      <c r="M303" s="256">
        <v>7</v>
      </c>
      <c r="N303" s="256" t="s">
        <v>348</v>
      </c>
      <c r="O303" s="256" t="s">
        <v>1674</v>
      </c>
      <c r="P303" s="256">
        <v>139</v>
      </c>
      <c r="Q303" s="256">
        <v>2</v>
      </c>
      <c r="R303" s="256">
        <v>0</v>
      </c>
      <c r="S303" s="256" t="s">
        <v>1872</v>
      </c>
      <c r="T303" s="256" t="s">
        <v>1872</v>
      </c>
      <c r="U303" s="256">
        <v>5442.5</v>
      </c>
      <c r="V303" s="256">
        <v>0</v>
      </c>
    </row>
    <row r="304" spans="2:22" x14ac:dyDescent="0.25">
      <c r="B304" s="256" t="s">
        <v>331</v>
      </c>
      <c r="C304" s="256" t="s">
        <v>346</v>
      </c>
      <c r="D304" s="256">
        <v>100</v>
      </c>
      <c r="E304" s="575" t="s">
        <v>641</v>
      </c>
      <c r="F304" s="575" t="s">
        <v>953</v>
      </c>
      <c r="G304" s="256" t="s">
        <v>1248</v>
      </c>
      <c r="H304" s="256" t="s">
        <v>1273</v>
      </c>
      <c r="I304" s="256" t="s">
        <v>1674</v>
      </c>
      <c r="J304" s="256">
        <v>83101</v>
      </c>
      <c r="K304" s="256">
        <v>1</v>
      </c>
      <c r="L304" s="256">
        <v>7</v>
      </c>
      <c r="M304" s="256">
        <v>7</v>
      </c>
      <c r="N304" s="256" t="s">
        <v>348</v>
      </c>
      <c r="O304" s="256" t="s">
        <v>1674</v>
      </c>
      <c r="P304" s="256">
        <v>244</v>
      </c>
      <c r="Q304" s="256">
        <v>2</v>
      </c>
      <c r="R304" s="256">
        <v>0</v>
      </c>
      <c r="S304" s="256" t="s">
        <v>1872</v>
      </c>
      <c r="T304" s="256" t="s">
        <v>1872</v>
      </c>
      <c r="U304" s="256">
        <v>4675.3999999999996</v>
      </c>
      <c r="V304" s="256">
        <v>0</v>
      </c>
    </row>
    <row r="305" spans="2:22" x14ac:dyDescent="0.25">
      <c r="B305" s="256" t="s">
        <v>331</v>
      </c>
      <c r="C305" s="256" t="s">
        <v>346</v>
      </c>
      <c r="D305" s="256">
        <v>100</v>
      </c>
      <c r="E305" s="575" t="s">
        <v>642</v>
      </c>
      <c r="F305" s="575" t="s">
        <v>954</v>
      </c>
      <c r="G305" s="256" t="s">
        <v>1249</v>
      </c>
      <c r="H305" s="256" t="s">
        <v>1277</v>
      </c>
      <c r="I305" s="256" t="s">
        <v>1674</v>
      </c>
      <c r="J305" s="256">
        <v>83101</v>
      </c>
      <c r="K305" s="256">
        <v>1</v>
      </c>
      <c r="L305" s="256">
        <v>7</v>
      </c>
      <c r="M305" s="256">
        <v>9</v>
      </c>
      <c r="N305" s="256" t="s">
        <v>1302</v>
      </c>
      <c r="O305" s="256" t="s">
        <v>1674</v>
      </c>
      <c r="P305" s="256">
        <v>304</v>
      </c>
      <c r="Q305" s="256">
        <v>2</v>
      </c>
      <c r="R305" s="256">
        <v>0</v>
      </c>
      <c r="S305" s="256" t="s">
        <v>1872</v>
      </c>
      <c r="T305" s="256" t="s">
        <v>1872</v>
      </c>
      <c r="U305" s="256">
        <v>3968.62</v>
      </c>
      <c r="V305" s="256">
        <v>0</v>
      </c>
    </row>
    <row r="306" spans="2:22" x14ac:dyDescent="0.25">
      <c r="B306" s="256" t="s">
        <v>331</v>
      </c>
      <c r="C306" s="256" t="s">
        <v>346</v>
      </c>
      <c r="D306" s="256">
        <v>100</v>
      </c>
      <c r="E306" s="575" t="s">
        <v>643</v>
      </c>
      <c r="F306" s="575" t="s">
        <v>955</v>
      </c>
      <c r="G306" s="256" t="s">
        <v>1250</v>
      </c>
      <c r="H306" s="256" t="s">
        <v>1285</v>
      </c>
      <c r="I306" s="256" t="s">
        <v>1674</v>
      </c>
      <c r="J306" s="256">
        <v>83101</v>
      </c>
      <c r="K306" s="256">
        <v>1</v>
      </c>
      <c r="L306" s="256">
        <v>7</v>
      </c>
      <c r="M306" s="256">
        <v>3</v>
      </c>
      <c r="N306" s="256" t="s">
        <v>1306</v>
      </c>
      <c r="O306" s="256" t="s">
        <v>1674</v>
      </c>
      <c r="P306" s="256">
        <v>1528</v>
      </c>
      <c r="Q306" s="256">
        <v>2</v>
      </c>
      <c r="R306" s="256">
        <v>0</v>
      </c>
      <c r="S306" s="256" t="s">
        <v>1872</v>
      </c>
      <c r="T306" s="256" t="s">
        <v>1872</v>
      </c>
      <c r="U306" s="256">
        <v>7739.87</v>
      </c>
      <c r="V306" s="256">
        <v>0</v>
      </c>
    </row>
    <row r="307" spans="2:22" x14ac:dyDescent="0.25">
      <c r="B307" s="256" t="s">
        <v>331</v>
      </c>
      <c r="C307" s="256" t="s">
        <v>346</v>
      </c>
      <c r="D307" s="256">
        <v>100</v>
      </c>
      <c r="E307" s="575" t="s">
        <v>644</v>
      </c>
      <c r="F307" s="575" t="s">
        <v>956</v>
      </c>
      <c r="G307" s="256" t="s">
        <v>1251</v>
      </c>
      <c r="H307" s="256" t="s">
        <v>1273</v>
      </c>
      <c r="I307" s="256" t="s">
        <v>1674</v>
      </c>
      <c r="J307" s="256">
        <v>83101</v>
      </c>
      <c r="K307" s="256">
        <v>1</v>
      </c>
      <c r="L307" s="256">
        <v>7</v>
      </c>
      <c r="M307" s="256">
        <v>8</v>
      </c>
      <c r="N307" s="256" t="s">
        <v>348</v>
      </c>
      <c r="O307" s="256" t="s">
        <v>1674</v>
      </c>
      <c r="P307" s="256">
        <v>298</v>
      </c>
      <c r="Q307" s="256">
        <v>2</v>
      </c>
      <c r="R307" s="256">
        <v>0</v>
      </c>
      <c r="S307" s="256" t="s">
        <v>1872</v>
      </c>
      <c r="T307" s="256" t="s">
        <v>1872</v>
      </c>
      <c r="U307" s="256">
        <v>4101.92</v>
      </c>
      <c r="V307" s="256">
        <v>0</v>
      </c>
    </row>
    <row r="308" spans="2:22" x14ac:dyDescent="0.25">
      <c r="B308" s="256" t="s">
        <v>331</v>
      </c>
      <c r="C308" s="256" t="s">
        <v>346</v>
      </c>
      <c r="D308" s="256">
        <v>100</v>
      </c>
      <c r="E308" s="575" t="s">
        <v>645</v>
      </c>
      <c r="F308" s="575" t="s">
        <v>957</v>
      </c>
      <c r="G308" s="256" t="s">
        <v>1252</v>
      </c>
      <c r="H308" s="256" t="s">
        <v>1273</v>
      </c>
      <c r="I308" s="256" t="s">
        <v>1674</v>
      </c>
      <c r="J308" s="256">
        <v>83101</v>
      </c>
      <c r="K308" s="256">
        <v>1</v>
      </c>
      <c r="L308" s="256">
        <v>7</v>
      </c>
      <c r="M308" s="256">
        <v>6</v>
      </c>
      <c r="N308" s="256" t="s">
        <v>348</v>
      </c>
      <c r="O308" s="256" t="s">
        <v>1674</v>
      </c>
      <c r="P308" s="256">
        <v>200</v>
      </c>
      <c r="Q308" s="256">
        <v>2</v>
      </c>
      <c r="R308" s="256">
        <v>0</v>
      </c>
      <c r="S308" s="256" t="s">
        <v>1872</v>
      </c>
      <c r="T308" s="256" t="s">
        <v>1872</v>
      </c>
      <c r="U308" s="256">
        <v>5395.32</v>
      </c>
      <c r="V308" s="256">
        <v>0</v>
      </c>
    </row>
    <row r="309" spans="2:22" x14ac:dyDescent="0.25">
      <c r="B309" s="256" t="s">
        <v>331</v>
      </c>
      <c r="C309" s="256" t="s">
        <v>346</v>
      </c>
      <c r="D309" s="256">
        <v>100</v>
      </c>
      <c r="E309" s="575" t="s">
        <v>646</v>
      </c>
      <c r="F309" s="575" t="s">
        <v>958</v>
      </c>
      <c r="G309" s="256" t="s">
        <v>1253</v>
      </c>
      <c r="H309" s="256" t="s">
        <v>1273</v>
      </c>
      <c r="I309" s="256" t="s">
        <v>1674</v>
      </c>
      <c r="J309" s="256">
        <v>83101</v>
      </c>
      <c r="K309" s="256">
        <v>1</v>
      </c>
      <c r="L309" s="256">
        <v>7</v>
      </c>
      <c r="M309" s="256">
        <v>6</v>
      </c>
      <c r="N309" s="256" t="s">
        <v>348</v>
      </c>
      <c r="O309" s="256" t="s">
        <v>1674</v>
      </c>
      <c r="P309" s="256">
        <v>185</v>
      </c>
      <c r="Q309" s="256">
        <v>2</v>
      </c>
      <c r="R309" s="256">
        <v>0</v>
      </c>
      <c r="S309" s="256" t="s">
        <v>1872</v>
      </c>
      <c r="T309" s="256" t="s">
        <v>1872</v>
      </c>
      <c r="U309" s="256">
        <v>5941.9</v>
      </c>
      <c r="V309" s="256">
        <v>0</v>
      </c>
    </row>
    <row r="310" spans="2:22" x14ac:dyDescent="0.25">
      <c r="B310" s="256" t="s">
        <v>331</v>
      </c>
      <c r="C310" s="256" t="s">
        <v>346</v>
      </c>
      <c r="D310" s="256">
        <v>100</v>
      </c>
      <c r="E310" s="575" t="s">
        <v>647</v>
      </c>
      <c r="F310" s="575" t="s">
        <v>959</v>
      </c>
      <c r="G310" s="256" t="s">
        <v>1254</v>
      </c>
      <c r="H310" s="256" t="s">
        <v>1277</v>
      </c>
      <c r="I310" s="256" t="s">
        <v>1674</v>
      </c>
      <c r="J310" s="256">
        <v>83101</v>
      </c>
      <c r="K310" s="256">
        <v>1</v>
      </c>
      <c r="L310" s="256">
        <v>7</v>
      </c>
      <c r="M310" s="256">
        <v>8</v>
      </c>
      <c r="N310" s="256" t="s">
        <v>1302</v>
      </c>
      <c r="O310" s="256" t="s">
        <v>1674</v>
      </c>
      <c r="P310" s="256">
        <v>43</v>
      </c>
      <c r="Q310" s="256">
        <v>2</v>
      </c>
      <c r="R310" s="256">
        <v>0</v>
      </c>
      <c r="S310" s="256" t="s">
        <v>1872</v>
      </c>
      <c r="T310" s="256" t="s">
        <v>1872</v>
      </c>
      <c r="U310" s="256">
        <v>2876.64</v>
      </c>
      <c r="V310" s="256">
        <v>0</v>
      </c>
    </row>
    <row r="311" spans="2:22" x14ac:dyDescent="0.25">
      <c r="B311" s="256" t="s">
        <v>331</v>
      </c>
      <c r="C311" s="256" t="s">
        <v>346</v>
      </c>
      <c r="D311" s="256">
        <v>100</v>
      </c>
      <c r="E311" s="575" t="s">
        <v>648</v>
      </c>
      <c r="F311" s="575" t="s">
        <v>960</v>
      </c>
      <c r="G311" s="256" t="s">
        <v>1255</v>
      </c>
      <c r="H311" s="256" t="s">
        <v>1273</v>
      </c>
      <c r="I311" s="256" t="s">
        <v>1674</v>
      </c>
      <c r="J311" s="256">
        <v>83101</v>
      </c>
      <c r="K311" s="256">
        <v>1</v>
      </c>
      <c r="L311" s="256">
        <v>7</v>
      </c>
      <c r="M311" s="256">
        <v>7</v>
      </c>
      <c r="N311" s="256" t="s">
        <v>348</v>
      </c>
      <c r="O311" s="256" t="s">
        <v>1674</v>
      </c>
      <c r="P311" s="256">
        <v>98</v>
      </c>
      <c r="Q311" s="256">
        <v>2</v>
      </c>
      <c r="R311" s="256">
        <v>0</v>
      </c>
      <c r="S311" s="256" t="s">
        <v>1872</v>
      </c>
      <c r="T311" s="256" t="s">
        <v>1872</v>
      </c>
      <c r="U311" s="256">
        <v>5395.32</v>
      </c>
      <c r="V311" s="256">
        <v>0</v>
      </c>
    </row>
    <row r="312" spans="2:22" x14ac:dyDescent="0.25">
      <c r="B312" s="256" t="s">
        <v>331</v>
      </c>
      <c r="C312" s="256" t="s">
        <v>346</v>
      </c>
      <c r="D312" s="256">
        <v>100</v>
      </c>
      <c r="E312" s="575" t="s">
        <v>649</v>
      </c>
      <c r="F312" s="575" t="s">
        <v>961</v>
      </c>
      <c r="G312" s="256" t="s">
        <v>1256</v>
      </c>
      <c r="H312" s="256" t="s">
        <v>1273</v>
      </c>
      <c r="I312" s="256" t="s">
        <v>1674</v>
      </c>
      <c r="J312" s="256">
        <v>83101</v>
      </c>
      <c r="K312" s="256">
        <v>1</v>
      </c>
      <c r="L312" s="256">
        <v>7</v>
      </c>
      <c r="M312" s="256">
        <v>7</v>
      </c>
      <c r="N312" s="256" t="s">
        <v>348</v>
      </c>
      <c r="O312" s="256" t="s">
        <v>1674</v>
      </c>
      <c r="P312" s="256">
        <v>54</v>
      </c>
      <c r="Q312" s="256">
        <v>2</v>
      </c>
      <c r="R312" s="256">
        <v>0</v>
      </c>
      <c r="S312" s="256" t="s">
        <v>1872</v>
      </c>
      <c r="T312" s="256" t="s">
        <v>1872</v>
      </c>
      <c r="U312" s="256">
        <v>5733.54</v>
      </c>
      <c r="V312" s="256">
        <v>0</v>
      </c>
    </row>
    <row r="313" spans="2:22" x14ac:dyDescent="0.25">
      <c r="B313" s="256" t="s">
        <v>331</v>
      </c>
      <c r="C313" s="256" t="s">
        <v>346</v>
      </c>
      <c r="D313" s="256">
        <v>100</v>
      </c>
      <c r="E313" s="575" t="s">
        <v>650</v>
      </c>
      <c r="F313" s="575" t="s">
        <v>962</v>
      </c>
      <c r="G313" s="256" t="s">
        <v>1257</v>
      </c>
      <c r="H313" s="256" t="s">
        <v>1282</v>
      </c>
      <c r="I313" s="256" t="s">
        <v>1674</v>
      </c>
      <c r="J313" s="256">
        <v>83101</v>
      </c>
      <c r="K313" s="256">
        <v>1</v>
      </c>
      <c r="L313" s="256">
        <v>7</v>
      </c>
      <c r="M313" s="256">
        <v>10</v>
      </c>
      <c r="N313" s="256" t="s">
        <v>1305</v>
      </c>
      <c r="O313" s="256" t="s">
        <v>1674</v>
      </c>
      <c r="P313" s="256">
        <v>9007</v>
      </c>
      <c r="Q313" s="256">
        <v>2</v>
      </c>
      <c r="R313" s="256">
        <v>0</v>
      </c>
      <c r="S313" s="256" t="s">
        <v>1872</v>
      </c>
      <c r="T313" s="256" t="s">
        <v>1872</v>
      </c>
      <c r="U313" s="256">
        <v>5527.13</v>
      </c>
      <c r="V313" s="256">
        <v>0</v>
      </c>
    </row>
    <row r="314" spans="2:22" x14ac:dyDescent="0.25">
      <c r="B314" s="256" t="s">
        <v>331</v>
      </c>
      <c r="C314" s="256" t="s">
        <v>346</v>
      </c>
      <c r="D314" s="256">
        <v>100</v>
      </c>
      <c r="E314" s="575" t="s">
        <v>651</v>
      </c>
      <c r="F314" s="575" t="s">
        <v>963</v>
      </c>
      <c r="G314" s="256" t="s">
        <v>1258</v>
      </c>
      <c r="H314" s="256" t="s">
        <v>1274</v>
      </c>
      <c r="I314" s="256" t="s">
        <v>1674</v>
      </c>
      <c r="J314" s="256">
        <v>83101</v>
      </c>
      <c r="K314" s="256">
        <v>1</v>
      </c>
      <c r="L314" s="256">
        <v>7</v>
      </c>
      <c r="M314" s="256">
        <v>8</v>
      </c>
      <c r="N314" s="256" t="s">
        <v>351</v>
      </c>
      <c r="O314" s="256" t="s">
        <v>1674</v>
      </c>
      <c r="P314" s="256">
        <v>285</v>
      </c>
      <c r="Q314" s="256">
        <v>2</v>
      </c>
      <c r="R314" s="256">
        <v>0</v>
      </c>
      <c r="S314" s="256" t="s">
        <v>1872</v>
      </c>
      <c r="T314" s="256" t="s">
        <v>1872</v>
      </c>
      <c r="U314" s="256">
        <v>3375.22</v>
      </c>
      <c r="V314" s="256">
        <v>0</v>
      </c>
    </row>
    <row r="315" spans="2:22" x14ac:dyDescent="0.25">
      <c r="B315" s="256" t="s">
        <v>331</v>
      </c>
      <c r="C315" s="256" t="s">
        <v>346</v>
      </c>
      <c r="D315" s="256">
        <v>100</v>
      </c>
      <c r="E315" s="575" t="s">
        <v>652</v>
      </c>
      <c r="F315" s="575" t="s">
        <v>964</v>
      </c>
      <c r="G315" s="256" t="s">
        <v>1259</v>
      </c>
      <c r="H315" s="256" t="s">
        <v>1273</v>
      </c>
      <c r="I315" s="256" t="s">
        <v>1674</v>
      </c>
      <c r="J315" s="256">
        <v>83101</v>
      </c>
      <c r="K315" s="256">
        <v>1</v>
      </c>
      <c r="L315" s="256">
        <v>7</v>
      </c>
      <c r="M315" s="256">
        <v>8</v>
      </c>
      <c r="N315" s="256" t="s">
        <v>348</v>
      </c>
      <c r="O315" s="256" t="s">
        <v>1674</v>
      </c>
      <c r="P315" s="256">
        <v>177</v>
      </c>
      <c r="Q315" s="256">
        <v>2</v>
      </c>
      <c r="R315" s="256">
        <v>0</v>
      </c>
      <c r="S315" s="256" t="s">
        <v>1872</v>
      </c>
      <c r="T315" s="256" t="s">
        <v>1872</v>
      </c>
      <c r="U315" s="256">
        <v>4772.26</v>
      </c>
      <c r="V315" s="256">
        <v>0</v>
      </c>
    </row>
    <row r="316" spans="2:22" x14ac:dyDescent="0.25">
      <c r="B316" s="256" t="s">
        <v>331</v>
      </c>
      <c r="C316" s="256" t="s">
        <v>346</v>
      </c>
      <c r="D316" s="256">
        <v>100</v>
      </c>
      <c r="E316" s="575" t="s">
        <v>663</v>
      </c>
      <c r="F316" s="575" t="s">
        <v>975</v>
      </c>
      <c r="G316" s="256" t="s">
        <v>1270</v>
      </c>
      <c r="H316" s="256" t="s">
        <v>1273</v>
      </c>
      <c r="I316" s="256" t="s">
        <v>1674</v>
      </c>
      <c r="J316" s="256">
        <v>83101</v>
      </c>
      <c r="K316" s="256">
        <v>1</v>
      </c>
      <c r="L316" s="256">
        <v>7</v>
      </c>
      <c r="M316" s="256">
        <v>7</v>
      </c>
      <c r="N316" s="256" t="s">
        <v>348</v>
      </c>
      <c r="O316" s="256" t="s">
        <v>1674</v>
      </c>
      <c r="P316" s="256" t="s">
        <v>1311</v>
      </c>
      <c r="Q316" s="256">
        <v>2</v>
      </c>
      <c r="R316" s="256">
        <v>0</v>
      </c>
      <c r="S316" s="256" t="s">
        <v>1872</v>
      </c>
      <c r="T316" s="256" t="s">
        <v>1872</v>
      </c>
      <c r="U316" s="256">
        <v>6524.73</v>
      </c>
      <c r="V316" s="256">
        <v>0</v>
      </c>
    </row>
    <row r="317" spans="2:22" x14ac:dyDescent="0.25">
      <c r="B317" s="256" t="s">
        <v>331</v>
      </c>
      <c r="C317" s="256" t="s">
        <v>346</v>
      </c>
      <c r="D317" s="256">
        <v>100</v>
      </c>
      <c r="E317" s="575" t="s">
        <v>653</v>
      </c>
      <c r="F317" s="575" t="s">
        <v>965</v>
      </c>
      <c r="G317" s="256" t="s">
        <v>1260</v>
      </c>
      <c r="H317" s="256" t="s">
        <v>1280</v>
      </c>
      <c r="I317" s="256" t="s">
        <v>1674</v>
      </c>
      <c r="J317" s="256">
        <v>83101</v>
      </c>
      <c r="K317" s="256">
        <v>1</v>
      </c>
      <c r="L317" s="256">
        <v>7</v>
      </c>
      <c r="M317" s="256">
        <v>6</v>
      </c>
      <c r="N317" s="256" t="s">
        <v>349</v>
      </c>
      <c r="O317" s="256" t="s">
        <v>1674</v>
      </c>
      <c r="P317" s="256">
        <v>267</v>
      </c>
      <c r="Q317" s="256">
        <v>2</v>
      </c>
      <c r="R317" s="256">
        <v>0</v>
      </c>
      <c r="S317" s="256" t="s">
        <v>1872</v>
      </c>
      <c r="T317" s="256" t="s">
        <v>1872</v>
      </c>
      <c r="U317" s="256">
        <v>4141.5600000000004</v>
      </c>
      <c r="V317" s="256">
        <v>0</v>
      </c>
    </row>
    <row r="318" spans="2:22" x14ac:dyDescent="0.25">
      <c r="B318" s="256" t="s">
        <v>331</v>
      </c>
      <c r="C318" s="256" t="s">
        <v>346</v>
      </c>
      <c r="D318" s="256">
        <v>100</v>
      </c>
      <c r="E318" s="575" t="s">
        <v>654</v>
      </c>
      <c r="F318" s="575" t="s">
        <v>966</v>
      </c>
      <c r="G318" s="256" t="s">
        <v>1261</v>
      </c>
      <c r="H318" s="256" t="s">
        <v>1870</v>
      </c>
      <c r="I318" s="256" t="s">
        <v>1674</v>
      </c>
      <c r="J318" s="256">
        <v>83101</v>
      </c>
      <c r="K318" s="256">
        <v>1</v>
      </c>
      <c r="L318" s="256">
        <v>7</v>
      </c>
      <c r="M318" s="256">
        <v>8</v>
      </c>
      <c r="N318" s="256" t="s">
        <v>1307</v>
      </c>
      <c r="O318" s="256" t="s">
        <v>1674</v>
      </c>
      <c r="P318" s="256">
        <v>47</v>
      </c>
      <c r="Q318" s="256">
        <v>2</v>
      </c>
      <c r="R318" s="256">
        <v>0</v>
      </c>
      <c r="S318" s="256" t="s">
        <v>1872</v>
      </c>
      <c r="T318" s="256" t="s">
        <v>1872</v>
      </c>
      <c r="U318" s="256">
        <v>10002.48</v>
      </c>
      <c r="V318" s="256">
        <v>0</v>
      </c>
    </row>
    <row r="319" spans="2:22" x14ac:dyDescent="0.25">
      <c r="B319" s="256" t="s">
        <v>331</v>
      </c>
      <c r="C319" s="256" t="s">
        <v>346</v>
      </c>
      <c r="D319" s="256">
        <v>100</v>
      </c>
      <c r="E319" s="575" t="s">
        <v>655</v>
      </c>
      <c r="F319" s="575" t="s">
        <v>967</v>
      </c>
      <c r="G319" s="256" t="s">
        <v>1262</v>
      </c>
      <c r="H319" s="256" t="s">
        <v>1282</v>
      </c>
      <c r="I319" s="256" t="s">
        <v>1674</v>
      </c>
      <c r="J319" s="256">
        <v>83101</v>
      </c>
      <c r="K319" s="256">
        <v>1</v>
      </c>
      <c r="L319" s="256">
        <v>7</v>
      </c>
      <c r="M319" s="256">
        <v>10</v>
      </c>
      <c r="N319" s="256" t="s">
        <v>1305</v>
      </c>
      <c r="O319" s="256" t="s">
        <v>1674</v>
      </c>
      <c r="P319" s="256">
        <v>9009</v>
      </c>
      <c r="Q319" s="256">
        <v>2</v>
      </c>
      <c r="R319" s="256">
        <v>0</v>
      </c>
      <c r="S319" s="256" t="s">
        <v>1872</v>
      </c>
      <c r="T319" s="256" t="s">
        <v>1872</v>
      </c>
      <c r="U319" s="256">
        <v>5728.03</v>
      </c>
      <c r="V319" s="256">
        <v>0</v>
      </c>
    </row>
    <row r="320" spans="2:22" x14ac:dyDescent="0.25">
      <c r="B320" s="256" t="s">
        <v>331</v>
      </c>
      <c r="C320" s="256" t="s">
        <v>346</v>
      </c>
      <c r="D320" s="256">
        <v>100</v>
      </c>
      <c r="E320" s="575" t="s">
        <v>656</v>
      </c>
      <c r="F320" s="575" t="s">
        <v>968</v>
      </c>
      <c r="G320" s="256" t="s">
        <v>1263</v>
      </c>
      <c r="H320" s="256" t="s">
        <v>1273</v>
      </c>
      <c r="I320" s="256" t="s">
        <v>1674</v>
      </c>
      <c r="J320" s="256">
        <v>83101</v>
      </c>
      <c r="K320" s="256">
        <v>1</v>
      </c>
      <c r="L320" s="256">
        <v>7</v>
      </c>
      <c r="M320" s="256">
        <v>8</v>
      </c>
      <c r="N320" s="256" t="s">
        <v>348</v>
      </c>
      <c r="O320" s="256" t="s">
        <v>1674</v>
      </c>
      <c r="P320" s="256">
        <v>237</v>
      </c>
      <c r="Q320" s="256">
        <v>2</v>
      </c>
      <c r="R320" s="256">
        <v>0</v>
      </c>
      <c r="S320" s="256" t="s">
        <v>1872</v>
      </c>
      <c r="T320" s="256" t="s">
        <v>1872</v>
      </c>
      <c r="U320" s="256">
        <v>4410.1099999999997</v>
      </c>
      <c r="V320" s="256">
        <v>0</v>
      </c>
    </row>
    <row r="321" spans="2:22" x14ac:dyDescent="0.25">
      <c r="B321" s="256" t="s">
        <v>331</v>
      </c>
      <c r="C321" s="256" t="s">
        <v>346</v>
      </c>
      <c r="D321" s="256">
        <v>100</v>
      </c>
      <c r="E321" s="575" t="s">
        <v>658</v>
      </c>
      <c r="F321" s="575" t="s">
        <v>970</v>
      </c>
      <c r="G321" s="256" t="s">
        <v>1265</v>
      </c>
      <c r="H321" s="256" t="s">
        <v>1273</v>
      </c>
      <c r="I321" s="256" t="s">
        <v>1674</v>
      </c>
      <c r="J321" s="256">
        <v>83101</v>
      </c>
      <c r="K321" s="256">
        <v>1</v>
      </c>
      <c r="L321" s="256">
        <v>7</v>
      </c>
      <c r="M321" s="256">
        <v>7</v>
      </c>
      <c r="N321" s="256" t="s">
        <v>348</v>
      </c>
      <c r="O321" s="256" t="s">
        <v>1674</v>
      </c>
      <c r="P321" s="256">
        <v>146</v>
      </c>
      <c r="Q321" s="256">
        <v>2</v>
      </c>
      <c r="R321" s="256">
        <v>0</v>
      </c>
      <c r="S321" s="256" t="s">
        <v>1872</v>
      </c>
      <c r="T321" s="256" t="s">
        <v>1872</v>
      </c>
      <c r="U321" s="256">
        <v>5298.31</v>
      </c>
      <c r="V321" s="256">
        <v>0</v>
      </c>
    </row>
    <row r="322" spans="2:22" x14ac:dyDescent="0.25">
      <c r="B322" s="256" t="s">
        <v>331</v>
      </c>
      <c r="C322" s="256" t="s">
        <v>346</v>
      </c>
      <c r="D322" s="256">
        <v>100</v>
      </c>
      <c r="E322" s="575" t="s">
        <v>659</v>
      </c>
      <c r="F322" s="575" t="s">
        <v>971</v>
      </c>
      <c r="G322" s="256" t="s">
        <v>1266</v>
      </c>
      <c r="H322" s="256" t="s">
        <v>1273</v>
      </c>
      <c r="I322" s="256" t="s">
        <v>1674</v>
      </c>
      <c r="J322" s="256">
        <v>83101</v>
      </c>
      <c r="K322" s="256">
        <v>1</v>
      </c>
      <c r="L322" s="256">
        <v>7</v>
      </c>
      <c r="M322" s="256">
        <v>6</v>
      </c>
      <c r="N322" s="256" t="s">
        <v>348</v>
      </c>
      <c r="O322" s="256" t="s">
        <v>1674</v>
      </c>
      <c r="P322" s="256">
        <v>179</v>
      </c>
      <c r="Q322" s="256">
        <v>2</v>
      </c>
      <c r="R322" s="256">
        <v>0</v>
      </c>
      <c r="S322" s="256" t="s">
        <v>1872</v>
      </c>
      <c r="T322" s="256" t="s">
        <v>1872</v>
      </c>
      <c r="U322" s="256">
        <v>6524.73</v>
      </c>
      <c r="V322" s="256">
        <v>0</v>
      </c>
    </row>
    <row r="323" spans="2:22" x14ac:dyDescent="0.25">
      <c r="B323" s="256" t="s">
        <v>331</v>
      </c>
      <c r="C323" s="256" t="s">
        <v>346</v>
      </c>
      <c r="D323" s="256">
        <v>100</v>
      </c>
      <c r="E323" s="575" t="s">
        <v>660</v>
      </c>
      <c r="F323" s="575" t="s">
        <v>972</v>
      </c>
      <c r="G323" s="256" t="s">
        <v>1267</v>
      </c>
      <c r="H323" s="256" t="s">
        <v>1273</v>
      </c>
      <c r="I323" s="256" t="s">
        <v>1674</v>
      </c>
      <c r="J323" s="256">
        <v>83101</v>
      </c>
      <c r="K323" s="256">
        <v>1</v>
      </c>
      <c r="L323" s="256">
        <v>7</v>
      </c>
      <c r="M323" s="256">
        <v>8</v>
      </c>
      <c r="N323" s="256" t="s">
        <v>348</v>
      </c>
      <c r="O323" s="256" t="s">
        <v>1674</v>
      </c>
      <c r="P323" s="256">
        <v>256</v>
      </c>
      <c r="Q323" s="256">
        <v>2</v>
      </c>
      <c r="R323" s="256">
        <v>0</v>
      </c>
      <c r="S323" s="256" t="s">
        <v>1872</v>
      </c>
      <c r="T323" s="256" t="s">
        <v>1872</v>
      </c>
      <c r="U323" s="256">
        <v>5395.32</v>
      </c>
      <c r="V323" s="256">
        <v>0</v>
      </c>
    </row>
    <row r="324" spans="2:22" x14ac:dyDescent="0.25">
      <c r="B324" s="256" t="s">
        <v>331</v>
      </c>
      <c r="C324" s="256" t="s">
        <v>346</v>
      </c>
      <c r="D324" s="256">
        <v>100</v>
      </c>
      <c r="E324" s="575" t="s">
        <v>661</v>
      </c>
      <c r="F324" s="575" t="s">
        <v>973</v>
      </c>
      <c r="G324" s="256" t="s">
        <v>1268</v>
      </c>
      <c r="H324" s="256" t="s">
        <v>1285</v>
      </c>
      <c r="I324" s="256" t="s">
        <v>1674</v>
      </c>
      <c r="J324" s="256">
        <v>83101</v>
      </c>
      <c r="K324" s="256">
        <v>1</v>
      </c>
      <c r="L324" s="256">
        <v>7</v>
      </c>
      <c r="M324" s="256">
        <v>2</v>
      </c>
      <c r="N324" s="256" t="s">
        <v>1306</v>
      </c>
      <c r="O324" s="256" t="s">
        <v>1674</v>
      </c>
      <c r="P324" s="256">
        <v>1532</v>
      </c>
      <c r="Q324" s="256">
        <v>2</v>
      </c>
      <c r="R324" s="256">
        <v>0</v>
      </c>
      <c r="S324" s="256" t="s">
        <v>1872</v>
      </c>
      <c r="T324" s="256" t="s">
        <v>1872</v>
      </c>
      <c r="U324" s="256">
        <v>7739.87</v>
      </c>
      <c r="V324" s="256">
        <v>0</v>
      </c>
    </row>
    <row r="325" spans="2:22" x14ac:dyDescent="0.25">
      <c r="B325" s="256" t="s">
        <v>331</v>
      </c>
      <c r="C325" s="256" t="s">
        <v>346</v>
      </c>
      <c r="D325" s="256">
        <v>100</v>
      </c>
      <c r="E325" s="575" t="s">
        <v>1610</v>
      </c>
      <c r="F325" s="575" t="s">
        <v>1611</v>
      </c>
      <c r="G325" s="256" t="s">
        <v>1612</v>
      </c>
      <c r="H325" s="256" t="s">
        <v>1273</v>
      </c>
      <c r="I325" s="256" t="s">
        <v>1674</v>
      </c>
      <c r="J325" s="256">
        <v>83101</v>
      </c>
      <c r="K325" s="256">
        <v>1</v>
      </c>
      <c r="L325" s="256">
        <v>7</v>
      </c>
      <c r="M325" s="256">
        <v>6</v>
      </c>
      <c r="N325" s="256" t="s">
        <v>348</v>
      </c>
      <c r="O325" s="256" t="s">
        <v>1674</v>
      </c>
      <c r="P325" s="256">
        <v>165</v>
      </c>
      <c r="Q325" s="256">
        <v>2</v>
      </c>
      <c r="R325" s="256">
        <v>0</v>
      </c>
      <c r="S325" s="256" t="s">
        <v>1872</v>
      </c>
      <c r="T325" s="256" t="s">
        <v>1872</v>
      </c>
      <c r="U325" s="256">
        <v>5027.07</v>
      </c>
      <c r="V325" s="256">
        <v>0</v>
      </c>
    </row>
    <row r="326" spans="2:22" x14ac:dyDescent="0.25">
      <c r="B326" s="256" t="s">
        <v>331</v>
      </c>
      <c r="C326" s="256" t="s">
        <v>346</v>
      </c>
      <c r="D326" s="256">
        <v>100</v>
      </c>
      <c r="E326" s="575" t="s">
        <v>1630</v>
      </c>
      <c r="F326" s="575" t="s">
        <v>1631</v>
      </c>
      <c r="G326" s="256" t="s">
        <v>1632</v>
      </c>
      <c r="H326" s="256" t="s">
        <v>1282</v>
      </c>
      <c r="I326" s="256" t="s">
        <v>1674</v>
      </c>
      <c r="J326" s="256">
        <v>83101</v>
      </c>
      <c r="K326" s="256">
        <v>1</v>
      </c>
      <c r="L326" s="256">
        <v>7</v>
      </c>
      <c r="M326" s="256">
        <v>10</v>
      </c>
      <c r="N326" s="256" t="s">
        <v>1305</v>
      </c>
      <c r="O326" s="256" t="s">
        <v>1674</v>
      </c>
      <c r="P326" s="256">
        <v>9008</v>
      </c>
      <c r="Q326" s="256">
        <v>2</v>
      </c>
      <c r="R326" s="256">
        <v>0</v>
      </c>
      <c r="S326" s="256" t="s">
        <v>1872</v>
      </c>
      <c r="T326" s="256" t="s">
        <v>1872</v>
      </c>
      <c r="U326" s="256">
        <v>5625.03</v>
      </c>
      <c r="V326" s="256">
        <v>0</v>
      </c>
    </row>
    <row r="327" spans="2:22" x14ac:dyDescent="0.25">
      <c r="B327" s="256" t="s">
        <v>331</v>
      </c>
      <c r="C327" s="256" t="s">
        <v>346</v>
      </c>
      <c r="D327" s="256">
        <v>100</v>
      </c>
      <c r="E327" s="575" t="s">
        <v>1633</v>
      </c>
      <c r="F327" s="575" t="s">
        <v>1634</v>
      </c>
      <c r="G327" s="256" t="s">
        <v>1635</v>
      </c>
      <c r="H327" s="256" t="s">
        <v>1285</v>
      </c>
      <c r="I327" s="256" t="s">
        <v>1674</v>
      </c>
      <c r="J327" s="256">
        <v>83101</v>
      </c>
      <c r="K327" s="256">
        <v>1</v>
      </c>
      <c r="L327" s="256">
        <v>7</v>
      </c>
      <c r="M327" s="256">
        <v>5</v>
      </c>
      <c r="N327" s="256" t="s">
        <v>1306</v>
      </c>
      <c r="O327" s="256" t="s">
        <v>1674</v>
      </c>
      <c r="P327" s="256">
        <v>1537</v>
      </c>
      <c r="Q327" s="256">
        <v>2</v>
      </c>
      <c r="R327" s="256">
        <v>0</v>
      </c>
      <c r="S327" s="256" t="s">
        <v>1872</v>
      </c>
      <c r="T327" s="256" t="s">
        <v>1872</v>
      </c>
      <c r="U327" s="256">
        <v>7739.87</v>
      </c>
      <c r="V327" s="256">
        <v>0</v>
      </c>
    </row>
    <row r="328" spans="2:22" x14ac:dyDescent="0.25">
      <c r="B328" s="256" t="s">
        <v>331</v>
      </c>
      <c r="C328" s="256" t="s">
        <v>346</v>
      </c>
      <c r="D328" s="256">
        <v>100</v>
      </c>
      <c r="E328" s="575" t="s">
        <v>1636</v>
      </c>
      <c r="F328" s="575" t="s">
        <v>1637</v>
      </c>
      <c r="G328" s="256" t="s">
        <v>1638</v>
      </c>
      <c r="H328" s="256" t="s">
        <v>1285</v>
      </c>
      <c r="I328" s="256" t="s">
        <v>1674</v>
      </c>
      <c r="J328" s="256">
        <v>83101</v>
      </c>
      <c r="K328" s="256">
        <v>1</v>
      </c>
      <c r="L328" s="256">
        <v>7</v>
      </c>
      <c r="M328" s="256">
        <v>4</v>
      </c>
      <c r="N328" s="256" t="s">
        <v>1306</v>
      </c>
      <c r="O328" s="256" t="s">
        <v>1674</v>
      </c>
      <c r="P328" s="256">
        <v>49</v>
      </c>
      <c r="Q328" s="256">
        <v>2</v>
      </c>
      <c r="R328" s="256">
        <v>0</v>
      </c>
      <c r="S328" s="256" t="s">
        <v>1872</v>
      </c>
      <c r="T328" s="256" t="s">
        <v>1872</v>
      </c>
      <c r="U328" s="256">
        <v>7585.7</v>
      </c>
      <c r="V328" s="256">
        <v>0</v>
      </c>
    </row>
    <row r="329" spans="2:22" x14ac:dyDescent="0.25">
      <c r="B329" s="256" t="s">
        <v>331</v>
      </c>
      <c r="C329" s="256" t="s">
        <v>346</v>
      </c>
      <c r="D329" s="256">
        <v>100</v>
      </c>
      <c r="E329" s="575" t="s">
        <v>1710</v>
      </c>
      <c r="F329" s="575" t="s">
        <v>1711</v>
      </c>
      <c r="G329" s="256" t="s">
        <v>1712</v>
      </c>
      <c r="H329" s="256" t="s">
        <v>1275</v>
      </c>
      <c r="I329" s="256" t="s">
        <v>1674</v>
      </c>
      <c r="J329" s="256">
        <v>83101</v>
      </c>
      <c r="K329" s="256">
        <v>1</v>
      </c>
      <c r="L329" s="256">
        <v>7</v>
      </c>
      <c r="M329" s="256">
        <v>5</v>
      </c>
      <c r="N329" s="256" t="s">
        <v>1301</v>
      </c>
      <c r="O329" s="256" t="s">
        <v>1674</v>
      </c>
      <c r="P329" s="256">
        <v>16</v>
      </c>
      <c r="Q329" s="256">
        <v>2</v>
      </c>
      <c r="R329" s="256">
        <v>0</v>
      </c>
      <c r="S329" s="256" t="s">
        <v>1872</v>
      </c>
      <c r="T329" s="256" t="s">
        <v>1872</v>
      </c>
      <c r="U329" s="256">
        <v>10795.74</v>
      </c>
      <c r="V329" s="256">
        <v>0</v>
      </c>
    </row>
    <row r="330" spans="2:22" x14ac:dyDescent="0.25">
      <c r="B330" s="256" t="s">
        <v>331</v>
      </c>
      <c r="C330" s="256" t="s">
        <v>346</v>
      </c>
      <c r="D330" s="256">
        <v>100</v>
      </c>
      <c r="E330" s="575" t="s">
        <v>1713</v>
      </c>
      <c r="F330" s="575" t="s">
        <v>1714</v>
      </c>
      <c r="G330" s="256" t="s">
        <v>1715</v>
      </c>
      <c r="H330" s="256" t="s">
        <v>1870</v>
      </c>
      <c r="I330" s="256" t="s">
        <v>1674</v>
      </c>
      <c r="J330" s="256">
        <v>83101</v>
      </c>
      <c r="K330" s="256">
        <v>1</v>
      </c>
      <c r="L330" s="256">
        <v>7</v>
      </c>
      <c r="M330" s="256">
        <v>1</v>
      </c>
      <c r="N330" s="256" t="s">
        <v>1307</v>
      </c>
      <c r="O330" s="256" t="s">
        <v>1674</v>
      </c>
      <c r="P330" s="256">
        <v>15</v>
      </c>
      <c r="Q330" s="256">
        <v>2</v>
      </c>
      <c r="R330" s="256">
        <v>0</v>
      </c>
      <c r="S330" s="256" t="s">
        <v>1872</v>
      </c>
      <c r="T330" s="256" t="s">
        <v>1872</v>
      </c>
      <c r="U330" s="256">
        <v>12106.5</v>
      </c>
      <c r="V330" s="256">
        <v>0</v>
      </c>
    </row>
    <row r="331" spans="2:22" x14ac:dyDescent="0.25">
      <c r="B331" s="256" t="s">
        <v>331</v>
      </c>
      <c r="C331" s="256" t="s">
        <v>346</v>
      </c>
      <c r="D331" s="256">
        <v>100</v>
      </c>
      <c r="E331" s="575" t="s">
        <v>1716</v>
      </c>
      <c r="F331" s="575" t="s">
        <v>1717</v>
      </c>
      <c r="G331" s="256" t="s">
        <v>1718</v>
      </c>
      <c r="H331" s="256" t="s">
        <v>1870</v>
      </c>
      <c r="I331" s="256" t="s">
        <v>1674</v>
      </c>
      <c r="J331" s="256">
        <v>83101</v>
      </c>
      <c r="K331" s="256">
        <v>1</v>
      </c>
      <c r="L331" s="256">
        <v>7</v>
      </c>
      <c r="M331" s="256">
        <v>7</v>
      </c>
      <c r="N331" s="256" t="s">
        <v>1307</v>
      </c>
      <c r="O331" s="256" t="s">
        <v>1674</v>
      </c>
      <c r="P331" s="256">
        <v>137</v>
      </c>
      <c r="Q331" s="256">
        <v>2</v>
      </c>
      <c r="R331" s="256">
        <v>0</v>
      </c>
      <c r="S331" s="256" t="s">
        <v>1872</v>
      </c>
      <c r="T331" s="256" t="s">
        <v>1872</v>
      </c>
      <c r="U331" s="256">
        <v>9974.16</v>
      </c>
      <c r="V331" s="256">
        <v>0</v>
      </c>
    </row>
    <row r="332" spans="2:22" x14ac:dyDescent="0.25">
      <c r="B332" s="256" t="s">
        <v>331</v>
      </c>
      <c r="C332" s="256" t="s">
        <v>346</v>
      </c>
      <c r="D332" s="256">
        <v>100</v>
      </c>
      <c r="E332" s="575" t="s">
        <v>1866</v>
      </c>
      <c r="F332" s="575" t="s">
        <v>1867</v>
      </c>
      <c r="G332" s="256" t="s">
        <v>1868</v>
      </c>
      <c r="H332" s="256" t="s">
        <v>1282</v>
      </c>
      <c r="I332" s="256" t="s">
        <v>1674</v>
      </c>
      <c r="J332" s="256">
        <v>83101</v>
      </c>
      <c r="K332" s="256">
        <v>1</v>
      </c>
      <c r="L332" s="256">
        <v>7</v>
      </c>
      <c r="M332" s="256">
        <v>2</v>
      </c>
      <c r="N332" s="256" t="s">
        <v>1305</v>
      </c>
      <c r="O332" s="256" t="s">
        <v>1674</v>
      </c>
      <c r="P332" s="256">
        <v>9003</v>
      </c>
      <c r="Q332" s="256">
        <v>2</v>
      </c>
      <c r="R332" s="256">
        <v>0</v>
      </c>
      <c r="S332" s="256" t="s">
        <v>1872</v>
      </c>
      <c r="T332" s="256" t="s">
        <v>1872</v>
      </c>
      <c r="U332" s="256">
        <v>6349.47</v>
      </c>
      <c r="V332" s="256">
        <v>0</v>
      </c>
    </row>
    <row r="333" spans="2:22" x14ac:dyDescent="0.25">
      <c r="B333" s="256" t="s">
        <v>331</v>
      </c>
      <c r="C333" s="256" t="s">
        <v>346</v>
      </c>
      <c r="D333" s="256">
        <v>100</v>
      </c>
      <c r="E333" s="575" t="s">
        <v>366</v>
      </c>
      <c r="F333" s="575" t="s">
        <v>678</v>
      </c>
      <c r="G333" s="256" t="s">
        <v>988</v>
      </c>
      <c r="H333" s="256" t="s">
        <v>1273</v>
      </c>
      <c r="I333" s="256" t="s">
        <v>1674</v>
      </c>
      <c r="J333" s="256">
        <v>83101</v>
      </c>
      <c r="K333" s="256">
        <v>1</v>
      </c>
      <c r="L333" s="256">
        <v>7</v>
      </c>
      <c r="M333" s="256">
        <v>7</v>
      </c>
      <c r="N333" s="256" t="s">
        <v>348</v>
      </c>
      <c r="O333" s="256" t="s">
        <v>1674</v>
      </c>
      <c r="P333" s="256">
        <v>144</v>
      </c>
      <c r="Q333" s="256">
        <v>2</v>
      </c>
      <c r="R333" s="256">
        <v>0</v>
      </c>
      <c r="S333" s="256" t="s">
        <v>1872</v>
      </c>
      <c r="T333" s="256" t="s">
        <v>1872</v>
      </c>
      <c r="U333" s="256">
        <v>11756.39</v>
      </c>
      <c r="V333" s="256">
        <v>0</v>
      </c>
    </row>
    <row r="334" spans="2:22" x14ac:dyDescent="0.25">
      <c r="B334" s="256" t="s">
        <v>331</v>
      </c>
      <c r="C334" s="256" t="s">
        <v>346</v>
      </c>
      <c r="D334" s="256">
        <v>100</v>
      </c>
      <c r="E334" s="575" t="s">
        <v>428</v>
      </c>
      <c r="F334" s="575" t="s">
        <v>740</v>
      </c>
      <c r="G334" s="256" t="s">
        <v>1046</v>
      </c>
      <c r="H334" s="256" t="s">
        <v>1273</v>
      </c>
      <c r="I334" s="256" t="s">
        <v>1674</v>
      </c>
      <c r="J334" s="256">
        <v>83101</v>
      </c>
      <c r="K334" s="256">
        <v>1</v>
      </c>
      <c r="L334" s="256">
        <v>7</v>
      </c>
      <c r="M334" s="256">
        <v>7</v>
      </c>
      <c r="N334" s="256" t="s">
        <v>348</v>
      </c>
      <c r="O334" s="256" t="s">
        <v>1674</v>
      </c>
      <c r="P334" s="256">
        <v>249</v>
      </c>
      <c r="Q334" s="256">
        <v>2</v>
      </c>
      <c r="R334" s="256">
        <v>0</v>
      </c>
      <c r="S334" s="256" t="s">
        <v>1872</v>
      </c>
      <c r="T334" s="256" t="s">
        <v>1872</v>
      </c>
      <c r="U334" s="256">
        <v>12276.25</v>
      </c>
      <c r="V334" s="256">
        <v>0</v>
      </c>
    </row>
    <row r="335" spans="2:22" x14ac:dyDescent="0.25">
      <c r="B335" s="256" t="s">
        <v>331</v>
      </c>
      <c r="C335" s="256" t="s">
        <v>346</v>
      </c>
      <c r="D335" s="256">
        <v>100</v>
      </c>
      <c r="E335" s="575" t="s">
        <v>514</v>
      </c>
      <c r="F335" s="575" t="s">
        <v>826</v>
      </c>
      <c r="G335" s="256" t="s">
        <v>1127</v>
      </c>
      <c r="H335" s="256" t="s">
        <v>1273</v>
      </c>
      <c r="I335" s="256" t="s">
        <v>1674</v>
      </c>
      <c r="J335" s="256">
        <v>83101</v>
      </c>
      <c r="K335" s="256">
        <v>1</v>
      </c>
      <c r="L335" s="256">
        <v>7</v>
      </c>
      <c r="M335" s="256">
        <v>7</v>
      </c>
      <c r="N335" s="256" t="s">
        <v>348</v>
      </c>
      <c r="O335" s="256" t="s">
        <v>1674</v>
      </c>
      <c r="P335" s="256">
        <v>208</v>
      </c>
      <c r="Q335" s="256">
        <v>2</v>
      </c>
      <c r="R335" s="256">
        <v>0</v>
      </c>
      <c r="S335" s="256" t="s">
        <v>1872</v>
      </c>
      <c r="T335" s="256" t="s">
        <v>1872</v>
      </c>
      <c r="U335" s="256">
        <v>13848.31</v>
      </c>
      <c r="V335" s="256">
        <v>0</v>
      </c>
    </row>
    <row r="336" spans="2:22" x14ac:dyDescent="0.25">
      <c r="B336" s="256" t="s">
        <v>331</v>
      </c>
      <c r="C336" s="256" t="s">
        <v>346</v>
      </c>
      <c r="D336" s="256">
        <v>100</v>
      </c>
      <c r="E336" s="256" t="s">
        <v>1675</v>
      </c>
      <c r="F336" s="256" t="s">
        <v>1675</v>
      </c>
      <c r="G336" s="256" t="s">
        <v>1675</v>
      </c>
      <c r="H336" s="256" t="s">
        <v>1278</v>
      </c>
      <c r="I336" s="256" t="s">
        <v>1674</v>
      </c>
      <c r="J336" s="256">
        <v>83101</v>
      </c>
      <c r="K336" s="256">
        <v>1</v>
      </c>
      <c r="L336" s="256">
        <v>7</v>
      </c>
      <c r="M336" s="256">
        <v>5</v>
      </c>
      <c r="N336" s="256" t="s">
        <v>1303</v>
      </c>
      <c r="O336" s="256" t="s">
        <v>1674</v>
      </c>
      <c r="P336" s="256">
        <v>1484</v>
      </c>
      <c r="Q336" s="256">
        <v>2</v>
      </c>
      <c r="R336" s="256">
        <v>0</v>
      </c>
      <c r="S336" s="256" t="s">
        <v>1872</v>
      </c>
      <c r="T336" s="256" t="s">
        <v>1872</v>
      </c>
      <c r="U336" s="256">
        <v>0</v>
      </c>
      <c r="V336" s="256">
        <v>0</v>
      </c>
    </row>
    <row r="337" spans="2:22" x14ac:dyDescent="0.25">
      <c r="B337" s="256" t="s">
        <v>331</v>
      </c>
      <c r="C337" s="256" t="s">
        <v>346</v>
      </c>
      <c r="D337" s="256">
        <v>100</v>
      </c>
      <c r="E337" s="256" t="s">
        <v>1675</v>
      </c>
      <c r="F337" s="256" t="s">
        <v>1675</v>
      </c>
      <c r="G337" s="256" t="s">
        <v>1675</v>
      </c>
      <c r="H337" s="256" t="s">
        <v>1278</v>
      </c>
      <c r="I337" s="256" t="s">
        <v>1674</v>
      </c>
      <c r="J337" s="256">
        <v>83101</v>
      </c>
      <c r="K337" s="256">
        <v>1</v>
      </c>
      <c r="L337" s="256">
        <v>7</v>
      </c>
      <c r="M337" s="256">
        <v>6</v>
      </c>
      <c r="N337" s="256" t="s">
        <v>1303</v>
      </c>
      <c r="O337" s="256" t="s">
        <v>1674</v>
      </c>
      <c r="P337" s="256">
        <v>50</v>
      </c>
      <c r="Q337" s="256">
        <v>2</v>
      </c>
      <c r="R337" s="256">
        <v>0</v>
      </c>
      <c r="S337" s="256" t="s">
        <v>1872</v>
      </c>
      <c r="T337" s="256" t="s">
        <v>1872</v>
      </c>
      <c r="U337" s="256">
        <v>0</v>
      </c>
      <c r="V337" s="256">
        <v>0</v>
      </c>
    </row>
    <row r="338" spans="2:22" x14ac:dyDescent="0.25">
      <c r="B338" s="256" t="s">
        <v>331</v>
      </c>
      <c r="C338" s="256" t="s">
        <v>346</v>
      </c>
      <c r="D338" s="256">
        <v>100</v>
      </c>
      <c r="E338" s="256" t="s">
        <v>1675</v>
      </c>
      <c r="F338" s="256" t="s">
        <v>1675</v>
      </c>
      <c r="G338" s="256" t="s">
        <v>1675</v>
      </c>
      <c r="H338" s="256" t="s">
        <v>1278</v>
      </c>
      <c r="I338" s="256" t="s">
        <v>1674</v>
      </c>
      <c r="J338" s="256">
        <v>83101</v>
      </c>
      <c r="K338" s="256">
        <v>1</v>
      </c>
      <c r="L338" s="256">
        <v>7</v>
      </c>
      <c r="M338" s="256">
        <v>8</v>
      </c>
      <c r="N338" s="256" t="s">
        <v>1303</v>
      </c>
      <c r="O338" s="256" t="s">
        <v>1674</v>
      </c>
      <c r="P338" s="256">
        <v>62</v>
      </c>
      <c r="Q338" s="256">
        <v>2</v>
      </c>
      <c r="R338" s="256">
        <v>0</v>
      </c>
      <c r="S338" s="256" t="s">
        <v>1872</v>
      </c>
      <c r="T338" s="256" t="s">
        <v>1872</v>
      </c>
      <c r="U338" s="256">
        <v>0</v>
      </c>
      <c r="V338" s="256">
        <v>0</v>
      </c>
    </row>
    <row r="339" spans="2:22" x14ac:dyDescent="0.25">
      <c r="B339" s="256" t="s">
        <v>331</v>
      </c>
      <c r="C339" s="256" t="s">
        <v>346</v>
      </c>
      <c r="D339" s="256">
        <v>100</v>
      </c>
      <c r="E339" s="256" t="s">
        <v>1675</v>
      </c>
      <c r="F339" s="256" t="s">
        <v>1675</v>
      </c>
      <c r="G339" s="256" t="s">
        <v>1675</v>
      </c>
      <c r="H339" s="256" t="s">
        <v>1278</v>
      </c>
      <c r="I339" s="256" t="s">
        <v>1674</v>
      </c>
      <c r="J339" s="256">
        <v>83101</v>
      </c>
      <c r="K339" s="256">
        <v>1</v>
      </c>
      <c r="L339" s="256">
        <v>7</v>
      </c>
      <c r="M339" s="256">
        <v>10</v>
      </c>
      <c r="N339" s="256" t="s">
        <v>1303</v>
      </c>
      <c r="O339" s="256" t="s">
        <v>1674</v>
      </c>
      <c r="P339" s="256">
        <v>1483</v>
      </c>
      <c r="Q339" s="256">
        <v>2</v>
      </c>
      <c r="R339" s="256">
        <v>0</v>
      </c>
      <c r="S339" s="256" t="s">
        <v>1872</v>
      </c>
      <c r="T339" s="256" t="s">
        <v>1872</v>
      </c>
      <c r="U339" s="256">
        <v>0</v>
      </c>
      <c r="V339" s="256">
        <v>0</v>
      </c>
    </row>
    <row r="340" spans="2:22" x14ac:dyDescent="0.25">
      <c r="B340" s="256" t="s">
        <v>331</v>
      </c>
      <c r="C340" s="256" t="s">
        <v>346</v>
      </c>
      <c r="D340" s="256">
        <v>100</v>
      </c>
      <c r="E340" s="256" t="s">
        <v>1675</v>
      </c>
      <c r="F340" s="256" t="s">
        <v>1675</v>
      </c>
      <c r="G340" s="256" t="s">
        <v>1675</v>
      </c>
      <c r="H340" s="256" t="s">
        <v>1277</v>
      </c>
      <c r="I340" s="256" t="s">
        <v>1674</v>
      </c>
      <c r="J340" s="256">
        <v>83101</v>
      </c>
      <c r="K340" s="256">
        <v>1</v>
      </c>
      <c r="L340" s="256">
        <v>7</v>
      </c>
      <c r="M340" s="256">
        <v>3</v>
      </c>
      <c r="N340" s="256" t="s">
        <v>1302</v>
      </c>
      <c r="O340" s="256" t="s">
        <v>1674</v>
      </c>
      <c r="P340" s="256">
        <v>306</v>
      </c>
      <c r="Q340" s="256">
        <v>2</v>
      </c>
      <c r="R340" s="256">
        <v>0</v>
      </c>
      <c r="S340" s="256" t="s">
        <v>1872</v>
      </c>
      <c r="T340" s="256" t="s">
        <v>1872</v>
      </c>
      <c r="U340" s="256">
        <v>0</v>
      </c>
      <c r="V340" s="256">
        <v>0</v>
      </c>
    </row>
    <row r="341" spans="2:22" x14ac:dyDescent="0.25">
      <c r="B341" s="256" t="s">
        <v>331</v>
      </c>
      <c r="C341" s="256" t="s">
        <v>346</v>
      </c>
      <c r="D341" s="256">
        <v>100</v>
      </c>
      <c r="E341" s="256" t="s">
        <v>1675</v>
      </c>
      <c r="F341" s="256" t="s">
        <v>1675</v>
      </c>
      <c r="G341" s="256" t="s">
        <v>1675</v>
      </c>
      <c r="H341" s="256" t="s">
        <v>1277</v>
      </c>
      <c r="I341" s="256" t="s">
        <v>1674</v>
      </c>
      <c r="J341" s="256">
        <v>83101</v>
      </c>
      <c r="K341" s="256">
        <v>1</v>
      </c>
      <c r="L341" s="256">
        <v>7</v>
      </c>
      <c r="M341" s="256">
        <v>7</v>
      </c>
      <c r="N341" s="256" t="s">
        <v>1302</v>
      </c>
      <c r="O341" s="256" t="s">
        <v>1674</v>
      </c>
      <c r="P341" s="256">
        <v>12</v>
      </c>
      <c r="Q341" s="256">
        <v>2</v>
      </c>
      <c r="R341" s="256">
        <v>0</v>
      </c>
      <c r="S341" s="256" t="s">
        <v>1872</v>
      </c>
      <c r="T341" s="256" t="s">
        <v>1872</v>
      </c>
      <c r="U341" s="256">
        <v>0</v>
      </c>
      <c r="V341" s="256">
        <v>0</v>
      </c>
    </row>
    <row r="342" spans="2:22" x14ac:dyDescent="0.25">
      <c r="B342" s="256" t="s">
        <v>331</v>
      </c>
      <c r="C342" s="256" t="s">
        <v>346</v>
      </c>
      <c r="D342" s="256">
        <v>100</v>
      </c>
      <c r="E342" s="256" t="s">
        <v>1675</v>
      </c>
      <c r="F342" s="256" t="s">
        <v>1675</v>
      </c>
      <c r="G342" s="256" t="s">
        <v>1675</v>
      </c>
      <c r="H342" s="256" t="s">
        <v>1277</v>
      </c>
      <c r="I342" s="256" t="s">
        <v>1674</v>
      </c>
      <c r="J342" s="256">
        <v>83101</v>
      </c>
      <c r="K342" s="256">
        <v>1</v>
      </c>
      <c r="L342" s="256">
        <v>7</v>
      </c>
      <c r="M342" s="256">
        <v>10</v>
      </c>
      <c r="N342" s="256" t="s">
        <v>1302</v>
      </c>
      <c r="O342" s="256" t="s">
        <v>1674</v>
      </c>
      <c r="P342" s="256">
        <v>110</v>
      </c>
      <c r="Q342" s="256">
        <v>2</v>
      </c>
      <c r="R342" s="256">
        <v>0</v>
      </c>
      <c r="S342" s="256" t="s">
        <v>1872</v>
      </c>
      <c r="T342" s="256" t="s">
        <v>1872</v>
      </c>
      <c r="U342" s="256">
        <v>0</v>
      </c>
      <c r="V342" s="256">
        <v>0</v>
      </c>
    </row>
    <row r="343" spans="2:22" x14ac:dyDescent="0.25">
      <c r="B343" s="256" t="s">
        <v>331</v>
      </c>
      <c r="C343" s="256" t="s">
        <v>346</v>
      </c>
      <c r="D343" s="256">
        <v>100</v>
      </c>
      <c r="E343" s="256" t="s">
        <v>1675</v>
      </c>
      <c r="F343" s="256" t="s">
        <v>1675</v>
      </c>
      <c r="G343" s="256" t="s">
        <v>1675</v>
      </c>
      <c r="H343" s="256" t="s">
        <v>1281</v>
      </c>
      <c r="I343" s="256" t="s">
        <v>1674</v>
      </c>
      <c r="J343" s="256">
        <v>83101</v>
      </c>
      <c r="K343" s="256">
        <v>1</v>
      </c>
      <c r="L343" s="256">
        <v>7</v>
      </c>
      <c r="M343" s="256">
        <v>7</v>
      </c>
      <c r="N343" s="256" t="s">
        <v>350</v>
      </c>
      <c r="O343" s="256" t="s">
        <v>1674</v>
      </c>
      <c r="P343" s="256">
        <v>90</v>
      </c>
      <c r="Q343" s="256">
        <v>2</v>
      </c>
      <c r="R343" s="256">
        <v>0</v>
      </c>
      <c r="S343" s="256" t="s">
        <v>1872</v>
      </c>
      <c r="T343" s="256" t="s">
        <v>1872</v>
      </c>
      <c r="U343" s="256">
        <v>0</v>
      </c>
      <c r="V343" s="256">
        <v>0</v>
      </c>
    </row>
    <row r="344" spans="2:22" x14ac:dyDescent="0.25">
      <c r="B344" s="256" t="s">
        <v>331</v>
      </c>
      <c r="C344" s="256" t="s">
        <v>346</v>
      </c>
      <c r="D344" s="256">
        <v>100</v>
      </c>
      <c r="E344" s="256" t="s">
        <v>1675</v>
      </c>
      <c r="F344" s="256" t="s">
        <v>1675</v>
      </c>
      <c r="G344" s="256" t="s">
        <v>1675</v>
      </c>
      <c r="H344" s="256" t="s">
        <v>1281</v>
      </c>
      <c r="I344" s="256" t="s">
        <v>1674</v>
      </c>
      <c r="J344" s="256">
        <v>83101</v>
      </c>
      <c r="K344" s="256">
        <v>1</v>
      </c>
      <c r="L344" s="256">
        <v>7</v>
      </c>
      <c r="M344" s="256">
        <v>7</v>
      </c>
      <c r="N344" s="256" t="s">
        <v>350</v>
      </c>
      <c r="O344" s="256" t="s">
        <v>1674</v>
      </c>
      <c r="P344" s="256">
        <v>92</v>
      </c>
      <c r="Q344" s="256">
        <v>2</v>
      </c>
      <c r="R344" s="256">
        <v>0</v>
      </c>
      <c r="S344" s="256" t="s">
        <v>1872</v>
      </c>
      <c r="T344" s="256" t="s">
        <v>1872</v>
      </c>
      <c r="U344" s="256">
        <v>0</v>
      </c>
      <c r="V344" s="256">
        <v>0</v>
      </c>
    </row>
    <row r="345" spans="2:22" x14ac:dyDescent="0.25">
      <c r="B345" s="256" t="s">
        <v>331</v>
      </c>
      <c r="C345" s="256" t="s">
        <v>346</v>
      </c>
      <c r="D345" s="256">
        <v>100</v>
      </c>
      <c r="E345" s="256" t="s">
        <v>1675</v>
      </c>
      <c r="F345" s="256" t="s">
        <v>1675</v>
      </c>
      <c r="G345" s="256" t="s">
        <v>1675</v>
      </c>
      <c r="H345" s="256" t="s">
        <v>1273</v>
      </c>
      <c r="I345" s="256" t="s">
        <v>1674</v>
      </c>
      <c r="J345" s="256">
        <v>83101</v>
      </c>
      <c r="K345" s="256">
        <v>1</v>
      </c>
      <c r="L345" s="256">
        <v>7</v>
      </c>
      <c r="M345" s="256">
        <v>2</v>
      </c>
      <c r="N345" s="256" t="s">
        <v>1871</v>
      </c>
      <c r="O345" s="256" t="s">
        <v>1674</v>
      </c>
      <c r="P345" s="256">
        <v>40</v>
      </c>
      <c r="Q345" s="256">
        <v>2</v>
      </c>
      <c r="R345" s="256">
        <v>0</v>
      </c>
      <c r="S345" s="256" t="s">
        <v>1872</v>
      </c>
      <c r="T345" s="256" t="s">
        <v>1872</v>
      </c>
      <c r="U345" s="256">
        <v>0</v>
      </c>
      <c r="V345" s="256">
        <v>0</v>
      </c>
    </row>
    <row r="346" spans="2:22" x14ac:dyDescent="0.25">
      <c r="B346" s="256" t="s">
        <v>331</v>
      </c>
      <c r="C346" s="256" t="s">
        <v>346</v>
      </c>
      <c r="D346" s="256">
        <v>100</v>
      </c>
      <c r="E346" s="256" t="s">
        <v>1675</v>
      </c>
      <c r="F346" s="256" t="s">
        <v>1675</v>
      </c>
      <c r="G346" s="256" t="s">
        <v>1675</v>
      </c>
      <c r="H346" s="256" t="s">
        <v>1273</v>
      </c>
      <c r="I346" s="256" t="s">
        <v>1674</v>
      </c>
      <c r="J346" s="256">
        <v>83101</v>
      </c>
      <c r="K346" s="256">
        <v>1</v>
      </c>
      <c r="L346" s="256">
        <v>7</v>
      </c>
      <c r="M346" s="256">
        <v>6</v>
      </c>
      <c r="N346" s="256" t="s">
        <v>348</v>
      </c>
      <c r="O346" s="256" t="s">
        <v>1674</v>
      </c>
      <c r="P346" s="256">
        <v>48</v>
      </c>
      <c r="Q346" s="256">
        <v>2</v>
      </c>
      <c r="R346" s="256">
        <v>0</v>
      </c>
      <c r="S346" s="256" t="s">
        <v>1872</v>
      </c>
      <c r="T346" s="256" t="s">
        <v>1872</v>
      </c>
      <c r="U346" s="256">
        <v>0</v>
      </c>
      <c r="V346" s="256">
        <v>0</v>
      </c>
    </row>
    <row r="347" spans="2:22" x14ac:dyDescent="0.25">
      <c r="B347" s="256" t="s">
        <v>331</v>
      </c>
      <c r="C347" s="256" t="s">
        <v>346</v>
      </c>
      <c r="D347" s="256">
        <v>100</v>
      </c>
      <c r="E347" s="256" t="s">
        <v>1675</v>
      </c>
      <c r="F347" s="256" t="s">
        <v>1675</v>
      </c>
      <c r="G347" s="256" t="s">
        <v>1675</v>
      </c>
      <c r="H347" s="256" t="s">
        <v>1273</v>
      </c>
      <c r="I347" s="256" t="s">
        <v>1674</v>
      </c>
      <c r="J347" s="256">
        <v>83101</v>
      </c>
      <c r="K347" s="256">
        <v>1</v>
      </c>
      <c r="L347" s="256">
        <v>7</v>
      </c>
      <c r="M347" s="256">
        <v>10</v>
      </c>
      <c r="N347" s="256" t="s">
        <v>348</v>
      </c>
      <c r="O347" s="256" t="s">
        <v>1674</v>
      </c>
      <c r="P347" s="256">
        <v>1499</v>
      </c>
      <c r="Q347" s="256">
        <v>2</v>
      </c>
      <c r="R347" s="256">
        <v>0</v>
      </c>
      <c r="S347" s="256" t="s">
        <v>1872</v>
      </c>
      <c r="T347" s="256" t="s">
        <v>1872</v>
      </c>
      <c r="U347" s="256">
        <v>0</v>
      </c>
      <c r="V347" s="256">
        <v>0</v>
      </c>
    </row>
    <row r="348" spans="2:22" x14ac:dyDescent="0.25">
      <c r="B348" s="256" t="s">
        <v>331</v>
      </c>
      <c r="C348" s="256" t="s">
        <v>346</v>
      </c>
      <c r="D348" s="256">
        <v>100</v>
      </c>
      <c r="E348" s="256" t="s">
        <v>1675</v>
      </c>
      <c r="F348" s="256" t="s">
        <v>1675</v>
      </c>
      <c r="G348" s="256" t="s">
        <v>1675</v>
      </c>
      <c r="H348" s="256" t="s">
        <v>1273</v>
      </c>
      <c r="I348" s="256" t="s">
        <v>1674</v>
      </c>
      <c r="J348" s="256">
        <v>83101</v>
      </c>
      <c r="K348" s="256">
        <v>1</v>
      </c>
      <c r="L348" s="256">
        <v>7</v>
      </c>
      <c r="M348" s="256">
        <v>9</v>
      </c>
      <c r="N348" s="256" t="s">
        <v>348</v>
      </c>
      <c r="O348" s="256" t="s">
        <v>1674</v>
      </c>
      <c r="P348" s="256">
        <v>1500</v>
      </c>
      <c r="Q348" s="256">
        <v>2</v>
      </c>
      <c r="R348" s="256">
        <v>0</v>
      </c>
      <c r="S348" s="256" t="s">
        <v>1872</v>
      </c>
      <c r="T348" s="256" t="s">
        <v>1872</v>
      </c>
      <c r="U348" s="256">
        <v>0</v>
      </c>
      <c r="V348" s="256">
        <v>0</v>
      </c>
    </row>
    <row r="349" spans="2:22" x14ac:dyDescent="0.25">
      <c r="B349" s="256" t="s">
        <v>331</v>
      </c>
      <c r="C349" s="256" t="s">
        <v>346</v>
      </c>
      <c r="D349" s="256">
        <v>100</v>
      </c>
      <c r="E349" s="256" t="s">
        <v>1675</v>
      </c>
      <c r="F349" s="256" t="s">
        <v>1675</v>
      </c>
      <c r="G349" s="256" t="s">
        <v>1675</v>
      </c>
      <c r="H349" s="256" t="s">
        <v>1273</v>
      </c>
      <c r="I349" s="256" t="s">
        <v>1674</v>
      </c>
      <c r="J349" s="256">
        <v>83101</v>
      </c>
      <c r="K349" s="256">
        <v>1</v>
      </c>
      <c r="L349" s="256">
        <v>7</v>
      </c>
      <c r="M349" s="256">
        <v>9</v>
      </c>
      <c r="N349" s="256" t="s">
        <v>348</v>
      </c>
      <c r="O349" s="256" t="s">
        <v>1674</v>
      </c>
      <c r="P349" s="256">
        <v>1501</v>
      </c>
      <c r="Q349" s="256">
        <v>2</v>
      </c>
      <c r="R349" s="256">
        <v>0</v>
      </c>
      <c r="S349" s="256" t="s">
        <v>1872</v>
      </c>
      <c r="T349" s="256" t="s">
        <v>1872</v>
      </c>
      <c r="U349" s="256">
        <v>0</v>
      </c>
      <c r="V349" s="256">
        <v>0</v>
      </c>
    </row>
    <row r="350" spans="2:22" x14ac:dyDescent="0.25">
      <c r="B350" s="256" t="s">
        <v>331</v>
      </c>
      <c r="C350" s="256" t="s">
        <v>346</v>
      </c>
      <c r="D350" s="256">
        <v>100</v>
      </c>
      <c r="E350" s="256" t="s">
        <v>1675</v>
      </c>
      <c r="F350" s="256" t="s">
        <v>1675</v>
      </c>
      <c r="G350" s="256" t="s">
        <v>1675</v>
      </c>
      <c r="H350" s="256" t="s">
        <v>1273</v>
      </c>
      <c r="I350" s="256" t="s">
        <v>1674</v>
      </c>
      <c r="J350" s="256">
        <v>83101</v>
      </c>
      <c r="K350" s="256">
        <v>1</v>
      </c>
      <c r="L350" s="256">
        <v>7</v>
      </c>
      <c r="M350" s="256">
        <v>10</v>
      </c>
      <c r="N350" s="256" t="s">
        <v>348</v>
      </c>
      <c r="O350" s="256" t="s">
        <v>1674</v>
      </c>
      <c r="P350" s="256">
        <v>1507</v>
      </c>
      <c r="Q350" s="256">
        <v>2</v>
      </c>
      <c r="R350" s="256">
        <v>0</v>
      </c>
      <c r="S350" s="256" t="s">
        <v>1872</v>
      </c>
      <c r="T350" s="256" t="s">
        <v>1872</v>
      </c>
      <c r="U350" s="256">
        <v>0</v>
      </c>
      <c r="V350" s="256">
        <v>0</v>
      </c>
    </row>
    <row r="351" spans="2:22" x14ac:dyDescent="0.25">
      <c r="B351" s="256" t="s">
        <v>331</v>
      </c>
      <c r="C351" s="256" t="s">
        <v>346</v>
      </c>
      <c r="D351" s="256">
        <v>100</v>
      </c>
      <c r="E351" s="256" t="s">
        <v>1675</v>
      </c>
      <c r="F351" s="256" t="s">
        <v>1675</v>
      </c>
      <c r="G351" s="256" t="s">
        <v>1675</v>
      </c>
      <c r="H351" s="256" t="s">
        <v>1273</v>
      </c>
      <c r="I351" s="256" t="s">
        <v>1674</v>
      </c>
      <c r="J351" s="256">
        <v>83101</v>
      </c>
      <c r="K351" s="256">
        <v>1</v>
      </c>
      <c r="L351" s="256">
        <v>7</v>
      </c>
      <c r="M351" s="256">
        <v>8</v>
      </c>
      <c r="N351" s="256" t="s">
        <v>348</v>
      </c>
      <c r="O351" s="256" t="s">
        <v>1674</v>
      </c>
      <c r="P351" s="256">
        <v>159</v>
      </c>
      <c r="Q351" s="256">
        <v>2</v>
      </c>
      <c r="R351" s="256">
        <v>0</v>
      </c>
      <c r="S351" s="256" t="s">
        <v>1872</v>
      </c>
      <c r="T351" s="256" t="s">
        <v>1872</v>
      </c>
      <c r="U351" s="256">
        <v>0</v>
      </c>
      <c r="V351" s="256">
        <v>0</v>
      </c>
    </row>
    <row r="352" spans="2:22" x14ac:dyDescent="0.25">
      <c r="B352" s="256" t="s">
        <v>331</v>
      </c>
      <c r="C352" s="256" t="s">
        <v>346</v>
      </c>
      <c r="D352" s="256">
        <v>100</v>
      </c>
      <c r="E352" s="256" t="s">
        <v>1675</v>
      </c>
      <c r="F352" s="256" t="s">
        <v>1675</v>
      </c>
      <c r="G352" s="256" t="s">
        <v>1675</v>
      </c>
      <c r="H352" s="256" t="s">
        <v>1273</v>
      </c>
      <c r="I352" s="256" t="s">
        <v>1674</v>
      </c>
      <c r="J352" s="256">
        <v>83101</v>
      </c>
      <c r="K352" s="256">
        <v>1</v>
      </c>
      <c r="L352" s="256">
        <v>7</v>
      </c>
      <c r="M352" s="256">
        <v>8</v>
      </c>
      <c r="N352" s="256" t="s">
        <v>348</v>
      </c>
      <c r="O352" s="256" t="s">
        <v>1674</v>
      </c>
      <c r="P352" s="256">
        <v>175</v>
      </c>
      <c r="Q352" s="256">
        <v>2</v>
      </c>
      <c r="R352" s="256">
        <v>0</v>
      </c>
      <c r="S352" s="256" t="s">
        <v>1872</v>
      </c>
      <c r="T352" s="256" t="s">
        <v>1872</v>
      </c>
      <c r="U352" s="256">
        <v>0</v>
      </c>
      <c r="V352" s="256">
        <v>0</v>
      </c>
    </row>
    <row r="353" spans="2:22" x14ac:dyDescent="0.25">
      <c r="B353" s="256" t="s">
        <v>331</v>
      </c>
      <c r="C353" s="256" t="s">
        <v>346</v>
      </c>
      <c r="D353" s="256">
        <v>100</v>
      </c>
      <c r="E353" s="256" t="s">
        <v>1675</v>
      </c>
      <c r="F353" s="256" t="s">
        <v>1675</v>
      </c>
      <c r="G353" s="256" t="s">
        <v>1675</v>
      </c>
      <c r="H353" s="256" t="s">
        <v>1273</v>
      </c>
      <c r="I353" s="256" t="s">
        <v>1674</v>
      </c>
      <c r="J353" s="256">
        <v>83101</v>
      </c>
      <c r="K353" s="256">
        <v>1</v>
      </c>
      <c r="L353" s="256">
        <v>7</v>
      </c>
      <c r="M353" s="256">
        <v>2</v>
      </c>
      <c r="N353" s="256" t="s">
        <v>348</v>
      </c>
      <c r="O353" s="256" t="s">
        <v>1674</v>
      </c>
      <c r="P353" s="256">
        <v>181</v>
      </c>
      <c r="Q353" s="256">
        <v>2</v>
      </c>
      <c r="R353" s="256">
        <v>0</v>
      </c>
      <c r="S353" s="256" t="s">
        <v>1872</v>
      </c>
      <c r="T353" s="256" t="s">
        <v>1872</v>
      </c>
      <c r="U353" s="256">
        <v>0</v>
      </c>
      <c r="V353" s="256">
        <v>0</v>
      </c>
    </row>
    <row r="354" spans="2:22" x14ac:dyDescent="0.25">
      <c r="B354" s="256" t="s">
        <v>331</v>
      </c>
      <c r="C354" s="256" t="s">
        <v>346</v>
      </c>
      <c r="D354" s="256">
        <v>100</v>
      </c>
      <c r="E354" s="256" t="s">
        <v>1675</v>
      </c>
      <c r="F354" s="256" t="s">
        <v>1675</v>
      </c>
      <c r="G354" s="256" t="s">
        <v>1675</v>
      </c>
      <c r="H354" s="256" t="s">
        <v>1273</v>
      </c>
      <c r="I354" s="256" t="s">
        <v>1674</v>
      </c>
      <c r="J354" s="256">
        <v>83101</v>
      </c>
      <c r="K354" s="256">
        <v>1</v>
      </c>
      <c r="L354" s="256">
        <v>7</v>
      </c>
      <c r="M354" s="256">
        <v>6</v>
      </c>
      <c r="N354" s="256" t="s">
        <v>348</v>
      </c>
      <c r="O354" s="256" t="s">
        <v>1674</v>
      </c>
      <c r="P354" s="256">
        <v>192</v>
      </c>
      <c r="Q354" s="256">
        <v>2</v>
      </c>
      <c r="R354" s="256">
        <v>0</v>
      </c>
      <c r="S354" s="256" t="s">
        <v>1872</v>
      </c>
      <c r="T354" s="256" t="s">
        <v>1872</v>
      </c>
      <c r="U354" s="256">
        <v>0</v>
      </c>
      <c r="V354" s="256">
        <v>0</v>
      </c>
    </row>
    <row r="355" spans="2:22" x14ac:dyDescent="0.25">
      <c r="B355" s="256" t="s">
        <v>331</v>
      </c>
      <c r="C355" s="256" t="s">
        <v>346</v>
      </c>
      <c r="D355" s="256">
        <v>100</v>
      </c>
      <c r="E355" s="256" t="s">
        <v>1675</v>
      </c>
      <c r="F355" s="256" t="s">
        <v>1675</v>
      </c>
      <c r="G355" s="256" t="s">
        <v>1675</v>
      </c>
      <c r="H355" s="256" t="s">
        <v>1273</v>
      </c>
      <c r="I355" s="256" t="s">
        <v>1674</v>
      </c>
      <c r="J355" s="256">
        <v>83101</v>
      </c>
      <c r="K355" s="256">
        <v>1</v>
      </c>
      <c r="L355" s="256">
        <v>7</v>
      </c>
      <c r="M355" s="256">
        <v>8</v>
      </c>
      <c r="N355" s="256" t="s">
        <v>348</v>
      </c>
      <c r="O355" s="256" t="s">
        <v>1674</v>
      </c>
      <c r="P355" s="256">
        <v>206</v>
      </c>
      <c r="Q355" s="256">
        <v>2</v>
      </c>
      <c r="R355" s="256">
        <v>0</v>
      </c>
      <c r="S355" s="256" t="s">
        <v>1872</v>
      </c>
      <c r="T355" s="256" t="s">
        <v>1872</v>
      </c>
      <c r="U355" s="256">
        <v>0</v>
      </c>
      <c r="V355" s="256">
        <v>0</v>
      </c>
    </row>
    <row r="356" spans="2:22" x14ac:dyDescent="0.25">
      <c r="B356" s="256" t="s">
        <v>331</v>
      </c>
      <c r="C356" s="256" t="s">
        <v>346</v>
      </c>
      <c r="D356" s="256">
        <v>100</v>
      </c>
      <c r="E356" s="256" t="s">
        <v>1675</v>
      </c>
      <c r="F356" s="256" t="s">
        <v>1675</v>
      </c>
      <c r="G356" s="256" t="s">
        <v>1675</v>
      </c>
      <c r="H356" s="256" t="s">
        <v>1273</v>
      </c>
      <c r="I356" s="256" t="s">
        <v>1674</v>
      </c>
      <c r="J356" s="256">
        <v>83101</v>
      </c>
      <c r="K356" s="256">
        <v>1</v>
      </c>
      <c r="L356" s="256">
        <v>7</v>
      </c>
      <c r="M356" s="256">
        <v>7</v>
      </c>
      <c r="N356" s="256" t="s">
        <v>348</v>
      </c>
      <c r="O356" s="256" t="s">
        <v>1674</v>
      </c>
      <c r="P356" s="256">
        <v>213</v>
      </c>
      <c r="Q356" s="256">
        <v>2</v>
      </c>
      <c r="R356" s="256">
        <v>0</v>
      </c>
      <c r="S356" s="256" t="s">
        <v>1872</v>
      </c>
      <c r="T356" s="256" t="s">
        <v>1872</v>
      </c>
      <c r="U356" s="256">
        <v>0</v>
      </c>
      <c r="V356" s="256">
        <v>0</v>
      </c>
    </row>
    <row r="357" spans="2:22" x14ac:dyDescent="0.25">
      <c r="B357" s="256" t="s">
        <v>331</v>
      </c>
      <c r="C357" s="256" t="s">
        <v>346</v>
      </c>
      <c r="D357" s="256">
        <v>100</v>
      </c>
      <c r="E357" s="256" t="s">
        <v>1675</v>
      </c>
      <c r="F357" s="256" t="s">
        <v>1675</v>
      </c>
      <c r="G357" s="256" t="s">
        <v>1675</v>
      </c>
      <c r="H357" s="256" t="s">
        <v>1273</v>
      </c>
      <c r="I357" s="256" t="s">
        <v>1674</v>
      </c>
      <c r="J357" s="256">
        <v>83101</v>
      </c>
      <c r="K357" s="256">
        <v>1</v>
      </c>
      <c r="L357" s="256">
        <v>7</v>
      </c>
      <c r="M357" s="256">
        <v>8</v>
      </c>
      <c r="N357" s="256" t="s">
        <v>348</v>
      </c>
      <c r="O357" s="256" t="s">
        <v>1674</v>
      </c>
      <c r="P357" s="256">
        <v>217</v>
      </c>
      <c r="Q357" s="256">
        <v>2</v>
      </c>
      <c r="R357" s="256">
        <v>0</v>
      </c>
      <c r="S357" s="256" t="s">
        <v>1872</v>
      </c>
      <c r="T357" s="256" t="s">
        <v>1872</v>
      </c>
      <c r="U357" s="256">
        <v>0</v>
      </c>
      <c r="V357" s="256">
        <v>0</v>
      </c>
    </row>
    <row r="358" spans="2:22" x14ac:dyDescent="0.25">
      <c r="B358" s="256" t="s">
        <v>331</v>
      </c>
      <c r="C358" s="256" t="s">
        <v>346</v>
      </c>
      <c r="D358" s="256">
        <v>100</v>
      </c>
      <c r="E358" s="256" t="s">
        <v>1675</v>
      </c>
      <c r="F358" s="256" t="s">
        <v>1675</v>
      </c>
      <c r="G358" s="256" t="s">
        <v>1675</v>
      </c>
      <c r="H358" s="256" t="s">
        <v>1273</v>
      </c>
      <c r="I358" s="256" t="s">
        <v>1674</v>
      </c>
      <c r="J358" s="256">
        <v>83101</v>
      </c>
      <c r="K358" s="256">
        <v>1</v>
      </c>
      <c r="L358" s="256">
        <v>7</v>
      </c>
      <c r="M358" s="256">
        <v>7</v>
      </c>
      <c r="N358" s="256" t="s">
        <v>348</v>
      </c>
      <c r="O358" s="256" t="s">
        <v>1674</v>
      </c>
      <c r="P358" s="256">
        <v>261</v>
      </c>
      <c r="Q358" s="256">
        <v>2</v>
      </c>
      <c r="R358" s="256">
        <v>0</v>
      </c>
      <c r="S358" s="256" t="s">
        <v>1872</v>
      </c>
      <c r="T358" s="256" t="s">
        <v>1872</v>
      </c>
      <c r="U358" s="256">
        <v>0</v>
      </c>
      <c r="V358" s="256">
        <v>0</v>
      </c>
    </row>
    <row r="359" spans="2:22" x14ac:dyDescent="0.25">
      <c r="B359" s="256" t="s">
        <v>331</v>
      </c>
      <c r="C359" s="256" t="s">
        <v>346</v>
      </c>
      <c r="D359" s="256">
        <v>100</v>
      </c>
      <c r="E359" s="256" t="s">
        <v>1675</v>
      </c>
      <c r="F359" s="256" t="s">
        <v>1675</v>
      </c>
      <c r="G359" s="256" t="s">
        <v>1675</v>
      </c>
      <c r="H359" s="256" t="s">
        <v>1273</v>
      </c>
      <c r="I359" s="256" t="s">
        <v>1674</v>
      </c>
      <c r="J359" s="256">
        <v>83101</v>
      </c>
      <c r="K359" s="256">
        <v>1</v>
      </c>
      <c r="L359" s="256">
        <v>7</v>
      </c>
      <c r="M359" s="256">
        <v>6</v>
      </c>
      <c r="N359" s="256" t="s">
        <v>348</v>
      </c>
      <c r="O359" s="256" t="s">
        <v>1674</v>
      </c>
      <c r="P359" s="256">
        <v>270</v>
      </c>
      <c r="Q359" s="256">
        <v>2</v>
      </c>
      <c r="R359" s="256">
        <v>0</v>
      </c>
      <c r="S359" s="256" t="s">
        <v>1872</v>
      </c>
      <c r="T359" s="256" t="s">
        <v>1872</v>
      </c>
      <c r="U359" s="256">
        <v>0</v>
      </c>
      <c r="V359" s="256">
        <v>0</v>
      </c>
    </row>
    <row r="360" spans="2:22" x14ac:dyDescent="0.25">
      <c r="B360" s="256" t="s">
        <v>331</v>
      </c>
      <c r="C360" s="256" t="s">
        <v>346</v>
      </c>
      <c r="D360" s="256">
        <v>100</v>
      </c>
      <c r="E360" s="256" t="s">
        <v>1675</v>
      </c>
      <c r="F360" s="256" t="s">
        <v>1675</v>
      </c>
      <c r="G360" s="256" t="s">
        <v>1675</v>
      </c>
      <c r="H360" s="256" t="s">
        <v>1273</v>
      </c>
      <c r="I360" s="256" t="s">
        <v>1674</v>
      </c>
      <c r="J360" s="256">
        <v>83101</v>
      </c>
      <c r="K360" s="256">
        <v>1</v>
      </c>
      <c r="L360" s="256">
        <v>7</v>
      </c>
      <c r="M360" s="256">
        <v>6</v>
      </c>
      <c r="N360" s="256" t="s">
        <v>348</v>
      </c>
      <c r="O360" s="256" t="s">
        <v>1674</v>
      </c>
      <c r="P360" s="256">
        <v>272</v>
      </c>
      <c r="Q360" s="256">
        <v>2</v>
      </c>
      <c r="R360" s="256">
        <v>0</v>
      </c>
      <c r="S360" s="256" t="s">
        <v>1872</v>
      </c>
      <c r="T360" s="256" t="s">
        <v>1872</v>
      </c>
      <c r="U360" s="256">
        <v>0</v>
      </c>
      <c r="V360" s="256">
        <v>0</v>
      </c>
    </row>
    <row r="361" spans="2:22" x14ac:dyDescent="0.25">
      <c r="B361" s="256" t="s">
        <v>331</v>
      </c>
      <c r="C361" s="256" t="s">
        <v>346</v>
      </c>
      <c r="D361" s="256">
        <v>100</v>
      </c>
      <c r="E361" s="256" t="s">
        <v>1675</v>
      </c>
      <c r="F361" s="256" t="s">
        <v>1675</v>
      </c>
      <c r="G361" s="256" t="s">
        <v>1675</v>
      </c>
      <c r="H361" s="256" t="s">
        <v>1273</v>
      </c>
      <c r="I361" s="256" t="s">
        <v>1674</v>
      </c>
      <c r="J361" s="256">
        <v>83101</v>
      </c>
      <c r="K361" s="256">
        <v>1</v>
      </c>
      <c r="L361" s="256">
        <v>7</v>
      </c>
      <c r="M361" s="256">
        <v>7</v>
      </c>
      <c r="N361" s="256" t="s">
        <v>348</v>
      </c>
      <c r="O361" s="256" t="s">
        <v>1674</v>
      </c>
      <c r="P361" s="256">
        <v>279</v>
      </c>
      <c r="Q361" s="256">
        <v>2</v>
      </c>
      <c r="R361" s="256">
        <v>0</v>
      </c>
      <c r="S361" s="256" t="s">
        <v>1872</v>
      </c>
      <c r="T361" s="256" t="s">
        <v>1872</v>
      </c>
      <c r="U361" s="256">
        <v>0</v>
      </c>
      <c r="V361" s="256">
        <v>0</v>
      </c>
    </row>
    <row r="362" spans="2:22" x14ac:dyDescent="0.25">
      <c r="B362" s="256" t="s">
        <v>331</v>
      </c>
      <c r="C362" s="256" t="s">
        <v>346</v>
      </c>
      <c r="D362" s="256">
        <v>100</v>
      </c>
      <c r="E362" s="256" t="s">
        <v>1675</v>
      </c>
      <c r="F362" s="256" t="s">
        <v>1675</v>
      </c>
      <c r="G362" s="256" t="s">
        <v>1675</v>
      </c>
      <c r="H362" s="256" t="s">
        <v>1273</v>
      </c>
      <c r="I362" s="256" t="s">
        <v>1674</v>
      </c>
      <c r="J362" s="256">
        <v>83101</v>
      </c>
      <c r="K362" s="256">
        <v>1</v>
      </c>
      <c r="L362" s="256">
        <v>7</v>
      </c>
      <c r="M362" s="256">
        <v>7</v>
      </c>
      <c r="N362" s="256" t="s">
        <v>348</v>
      </c>
      <c r="O362" s="256" t="s">
        <v>1674</v>
      </c>
      <c r="P362" s="256">
        <v>300</v>
      </c>
      <c r="Q362" s="256">
        <v>2</v>
      </c>
      <c r="R362" s="256">
        <v>0</v>
      </c>
      <c r="S362" s="256" t="s">
        <v>1872</v>
      </c>
      <c r="T362" s="256" t="s">
        <v>1872</v>
      </c>
      <c r="U362" s="256">
        <v>0</v>
      </c>
      <c r="V362" s="256">
        <v>0</v>
      </c>
    </row>
    <row r="363" spans="2:22" x14ac:dyDescent="0.25">
      <c r="B363" s="256" t="s">
        <v>331</v>
      </c>
      <c r="C363" s="256" t="s">
        <v>346</v>
      </c>
      <c r="D363" s="256">
        <v>100</v>
      </c>
      <c r="E363" s="256" t="s">
        <v>1675</v>
      </c>
      <c r="F363" s="256" t="s">
        <v>1675</v>
      </c>
      <c r="G363" s="256" t="s">
        <v>1675</v>
      </c>
      <c r="H363" s="256" t="s">
        <v>1273</v>
      </c>
      <c r="I363" s="256" t="s">
        <v>1674</v>
      </c>
      <c r="J363" s="256">
        <v>83101</v>
      </c>
      <c r="K363" s="256">
        <v>1</v>
      </c>
      <c r="L363" s="256">
        <v>7</v>
      </c>
      <c r="M363" s="256">
        <v>7</v>
      </c>
      <c r="N363" s="256" t="s">
        <v>348</v>
      </c>
      <c r="O363" s="256" t="s">
        <v>1674</v>
      </c>
      <c r="P363" s="256">
        <v>67</v>
      </c>
      <c r="Q363" s="256">
        <v>2</v>
      </c>
      <c r="R363" s="256">
        <v>0</v>
      </c>
      <c r="S363" s="256" t="s">
        <v>1872</v>
      </c>
      <c r="T363" s="256" t="s">
        <v>1872</v>
      </c>
      <c r="U363" s="256">
        <v>0</v>
      </c>
      <c r="V363" s="256">
        <v>0</v>
      </c>
    </row>
    <row r="364" spans="2:22" x14ac:dyDescent="0.25">
      <c r="B364" s="256" t="s">
        <v>331</v>
      </c>
      <c r="C364" s="256" t="s">
        <v>346</v>
      </c>
      <c r="D364" s="256">
        <v>100</v>
      </c>
      <c r="E364" s="256" t="s">
        <v>1675</v>
      </c>
      <c r="F364" s="256" t="s">
        <v>1675</v>
      </c>
      <c r="G364" s="256" t="s">
        <v>1675</v>
      </c>
      <c r="H364" s="256" t="s">
        <v>1273</v>
      </c>
      <c r="I364" s="256" t="s">
        <v>1674</v>
      </c>
      <c r="J364" s="256">
        <v>83101</v>
      </c>
      <c r="K364" s="256">
        <v>1</v>
      </c>
      <c r="L364" s="256">
        <v>7</v>
      </c>
      <c r="M364" s="256">
        <v>6</v>
      </c>
      <c r="N364" s="256" t="s">
        <v>348</v>
      </c>
      <c r="O364" s="256" t="s">
        <v>1674</v>
      </c>
      <c r="P364" s="256">
        <v>78</v>
      </c>
      <c r="Q364" s="256">
        <v>2</v>
      </c>
      <c r="R364" s="256">
        <v>0</v>
      </c>
      <c r="S364" s="256" t="s">
        <v>1872</v>
      </c>
      <c r="T364" s="256" t="s">
        <v>1872</v>
      </c>
      <c r="U364" s="256">
        <v>0</v>
      </c>
      <c r="V364" s="256">
        <v>0</v>
      </c>
    </row>
    <row r="365" spans="2:22" x14ac:dyDescent="0.25">
      <c r="B365" s="256" t="s">
        <v>331</v>
      </c>
      <c r="C365" s="256" t="s">
        <v>346</v>
      </c>
      <c r="D365" s="256">
        <v>100</v>
      </c>
      <c r="E365" s="256" t="s">
        <v>1675</v>
      </c>
      <c r="F365" s="256" t="s">
        <v>1675</v>
      </c>
      <c r="G365" s="256" t="s">
        <v>1675</v>
      </c>
      <c r="H365" s="256" t="s">
        <v>1273</v>
      </c>
      <c r="I365" s="256" t="s">
        <v>1674</v>
      </c>
      <c r="J365" s="256">
        <v>83101</v>
      </c>
      <c r="K365" s="256">
        <v>1</v>
      </c>
      <c r="L365" s="256">
        <v>7</v>
      </c>
      <c r="M365" s="256">
        <v>2</v>
      </c>
      <c r="N365" s="256" t="s">
        <v>348</v>
      </c>
      <c r="O365" s="256" t="s">
        <v>1674</v>
      </c>
      <c r="P365" s="256">
        <v>180</v>
      </c>
      <c r="Q365" s="256">
        <v>2</v>
      </c>
      <c r="R365" s="256">
        <v>0</v>
      </c>
      <c r="S365" s="256" t="s">
        <v>1872</v>
      </c>
      <c r="T365" s="256" t="s">
        <v>1872</v>
      </c>
      <c r="U365" s="256">
        <v>0</v>
      </c>
      <c r="V365" s="256">
        <v>0</v>
      </c>
    </row>
    <row r="366" spans="2:22" x14ac:dyDescent="0.25">
      <c r="B366" s="256" t="s">
        <v>331</v>
      </c>
      <c r="C366" s="256" t="s">
        <v>346</v>
      </c>
      <c r="D366" s="256">
        <v>100</v>
      </c>
      <c r="E366" s="256" t="s">
        <v>1675</v>
      </c>
      <c r="F366" s="256" t="s">
        <v>1675</v>
      </c>
      <c r="G366" s="256" t="s">
        <v>1675</v>
      </c>
      <c r="H366" s="256" t="s">
        <v>1288</v>
      </c>
      <c r="I366" s="256" t="s">
        <v>1674</v>
      </c>
      <c r="J366" s="256">
        <v>83101</v>
      </c>
      <c r="K366" s="256">
        <v>1</v>
      </c>
      <c r="L366" s="256">
        <v>7</v>
      </c>
      <c r="M366" s="256">
        <v>10</v>
      </c>
      <c r="N366" s="256" t="s">
        <v>1308</v>
      </c>
      <c r="O366" s="256" t="s">
        <v>1674</v>
      </c>
      <c r="P366" s="256">
        <v>1513</v>
      </c>
      <c r="Q366" s="256">
        <v>2</v>
      </c>
      <c r="R366" s="256">
        <v>0</v>
      </c>
      <c r="S366" s="256" t="s">
        <v>1872</v>
      </c>
      <c r="T366" s="256" t="s">
        <v>1872</v>
      </c>
      <c r="U366" s="256">
        <v>0</v>
      </c>
      <c r="V366" s="256">
        <v>0</v>
      </c>
    </row>
    <row r="367" spans="2:22" x14ac:dyDescent="0.25">
      <c r="B367" s="256" t="s">
        <v>331</v>
      </c>
      <c r="C367" s="256" t="s">
        <v>346</v>
      </c>
      <c r="D367" s="256">
        <v>100</v>
      </c>
      <c r="E367" s="256" t="s">
        <v>1675</v>
      </c>
      <c r="F367" s="256" t="s">
        <v>1675</v>
      </c>
      <c r="G367" s="256" t="s">
        <v>1675</v>
      </c>
      <c r="H367" s="256" t="s">
        <v>1281</v>
      </c>
      <c r="I367" s="256" t="s">
        <v>1674</v>
      </c>
      <c r="J367" s="256">
        <v>83101</v>
      </c>
      <c r="K367" s="256">
        <v>1</v>
      </c>
      <c r="L367" s="256">
        <v>7</v>
      </c>
      <c r="M367" s="256">
        <v>9</v>
      </c>
      <c r="N367" s="256" t="s">
        <v>350</v>
      </c>
      <c r="O367" s="256" t="s">
        <v>1674</v>
      </c>
      <c r="P367" s="256">
        <v>58</v>
      </c>
      <c r="Q367" s="256">
        <v>2</v>
      </c>
      <c r="R367" s="256">
        <v>0</v>
      </c>
      <c r="S367" s="256" t="s">
        <v>1872</v>
      </c>
      <c r="T367" s="256" t="s">
        <v>1872</v>
      </c>
      <c r="U367" s="256">
        <v>0</v>
      </c>
      <c r="V367" s="256">
        <v>0</v>
      </c>
    </row>
    <row r="368" spans="2:22" x14ac:dyDescent="0.25">
      <c r="B368" s="256" t="s">
        <v>331</v>
      </c>
      <c r="C368" s="256" t="s">
        <v>346</v>
      </c>
      <c r="D368" s="256">
        <v>100</v>
      </c>
      <c r="E368" s="256" t="s">
        <v>1675</v>
      </c>
      <c r="F368" s="256" t="s">
        <v>1675</v>
      </c>
      <c r="G368" s="256" t="s">
        <v>1675</v>
      </c>
      <c r="H368" s="256" t="s">
        <v>1278</v>
      </c>
      <c r="I368" s="256" t="s">
        <v>1674</v>
      </c>
      <c r="J368" s="256">
        <v>83101</v>
      </c>
      <c r="K368" s="256">
        <v>1</v>
      </c>
      <c r="L368" s="256">
        <v>7</v>
      </c>
      <c r="M368" s="256">
        <v>8</v>
      </c>
      <c r="N368" s="256" t="s">
        <v>1303</v>
      </c>
      <c r="O368" s="256" t="s">
        <v>1674</v>
      </c>
      <c r="P368" s="256">
        <v>14</v>
      </c>
      <c r="Q368" s="256">
        <v>2</v>
      </c>
      <c r="R368" s="256">
        <v>0</v>
      </c>
      <c r="S368" s="256" t="s">
        <v>1872</v>
      </c>
      <c r="T368" s="256" t="s">
        <v>1872</v>
      </c>
      <c r="U368" s="256">
        <v>0</v>
      </c>
      <c r="V368" s="256">
        <v>0</v>
      </c>
    </row>
    <row r="369" spans="2:22" x14ac:dyDescent="0.25">
      <c r="B369" s="410"/>
      <c r="C369" s="410"/>
      <c r="D369" s="410"/>
      <c r="E369" s="410"/>
      <c r="F369" s="410"/>
      <c r="G369" s="411"/>
      <c r="H369" s="412"/>
      <c r="I369" s="413"/>
      <c r="J369" s="410"/>
      <c r="K369" s="414"/>
      <c r="L369" s="415"/>
      <c r="M369" s="410"/>
      <c r="N369" s="410"/>
      <c r="O369" s="416"/>
      <c r="P369" s="410"/>
      <c r="Q369" s="412"/>
      <c r="R369" s="410"/>
      <c r="S369" s="412"/>
      <c r="T369" s="412"/>
      <c r="U369" s="417"/>
      <c r="V369" s="417"/>
    </row>
    <row r="370" spans="2:22" x14ac:dyDescent="0.25">
      <c r="B370" s="120" t="s">
        <v>74</v>
      </c>
      <c r="C370" s="168"/>
      <c r="D370" s="386">
        <f>P370-COUNTIF(E14:E368,"VACANTE")</f>
        <v>322</v>
      </c>
      <c r="E370" s="168"/>
      <c r="F370" s="168"/>
      <c r="G370" s="170"/>
      <c r="H370" s="171"/>
      <c r="I370" s="172"/>
      <c r="J370" s="172"/>
      <c r="K370" s="172"/>
      <c r="L370" s="172"/>
      <c r="M370" s="262"/>
      <c r="N370" s="265" t="s">
        <v>75</v>
      </c>
      <c r="O370" s="387"/>
      <c r="P370" s="386">
        <f>COUNTA(P14:P368)</f>
        <v>355</v>
      </c>
      <c r="Q370" s="388"/>
      <c r="R370" s="389"/>
      <c r="S370" s="538" t="s">
        <v>8</v>
      </c>
      <c r="T370" s="538"/>
      <c r="U370" s="295">
        <f>SUM(U14:U368)</f>
        <v>1588477.8200000005</v>
      </c>
      <c r="V370" s="390"/>
    </row>
    <row r="371" spans="2:22" x14ac:dyDescent="0.25">
      <c r="B371" s="45"/>
      <c r="C371" s="174"/>
      <c r="D371" s="391"/>
      <c r="E371" s="174"/>
      <c r="F371" s="174"/>
      <c r="G371" s="176"/>
      <c r="H371" s="177"/>
      <c r="I371" s="175"/>
      <c r="J371" s="175"/>
      <c r="K371" s="175"/>
      <c r="L371" s="175"/>
      <c r="M371" s="223"/>
      <c r="N371" s="47"/>
      <c r="O371" s="392"/>
      <c r="P371" s="391"/>
      <c r="Q371" s="393"/>
      <c r="R371" s="394"/>
      <c r="S371" s="395"/>
      <c r="T371" s="395"/>
      <c r="U371" s="396"/>
      <c r="V371" s="397"/>
    </row>
    <row r="372" spans="2:22" x14ac:dyDescent="0.25">
      <c r="B372" s="45"/>
      <c r="C372" s="174"/>
      <c r="D372" s="391"/>
      <c r="E372" s="174"/>
      <c r="F372" s="174"/>
      <c r="G372" s="176"/>
      <c r="H372" s="177"/>
      <c r="I372" s="175"/>
      <c r="J372" s="175"/>
      <c r="K372" s="175"/>
      <c r="L372" s="175"/>
      <c r="M372" s="223"/>
      <c r="N372" s="47"/>
      <c r="O372" s="392"/>
      <c r="P372" s="391"/>
      <c r="Q372" s="393"/>
      <c r="R372" s="394"/>
      <c r="S372" s="395"/>
      <c r="T372" s="395"/>
      <c r="U372" s="396"/>
      <c r="V372" s="397"/>
    </row>
    <row r="373" spans="2:22" x14ac:dyDescent="0.25">
      <c r="B373" s="45"/>
      <c r="C373" s="174"/>
      <c r="D373" s="391"/>
      <c r="E373" s="174"/>
      <c r="F373" s="174"/>
      <c r="G373" s="176"/>
      <c r="H373" s="177"/>
      <c r="I373" s="175"/>
      <c r="J373" s="175"/>
      <c r="K373" s="175"/>
      <c r="L373" s="175"/>
      <c r="M373" s="223"/>
      <c r="N373" s="47"/>
      <c r="O373" s="392"/>
      <c r="P373" s="391"/>
      <c r="Q373" s="393"/>
      <c r="R373" s="394"/>
      <c r="S373" s="395"/>
      <c r="T373" s="395"/>
      <c r="U373" s="396"/>
      <c r="V373" s="397"/>
    </row>
    <row r="374" spans="2:22" x14ac:dyDescent="0.25">
      <c r="B374" s="398"/>
      <c r="C374" s="399"/>
      <c r="D374" s="399"/>
      <c r="E374" s="399"/>
      <c r="F374" s="174"/>
      <c r="G374" s="176"/>
      <c r="H374" s="177"/>
      <c r="I374" s="175"/>
      <c r="J374" s="175"/>
      <c r="K374" s="175"/>
      <c r="L374" s="175"/>
      <c r="M374" s="175"/>
      <c r="N374" s="175"/>
      <c r="O374" s="175"/>
      <c r="P374" s="394"/>
      <c r="Q374" s="393"/>
      <c r="R374" s="394"/>
      <c r="S374" s="393"/>
      <c r="T374" s="393"/>
      <c r="U374" s="400"/>
      <c r="V374" s="397"/>
    </row>
    <row r="375" spans="2:22" x14ac:dyDescent="0.25">
      <c r="B375" s="398"/>
      <c r="C375" s="401"/>
      <c r="D375" s="401"/>
      <c r="E375" s="401"/>
      <c r="F375" s="402"/>
      <c r="G375" s="402"/>
      <c r="H375" s="401"/>
      <c r="I375" s="401"/>
      <c r="J375" s="401"/>
      <c r="K375" s="401"/>
      <c r="L375" s="401"/>
      <c r="M375" s="401"/>
      <c r="N375" s="401"/>
      <c r="O375" s="401"/>
      <c r="P375" s="403"/>
      <c r="Q375" s="403"/>
      <c r="R375" s="403"/>
      <c r="S375" s="403"/>
      <c r="T375" s="403"/>
      <c r="U375" s="403"/>
      <c r="V375" s="404"/>
    </row>
    <row r="376" spans="2:22" x14ac:dyDescent="0.25">
      <c r="B376" s="405"/>
      <c r="C376" s="305"/>
      <c r="D376" s="305"/>
      <c r="E376" s="305"/>
      <c r="F376" s="305"/>
      <c r="G376" s="305"/>
      <c r="H376" s="305"/>
      <c r="I376" s="305"/>
      <c r="J376" s="305"/>
      <c r="K376" s="305"/>
      <c r="L376" s="305"/>
      <c r="M376" s="305"/>
      <c r="N376" s="305"/>
      <c r="O376" s="305"/>
      <c r="P376" s="406"/>
      <c r="Q376" s="406"/>
      <c r="R376" s="407"/>
      <c r="S376" s="408" t="s">
        <v>1676</v>
      </c>
      <c r="T376" s="408"/>
      <c r="U376" s="408"/>
      <c r="V376" s="409">
        <v>0</v>
      </c>
    </row>
    <row r="377" spans="2:22" x14ac:dyDescent="0.25">
      <c r="B377" s="62" t="s">
        <v>325</v>
      </c>
    </row>
    <row r="378" spans="2:22" x14ac:dyDescent="0.25">
      <c r="B378" s="62" t="s">
        <v>149</v>
      </c>
    </row>
    <row r="380" spans="2:22" x14ac:dyDescent="0.25"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</row>
    <row r="381" spans="2:22" x14ac:dyDescent="0.25">
      <c r="B381" s="418"/>
      <c r="C381" s="419"/>
      <c r="D381" s="419"/>
      <c r="E381" s="420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</row>
    <row r="382" spans="2:22" x14ac:dyDescent="0.25">
      <c r="B382" s="485" t="str">
        <f>+'Caratula Resumen'!B46:E46</f>
        <v>C.P. ESMERALDA HERNANDEZ ESCOGIDO</v>
      </c>
      <c r="C382" s="486"/>
      <c r="D382" s="486"/>
      <c r="E382" s="487"/>
    </row>
    <row r="383" spans="2:22" x14ac:dyDescent="0.25">
      <c r="B383" s="500" t="s">
        <v>40</v>
      </c>
      <c r="C383" s="501"/>
      <c r="D383" s="501"/>
      <c r="E383" s="502"/>
    </row>
    <row r="384" spans="2:22" x14ac:dyDescent="0.25">
      <c r="B384" s="14"/>
      <c r="C384" s="365"/>
      <c r="D384" s="365"/>
      <c r="E384" s="16"/>
    </row>
    <row r="385" spans="2:5" x14ac:dyDescent="0.25">
      <c r="B385" s="485" t="str">
        <f>+'Caratula Resumen'!B49:E49</f>
        <v>SUBJEFE DE NOMINA FEDERAL</v>
      </c>
      <c r="C385" s="486"/>
      <c r="D385" s="486"/>
      <c r="E385" s="487"/>
    </row>
    <row r="386" spans="2:5" x14ac:dyDescent="0.25">
      <c r="B386" s="539" t="s">
        <v>41</v>
      </c>
      <c r="C386" s="540"/>
      <c r="D386" s="540"/>
      <c r="E386" s="541"/>
    </row>
    <row r="387" spans="2:5" x14ac:dyDescent="0.25">
      <c r="B387" s="14"/>
      <c r="C387" s="365"/>
      <c r="D387" s="365"/>
      <c r="E387" s="16"/>
    </row>
    <row r="388" spans="2:5" x14ac:dyDescent="0.25">
      <c r="B388" s="485"/>
      <c r="C388" s="486"/>
      <c r="D388" s="486"/>
      <c r="E388" s="487"/>
    </row>
    <row r="389" spans="2:5" x14ac:dyDescent="0.25">
      <c r="B389" s="500" t="s">
        <v>42</v>
      </c>
      <c r="C389" s="501"/>
      <c r="D389" s="501"/>
      <c r="E389" s="502"/>
    </row>
    <row r="390" spans="2:5" x14ac:dyDescent="0.25">
      <c r="B390" s="14"/>
      <c r="C390" s="365"/>
      <c r="D390" s="365"/>
      <c r="E390" s="16"/>
    </row>
    <row r="391" spans="2:5" x14ac:dyDescent="0.25">
      <c r="B391" s="503" t="str">
        <f>+'Caratula Resumen'!B55:E55</f>
        <v>LEÓN, GUANAJUATO. A 11 DE ENERO DE 2022.</v>
      </c>
      <c r="C391" s="504"/>
      <c r="D391" s="504"/>
      <c r="E391" s="505"/>
    </row>
    <row r="392" spans="2:5" x14ac:dyDescent="0.25">
      <c r="B392" s="500" t="s">
        <v>43</v>
      </c>
      <c r="C392" s="501"/>
      <c r="D392" s="501"/>
      <c r="E392" s="502"/>
    </row>
    <row r="393" spans="2:5" x14ac:dyDescent="0.25">
      <c r="B393" s="300"/>
      <c r="C393" s="357"/>
      <c r="D393" s="357"/>
      <c r="E393" s="358"/>
    </row>
  </sheetData>
  <mergeCells count="23">
    <mergeCell ref="V10:V11"/>
    <mergeCell ref="B10:B11"/>
    <mergeCell ref="C10:C11"/>
    <mergeCell ref="D10:D11"/>
    <mergeCell ref="E10:E11"/>
    <mergeCell ref="F10:F11"/>
    <mergeCell ref="G10:G11"/>
    <mergeCell ref="H10:H11"/>
    <mergeCell ref="I10:I11"/>
    <mergeCell ref="J10:P10"/>
    <mergeCell ref="Q10:Q11"/>
    <mergeCell ref="R10:R11"/>
    <mergeCell ref="S10:T10"/>
    <mergeCell ref="U10:U11"/>
    <mergeCell ref="S370:T370"/>
    <mergeCell ref="B389:E389"/>
    <mergeCell ref="B391:E391"/>
    <mergeCell ref="B392:E392"/>
    <mergeCell ref="B382:E382"/>
    <mergeCell ref="B383:E383"/>
    <mergeCell ref="B385:E385"/>
    <mergeCell ref="B386:E386"/>
    <mergeCell ref="B388:E388"/>
  </mergeCells>
  <phoneticPr fontId="65" type="noConversion"/>
  <dataValidations count="1">
    <dataValidation allowBlank="1" showInputMessage="1" showErrorMessage="1" sqref="T7 B7"/>
  </dataValidations>
  <pageMargins left="0.62992125984251968" right="0.9055118110236221" top="0.74803149606299213" bottom="0.59055118110236227" header="0.31496062992125984" footer="0.31496062992125984"/>
  <pageSetup paperSize="9" scale="44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O39"/>
  <sheetViews>
    <sheetView showGridLines="0" topLeftCell="A4" zoomScaleNormal="100" workbookViewId="0">
      <selection activeCell="E22" sqref="E22"/>
    </sheetView>
  </sheetViews>
  <sheetFormatPr baseColWidth="10" defaultColWidth="11.42578125" defaultRowHeight="15" x14ac:dyDescent="0.25"/>
  <cols>
    <col min="1" max="1" width="2.42578125" style="191" customWidth="1"/>
    <col min="2" max="2" width="16.28515625" style="191" customWidth="1"/>
    <col min="3" max="3" width="18" style="191" customWidth="1"/>
    <col min="4" max="4" width="24.42578125" style="191" customWidth="1"/>
    <col min="5" max="5" width="44.28515625" style="191" customWidth="1"/>
    <col min="6" max="6" width="12.140625" style="191" customWidth="1"/>
    <col min="7" max="7" width="25.140625" style="191" customWidth="1"/>
    <col min="8" max="8" width="11.85546875" style="191" customWidth="1"/>
    <col min="9" max="9" width="10.42578125" style="191" customWidth="1"/>
    <col min="10" max="10" width="9.28515625" style="191" customWidth="1"/>
    <col min="11" max="11" width="8" style="191" customWidth="1"/>
    <col min="12" max="12" width="12.7109375" style="191" customWidth="1"/>
    <col min="13" max="13" width="9.7109375" style="191" customWidth="1"/>
    <col min="14" max="14" width="8.85546875" style="191" customWidth="1"/>
    <col min="15" max="16" width="11.7109375" style="191" customWidth="1"/>
    <col min="17" max="17" width="18.7109375" style="191" customWidth="1"/>
    <col min="18" max="18" width="11.42578125" style="334" customWidth="1"/>
    <col min="19" max="226" width="11.42578125" style="191"/>
    <col min="227" max="227" width="3.7109375" style="191" customWidth="1"/>
    <col min="228" max="228" width="16.7109375" style="191" customWidth="1"/>
    <col min="229" max="229" width="17.140625" style="191" customWidth="1"/>
    <col min="230" max="230" width="22.42578125" style="191" bestFit="1" customWidth="1"/>
    <col min="231" max="231" width="38.140625" style="191" bestFit="1" customWidth="1"/>
    <col min="232" max="232" width="13.42578125" style="191" customWidth="1"/>
    <col min="233" max="233" width="14.7109375" style="191" customWidth="1"/>
    <col min="234" max="234" width="12.42578125" style="191" customWidth="1"/>
    <col min="235" max="235" width="10" style="191" customWidth="1"/>
    <col min="236" max="236" width="9.7109375" style="191" customWidth="1"/>
    <col min="237" max="237" width="10.7109375" style="191" customWidth="1"/>
    <col min="238" max="238" width="9.140625" style="191" customWidth="1"/>
    <col min="239" max="239" width="10.140625" style="191" customWidth="1"/>
    <col min="240" max="240" width="9.42578125" style="191" customWidth="1"/>
    <col min="241" max="242" width="13" style="191" customWidth="1"/>
    <col min="243" max="243" width="18.28515625" style="191" customWidth="1"/>
    <col min="244" max="16384" width="11.42578125" style="19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70" t="s">
        <v>155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368" t="str">
        <f>+'A Y  II D3'!X7</f>
        <v>GUANAJUATO</v>
      </c>
      <c r="Q7" s="72"/>
    </row>
    <row r="8" spans="1:223" ht="18.75" x14ac:dyDescent="0.3">
      <c r="B8" s="513" t="str">
        <f>+'A Y  II D3'!B8</f>
        <v>Fondo de Aportaciones para la Educación Tecnológica y de Adultos/Instituto Nacional para la Educación de los Adultos (FAETA/INEA)</v>
      </c>
      <c r="C8" s="514"/>
      <c r="D8" s="514"/>
      <c r="E8" s="514"/>
      <c r="F8" s="514"/>
      <c r="G8" s="514"/>
      <c r="H8" s="514"/>
      <c r="I8" s="514"/>
      <c r="J8" s="514"/>
      <c r="K8" s="74"/>
      <c r="L8" s="74"/>
      <c r="M8" s="74"/>
      <c r="N8" s="74"/>
      <c r="O8" s="75"/>
      <c r="P8" s="25" t="str">
        <f>+'A Y  II D3'!X8</f>
        <v>4to. Trimestre 2021</v>
      </c>
      <c r="Q8" s="330"/>
      <c r="R8" s="335"/>
    </row>
    <row r="9" spans="1:223" x14ac:dyDescent="0.25">
      <c r="B9" s="7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223" ht="21" x14ac:dyDescent="0.35">
      <c r="B10" s="192"/>
      <c r="C10" s="192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194"/>
    </row>
    <row r="11" spans="1:223" ht="27.75" customHeight="1" x14ac:dyDescent="0.25">
      <c r="A11" s="540"/>
      <c r="B11" s="507" t="s">
        <v>45</v>
      </c>
      <c r="C11" s="547" t="s">
        <v>46</v>
      </c>
      <c r="D11" s="547" t="s">
        <v>47</v>
      </c>
      <c r="E11" s="547" t="s">
        <v>80</v>
      </c>
      <c r="F11" s="531" t="s">
        <v>139</v>
      </c>
      <c r="G11" s="547" t="s">
        <v>156</v>
      </c>
      <c r="H11" s="550" t="s">
        <v>157</v>
      </c>
      <c r="I11" s="551"/>
      <c r="J11" s="551"/>
      <c r="K11" s="551"/>
      <c r="L11" s="551"/>
      <c r="M11" s="551"/>
      <c r="N11" s="552"/>
      <c r="O11" s="553" t="s">
        <v>158</v>
      </c>
      <c r="P11" s="554"/>
      <c r="Q11" s="547" t="s">
        <v>159</v>
      </c>
      <c r="R11" s="336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</row>
    <row r="12" spans="1:223" ht="38.25" x14ac:dyDescent="0.25">
      <c r="A12" s="540"/>
      <c r="B12" s="507"/>
      <c r="C12" s="548"/>
      <c r="D12" s="548"/>
      <c r="E12" s="548"/>
      <c r="F12" s="532"/>
      <c r="G12" s="548"/>
      <c r="H12" s="33" t="s">
        <v>61</v>
      </c>
      <c r="I12" s="33" t="s">
        <v>62</v>
      </c>
      <c r="J12" s="33" t="s">
        <v>63</v>
      </c>
      <c r="K12" s="33" t="s">
        <v>64</v>
      </c>
      <c r="L12" s="33" t="s">
        <v>65</v>
      </c>
      <c r="M12" s="34" t="s">
        <v>66</v>
      </c>
      <c r="N12" s="33" t="s">
        <v>67</v>
      </c>
      <c r="O12" s="84" t="s">
        <v>68</v>
      </c>
      <c r="P12" s="84" t="s">
        <v>69</v>
      </c>
      <c r="Q12" s="548"/>
      <c r="R12" s="336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</row>
    <row r="13" spans="1:223" x14ac:dyDescent="0.25">
      <c r="B13" s="121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/>
      <c r="P13" s="197"/>
    </row>
    <row r="14" spans="1:223" ht="38.25" hidden="1" x14ac:dyDescent="0.25">
      <c r="B14" s="198" t="s">
        <v>45</v>
      </c>
      <c r="C14" s="198" t="s">
        <v>46</v>
      </c>
      <c r="D14" s="198" t="s">
        <v>47</v>
      </c>
      <c r="E14" s="198" t="s">
        <v>80</v>
      </c>
      <c r="F14" s="198" t="s">
        <v>160</v>
      </c>
      <c r="G14" s="198" t="s">
        <v>156</v>
      </c>
      <c r="H14" s="84" t="s">
        <v>61</v>
      </c>
      <c r="I14" s="84" t="s">
        <v>62</v>
      </c>
      <c r="J14" s="84" t="s">
        <v>63</v>
      </c>
      <c r="K14" s="84" t="s">
        <v>64</v>
      </c>
      <c r="L14" s="84" t="s">
        <v>65</v>
      </c>
      <c r="M14" s="84" t="s">
        <v>66</v>
      </c>
      <c r="N14" s="84" t="s">
        <v>67</v>
      </c>
      <c r="O14" s="84" t="s">
        <v>161</v>
      </c>
      <c r="P14" s="84" t="s">
        <v>162</v>
      </c>
      <c r="Q14" s="333" t="s">
        <v>159</v>
      </c>
    </row>
    <row r="15" spans="1:223" x14ac:dyDescent="0.25">
      <c r="B15" s="474" t="s">
        <v>331</v>
      </c>
      <c r="C15" s="574" t="s">
        <v>354</v>
      </c>
      <c r="D15" s="574" t="s">
        <v>1685</v>
      </c>
      <c r="E15" s="474" t="s">
        <v>1677</v>
      </c>
      <c r="F15" s="474" t="s">
        <v>1312</v>
      </c>
      <c r="G15" s="474">
        <v>58</v>
      </c>
      <c r="H15" s="474">
        <v>83101</v>
      </c>
      <c r="I15" s="474">
        <v>1</v>
      </c>
      <c r="J15" s="474">
        <v>7</v>
      </c>
      <c r="K15" s="474">
        <v>9</v>
      </c>
      <c r="L15" s="474" t="s">
        <v>1303</v>
      </c>
      <c r="M15" s="474">
        <v>0</v>
      </c>
      <c r="N15" s="474">
        <v>58</v>
      </c>
      <c r="O15" s="474">
        <v>198403</v>
      </c>
      <c r="P15" s="474">
        <v>202119</v>
      </c>
      <c r="Q15" s="474">
        <v>202114</v>
      </c>
    </row>
    <row r="16" spans="1:223" x14ac:dyDescent="0.25">
      <c r="B16" s="199"/>
      <c r="C16" s="200"/>
      <c r="D16" s="200"/>
      <c r="E16" s="201"/>
      <c r="F16" s="200"/>
      <c r="G16" s="200"/>
      <c r="H16" s="202"/>
      <c r="I16" s="185"/>
      <c r="J16" s="202"/>
      <c r="K16" s="202"/>
      <c r="L16" s="202"/>
      <c r="M16" s="203"/>
      <c r="N16" s="202"/>
      <c r="O16" s="202"/>
      <c r="P16" s="202"/>
      <c r="Q16" s="200"/>
    </row>
    <row r="17" spans="2:17" x14ac:dyDescent="0.25">
      <c r="B17" s="199"/>
      <c r="C17" s="200"/>
      <c r="D17" s="200"/>
      <c r="E17" s="201"/>
      <c r="F17" s="200"/>
      <c r="G17" s="200"/>
      <c r="H17" s="202"/>
      <c r="I17" s="185"/>
      <c r="J17" s="202"/>
      <c r="K17" s="202"/>
      <c r="L17" s="202"/>
      <c r="M17" s="202"/>
      <c r="N17" s="202"/>
      <c r="O17" s="202"/>
      <c r="P17" s="202"/>
      <c r="Q17" s="200"/>
    </row>
    <row r="18" spans="2:17" x14ac:dyDescent="0.25">
      <c r="B18" s="45" t="s">
        <v>74</v>
      </c>
      <c r="C18" s="169">
        <f>COUNTA(Tabla4[R.F.C.])</f>
        <v>1</v>
      </c>
      <c r="D18" s="47"/>
      <c r="E18" s="47"/>
      <c r="F18" s="47"/>
      <c r="G18" s="47"/>
      <c r="H18" s="47"/>
      <c r="I18" s="48"/>
      <c r="J18" s="47"/>
      <c r="L18" s="47" t="s">
        <v>75</v>
      </c>
      <c r="M18" s="48"/>
      <c r="N18" s="169">
        <f>COUNTA(Tabla4[Número de Plaza])</f>
        <v>1</v>
      </c>
      <c r="O18" s="99"/>
      <c r="P18" s="188"/>
      <c r="Q18" s="51"/>
    </row>
    <row r="19" spans="2:17" x14ac:dyDescent="0.25">
      <c r="B19" s="53"/>
      <c r="C19" s="54"/>
      <c r="D19" s="54"/>
      <c r="E19" s="54"/>
      <c r="F19" s="54"/>
      <c r="G19" s="54"/>
      <c r="H19" s="54"/>
      <c r="I19" s="54"/>
      <c r="J19" s="54"/>
      <c r="K19" s="55"/>
      <c r="L19" s="56"/>
      <c r="M19" s="56"/>
      <c r="N19" s="56"/>
      <c r="O19" s="56"/>
      <c r="P19" s="56"/>
      <c r="Q19" s="56"/>
    </row>
    <row r="20" spans="2:17" x14ac:dyDescent="0.25">
      <c r="B20" s="53"/>
      <c r="C20" s="54"/>
      <c r="D20" s="54"/>
      <c r="E20" s="54"/>
      <c r="F20" s="54"/>
      <c r="G20" s="54"/>
      <c r="H20" s="54"/>
      <c r="I20" s="54"/>
      <c r="J20" s="54"/>
      <c r="K20" s="55"/>
      <c r="L20" s="56"/>
      <c r="M20" s="56"/>
      <c r="N20" s="509"/>
      <c r="O20" s="509"/>
      <c r="P20" s="56"/>
      <c r="Q20" s="188"/>
    </row>
    <row r="21" spans="2:17" x14ac:dyDescent="0.25"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2:17" x14ac:dyDescent="0.25">
      <c r="B22" s="62" t="s">
        <v>154</v>
      </c>
      <c r="C22" s="64"/>
      <c r="D22" s="64"/>
      <c r="E22" s="162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2:17" x14ac:dyDescent="0.25">
      <c r="B23" s="204" t="s">
        <v>163</v>
      </c>
      <c r="C23" s="204"/>
      <c r="D23" s="204"/>
      <c r="E23" s="204"/>
      <c r="F23" s="205"/>
      <c r="G23" s="205"/>
      <c r="H23" s="205"/>
      <c r="I23" s="205"/>
      <c r="J23" s="205"/>
    </row>
    <row r="24" spans="2:17" x14ac:dyDescent="0.25">
      <c r="B24" s="204" t="s">
        <v>326</v>
      </c>
      <c r="C24" s="204"/>
      <c r="D24" s="204"/>
      <c r="E24" s="204"/>
      <c r="F24" s="205"/>
      <c r="G24" s="205"/>
      <c r="H24" s="205"/>
      <c r="I24" s="205"/>
      <c r="J24" s="205"/>
    </row>
    <row r="25" spans="2:17" x14ac:dyDescent="0.25">
      <c r="B25" s="204" t="s">
        <v>327</v>
      </c>
      <c r="C25" s="204"/>
      <c r="D25" s="204"/>
      <c r="E25" s="204"/>
      <c r="F25" s="205"/>
      <c r="G25" s="205"/>
      <c r="H25" s="205"/>
      <c r="I25" s="205"/>
      <c r="J25" s="205"/>
    </row>
    <row r="26" spans="2:17" x14ac:dyDescent="0.25">
      <c r="B26" s="206"/>
      <c r="C26" s="64"/>
      <c r="D26" s="64"/>
    </row>
    <row r="27" spans="2:17" x14ac:dyDescent="0.25">
      <c r="B27" s="11"/>
      <c r="C27" s="12"/>
      <c r="D27" s="13"/>
    </row>
    <row r="28" spans="2:17" x14ac:dyDescent="0.25">
      <c r="B28" s="485" t="str">
        <f>+'Caratula Resumen'!B46:E46</f>
        <v>C.P. ESMERALDA HERNANDEZ ESCOGIDO</v>
      </c>
      <c r="C28" s="486"/>
      <c r="D28" s="487"/>
    </row>
    <row r="29" spans="2:17" x14ac:dyDescent="0.25">
      <c r="B29" s="500" t="s">
        <v>40</v>
      </c>
      <c r="C29" s="501"/>
      <c r="D29" s="502"/>
    </row>
    <row r="30" spans="2:17" x14ac:dyDescent="0.25">
      <c r="B30" s="14"/>
      <c r="C30" s="342"/>
      <c r="D30" s="16"/>
    </row>
    <row r="31" spans="2:17" x14ac:dyDescent="0.25">
      <c r="B31" s="485" t="str">
        <f>+'Caratula Resumen'!B49:E49</f>
        <v>SUBJEFE DE NOMINA FEDERAL</v>
      </c>
      <c r="C31" s="486"/>
      <c r="D31" s="487"/>
    </row>
    <row r="32" spans="2:17" x14ac:dyDescent="0.25">
      <c r="B32" s="500" t="s">
        <v>41</v>
      </c>
      <c r="C32" s="501"/>
      <c r="D32" s="502"/>
    </row>
    <row r="33" spans="2:4" x14ac:dyDescent="0.25">
      <c r="B33" s="14"/>
      <c r="C33" s="342"/>
      <c r="D33" s="16"/>
    </row>
    <row r="34" spans="2:4" x14ac:dyDescent="0.25">
      <c r="B34" s="485"/>
      <c r="C34" s="486"/>
      <c r="D34" s="487"/>
    </row>
    <row r="35" spans="2:4" x14ac:dyDescent="0.25">
      <c r="B35" s="500" t="s">
        <v>42</v>
      </c>
      <c r="C35" s="501"/>
      <c r="D35" s="502"/>
    </row>
    <row r="36" spans="2:4" x14ac:dyDescent="0.25">
      <c r="B36" s="14"/>
      <c r="C36" s="342"/>
      <c r="D36" s="16"/>
    </row>
    <row r="37" spans="2:4" x14ac:dyDescent="0.25">
      <c r="B37" s="503" t="str">
        <f>+'Caratula Resumen'!B55:E55</f>
        <v>LEÓN, GUANAJUATO. A 11 DE ENERO DE 2022.</v>
      </c>
      <c r="C37" s="504"/>
      <c r="D37" s="505"/>
    </row>
    <row r="38" spans="2:4" x14ac:dyDescent="0.25">
      <c r="B38" s="500" t="s">
        <v>43</v>
      </c>
      <c r="C38" s="501"/>
      <c r="D38" s="502"/>
    </row>
    <row r="39" spans="2:4" x14ac:dyDescent="0.25">
      <c r="B39" s="345"/>
      <c r="C39" s="346"/>
      <c r="D39" s="347"/>
    </row>
  </sheetData>
  <mergeCells count="20">
    <mergeCell ref="B8:J8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N20:O20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O8 B8"/>
  </dataValidations>
  <pageMargins left="0.7" right="0.7" top="0.75" bottom="0.75" header="0.3" footer="0.3"/>
  <pageSetup paperSize="9" scale="5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38"/>
  <sheetViews>
    <sheetView showGridLines="0" zoomScaleNormal="100" workbookViewId="0">
      <selection activeCell="C15" sqref="C15:D18"/>
    </sheetView>
  </sheetViews>
  <sheetFormatPr baseColWidth="10" defaultColWidth="11.42578125" defaultRowHeight="15" x14ac:dyDescent="0.25"/>
  <cols>
    <col min="1" max="1" width="3.7109375" style="191" customWidth="1"/>
    <col min="2" max="2" width="18.28515625" style="191" customWidth="1"/>
    <col min="3" max="3" width="15.85546875" style="191" customWidth="1"/>
    <col min="4" max="4" width="23" style="191" customWidth="1"/>
    <col min="5" max="5" width="48.28515625" style="191" customWidth="1"/>
    <col min="6" max="6" width="29.85546875" style="191" customWidth="1"/>
    <col min="7" max="7" width="12" style="191" customWidth="1"/>
    <col min="8" max="8" width="8" style="191" customWidth="1"/>
    <col min="9" max="9" width="9.5703125" style="191" customWidth="1"/>
    <col min="10" max="10" width="9.140625" style="191" customWidth="1"/>
    <col min="11" max="11" width="10.140625" style="191" customWidth="1"/>
    <col min="12" max="12" width="9.140625" style="191" customWidth="1"/>
    <col min="13" max="13" width="13.140625" style="191" customWidth="1"/>
    <col min="14" max="15" width="12.28515625" style="191" customWidth="1"/>
    <col min="16" max="17" width="15.28515625" style="191" customWidth="1"/>
    <col min="18" max="18" width="23.140625" style="191" customWidth="1"/>
    <col min="19" max="16384" width="11.42578125" style="19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70" t="s">
        <v>164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368" t="str">
        <f>+'A Y  II D3'!X7</f>
        <v>GUANAJUATO</v>
      </c>
      <c r="R8" s="72"/>
    </row>
    <row r="9" spans="1:253" ht="18.75" x14ac:dyDescent="0.3">
      <c r="B9" s="513" t="str">
        <f>+'A Y  II D3'!B8</f>
        <v>Fondo de Aportaciones para la Educación Tecnológica y de Adultos/Instituto Nacional para la Educación de los Adultos (FAETA/INEA)</v>
      </c>
      <c r="C9" s="514"/>
      <c r="D9" s="514"/>
      <c r="E9" s="514"/>
      <c r="F9" s="514"/>
      <c r="G9" s="514"/>
      <c r="H9" s="514"/>
      <c r="I9" s="514"/>
      <c r="J9" s="514"/>
      <c r="K9" s="74"/>
      <c r="L9" s="74"/>
      <c r="M9" s="74"/>
      <c r="N9" s="74"/>
      <c r="O9" s="74"/>
      <c r="P9" s="74"/>
      <c r="Q9" s="25" t="str">
        <f>+'A Y  II D3'!X8</f>
        <v>4to. Trimestre 2021</v>
      </c>
      <c r="R9" s="438"/>
    </row>
    <row r="10" spans="1:253" x14ac:dyDescent="0.25"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/>
    </row>
    <row r="11" spans="1:253" ht="21" x14ac:dyDescent="0.35">
      <c r="B11" s="192"/>
      <c r="C11" s="192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4"/>
      <c r="O11" s="194"/>
      <c r="P11" s="194"/>
    </row>
    <row r="12" spans="1:253" ht="24.75" customHeight="1" x14ac:dyDescent="0.25">
      <c r="A12" s="121"/>
      <c r="B12" s="507" t="s">
        <v>45</v>
      </c>
      <c r="C12" s="542" t="s">
        <v>46</v>
      </c>
      <c r="D12" s="542" t="s">
        <v>47</v>
      </c>
      <c r="E12" s="542" t="s">
        <v>80</v>
      </c>
      <c r="F12" s="507" t="s">
        <v>49</v>
      </c>
      <c r="G12" s="549" t="s">
        <v>50</v>
      </c>
      <c r="H12" s="549"/>
      <c r="I12" s="549"/>
      <c r="J12" s="549"/>
      <c r="K12" s="549"/>
      <c r="L12" s="549"/>
      <c r="M12" s="549"/>
      <c r="N12" s="542" t="s">
        <v>81</v>
      </c>
      <c r="O12" s="542"/>
      <c r="P12" s="542" t="s">
        <v>165</v>
      </c>
      <c r="Q12" s="542" t="s">
        <v>166</v>
      </c>
      <c r="R12" s="507" t="s">
        <v>54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</row>
    <row r="13" spans="1:253" ht="38.25" x14ac:dyDescent="0.25">
      <c r="A13" s="121"/>
      <c r="B13" s="507"/>
      <c r="C13" s="542"/>
      <c r="D13" s="542"/>
      <c r="E13" s="542"/>
      <c r="F13" s="507"/>
      <c r="G13" s="33" t="s">
        <v>61</v>
      </c>
      <c r="H13" s="33" t="s">
        <v>62</v>
      </c>
      <c r="I13" s="33" t="s">
        <v>63</v>
      </c>
      <c r="J13" s="33" t="s">
        <v>64</v>
      </c>
      <c r="K13" s="33" t="s">
        <v>65</v>
      </c>
      <c r="L13" s="34" t="s">
        <v>66</v>
      </c>
      <c r="M13" s="33" t="s">
        <v>67</v>
      </c>
      <c r="N13" s="207" t="s">
        <v>68</v>
      </c>
      <c r="O13" s="84" t="s">
        <v>69</v>
      </c>
      <c r="P13" s="542"/>
      <c r="Q13" s="542"/>
      <c r="R13" s="507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</row>
    <row r="14" spans="1:253" ht="76.5" hidden="1" x14ac:dyDescent="0.25">
      <c r="B14" s="198" t="s">
        <v>45</v>
      </c>
      <c r="C14" s="198" t="s">
        <v>46</v>
      </c>
      <c r="D14" s="198" t="s">
        <v>47</v>
      </c>
      <c r="E14" s="198" t="s">
        <v>80</v>
      </c>
      <c r="F14" s="198" t="s">
        <v>49</v>
      </c>
      <c r="G14" s="84" t="s">
        <v>61</v>
      </c>
      <c r="H14" s="84" t="s">
        <v>62</v>
      </c>
      <c r="I14" s="84" t="s">
        <v>63</v>
      </c>
      <c r="J14" s="84" t="s">
        <v>64</v>
      </c>
      <c r="K14" s="84" t="s">
        <v>65</v>
      </c>
      <c r="L14" s="84" t="s">
        <v>66</v>
      </c>
      <c r="M14" s="84" t="s">
        <v>67</v>
      </c>
      <c r="N14" s="84" t="s">
        <v>87</v>
      </c>
      <c r="O14" s="84" t="s">
        <v>88</v>
      </c>
      <c r="P14" s="198" t="s">
        <v>165</v>
      </c>
      <c r="Q14" s="198" t="s">
        <v>166</v>
      </c>
      <c r="R14" s="198" t="s">
        <v>54</v>
      </c>
    </row>
    <row r="15" spans="1:253" x14ac:dyDescent="0.25">
      <c r="B15" s="436" t="s">
        <v>331</v>
      </c>
      <c r="C15" s="576" t="s">
        <v>354</v>
      </c>
      <c r="D15" s="576" t="s">
        <v>666</v>
      </c>
      <c r="E15" s="436" t="s">
        <v>1677</v>
      </c>
      <c r="F15" s="436" t="s">
        <v>1678</v>
      </c>
      <c r="G15" s="436">
        <v>83101</v>
      </c>
      <c r="H15" s="436">
        <v>1</v>
      </c>
      <c r="I15" s="436">
        <v>7</v>
      </c>
      <c r="J15" s="436">
        <v>9</v>
      </c>
      <c r="K15" s="436" t="s">
        <v>1303</v>
      </c>
      <c r="L15" s="436" t="s">
        <v>1674</v>
      </c>
      <c r="M15" s="436">
        <v>58</v>
      </c>
      <c r="N15" s="436">
        <v>201601</v>
      </c>
      <c r="O15" s="436">
        <v>202119</v>
      </c>
      <c r="P15" s="470">
        <v>6966.5</v>
      </c>
      <c r="Q15" s="436">
        <v>0</v>
      </c>
      <c r="R15" s="436">
        <v>1</v>
      </c>
    </row>
    <row r="16" spans="1:253" x14ac:dyDescent="0.25">
      <c r="B16" s="436" t="s">
        <v>331</v>
      </c>
      <c r="C16" s="576" t="s">
        <v>356</v>
      </c>
      <c r="D16" s="576" t="s">
        <v>668</v>
      </c>
      <c r="E16" s="436" t="s">
        <v>1725</v>
      </c>
      <c r="F16" s="436" t="s">
        <v>1686</v>
      </c>
      <c r="G16" s="436">
        <v>83101</v>
      </c>
      <c r="H16" s="436">
        <v>1</v>
      </c>
      <c r="I16" s="436">
        <v>7</v>
      </c>
      <c r="J16" s="436">
        <v>7</v>
      </c>
      <c r="K16" s="436" t="s">
        <v>348</v>
      </c>
      <c r="L16" s="436" t="s">
        <v>1719</v>
      </c>
      <c r="M16" s="436">
        <v>178</v>
      </c>
      <c r="N16" s="436">
        <v>201601</v>
      </c>
      <c r="O16" s="436">
        <v>202124</v>
      </c>
      <c r="P16" s="470">
        <v>71809.67</v>
      </c>
      <c r="Q16" s="436">
        <v>0</v>
      </c>
      <c r="R16" s="436">
        <v>1</v>
      </c>
    </row>
    <row r="17" spans="2:18" x14ac:dyDescent="0.25">
      <c r="B17" s="436" t="s">
        <v>331</v>
      </c>
      <c r="C17" s="576" t="s">
        <v>359</v>
      </c>
      <c r="D17" s="576" t="s">
        <v>671</v>
      </c>
      <c r="E17" s="436" t="s">
        <v>1726</v>
      </c>
      <c r="F17" s="436" t="s">
        <v>1687</v>
      </c>
      <c r="G17" s="436">
        <v>83101</v>
      </c>
      <c r="H17" s="436">
        <v>1</v>
      </c>
      <c r="I17" s="436">
        <v>7</v>
      </c>
      <c r="J17" s="436">
        <v>6</v>
      </c>
      <c r="K17" s="436" t="s">
        <v>348</v>
      </c>
      <c r="L17" s="436" t="s">
        <v>1720</v>
      </c>
      <c r="M17" s="436">
        <v>108</v>
      </c>
      <c r="N17" s="436">
        <v>201601</v>
      </c>
      <c r="O17" s="436">
        <v>202124</v>
      </c>
      <c r="P17" s="470">
        <v>72849.37</v>
      </c>
      <c r="Q17" s="436">
        <v>0</v>
      </c>
      <c r="R17" s="436">
        <v>1</v>
      </c>
    </row>
    <row r="18" spans="2:18" x14ac:dyDescent="0.25">
      <c r="B18" s="436" t="s">
        <v>331</v>
      </c>
      <c r="C18" s="576" t="s">
        <v>369</v>
      </c>
      <c r="D18" s="576" t="s">
        <v>681</v>
      </c>
      <c r="E18" s="436" t="s">
        <v>1727</v>
      </c>
      <c r="F18" s="436" t="s">
        <v>1688</v>
      </c>
      <c r="G18" s="436">
        <v>83101</v>
      </c>
      <c r="H18" s="436">
        <v>1</v>
      </c>
      <c r="I18" s="436">
        <v>7</v>
      </c>
      <c r="J18" s="436">
        <v>10</v>
      </c>
      <c r="K18" s="436" t="s">
        <v>349</v>
      </c>
      <c r="L18" s="436" t="s">
        <v>1721</v>
      </c>
      <c r="M18" s="436">
        <v>1489</v>
      </c>
      <c r="N18" s="436">
        <v>201601</v>
      </c>
      <c r="O18" s="436">
        <v>202124</v>
      </c>
      <c r="P18" s="470">
        <v>62517.62</v>
      </c>
      <c r="Q18" s="436">
        <v>0</v>
      </c>
      <c r="R18" s="436">
        <v>1</v>
      </c>
    </row>
    <row r="19" spans="2:18" x14ac:dyDescent="0.25">
      <c r="B19" s="158" t="s">
        <v>74</v>
      </c>
      <c r="C19" s="49">
        <f>COUNTA(Tabla5[R.F.C.])</f>
        <v>4</v>
      </c>
      <c r="D19" s="47"/>
      <c r="E19" s="47"/>
      <c r="F19" s="47"/>
      <c r="G19" s="47"/>
      <c r="H19" s="47"/>
      <c r="I19" s="48"/>
      <c r="J19" s="47"/>
      <c r="K19" s="47" t="s">
        <v>75</v>
      </c>
      <c r="L19" s="48"/>
      <c r="M19" s="49">
        <f>COUNTA(Tabla5[Número de Plaza])</f>
        <v>4</v>
      </c>
      <c r="N19" s="509" t="s">
        <v>8</v>
      </c>
      <c r="O19" s="509"/>
      <c r="P19" s="50">
        <f>SUBTOTAL(109,Tabla5[Percepciones pagadas con Presupuesto Federal en el  Periodo reportado*])</f>
        <v>214143.15999999997</v>
      </c>
      <c r="Q19" s="51"/>
      <c r="R19" s="209"/>
    </row>
    <row r="20" spans="2:18" x14ac:dyDescent="0.25">
      <c r="B20" s="53"/>
      <c r="C20" s="54"/>
      <c r="D20" s="54"/>
      <c r="E20" s="54"/>
      <c r="F20" s="54"/>
      <c r="G20" s="54"/>
      <c r="H20" s="54"/>
      <c r="I20" s="54"/>
      <c r="J20" s="54"/>
      <c r="K20" s="55"/>
      <c r="L20" s="56"/>
      <c r="M20" s="56"/>
      <c r="N20" s="56"/>
      <c r="O20" s="56"/>
      <c r="P20" s="56"/>
      <c r="Q20" s="56"/>
      <c r="R20" s="210"/>
    </row>
    <row r="21" spans="2:18" x14ac:dyDescent="0.25"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6"/>
      <c r="M21" s="56"/>
      <c r="N21" s="509" t="s">
        <v>9</v>
      </c>
      <c r="O21" s="509"/>
      <c r="P21" s="56"/>
      <c r="Q21" s="211">
        <v>0</v>
      </c>
      <c r="R21" s="210"/>
    </row>
    <row r="22" spans="2:18" x14ac:dyDescent="0.25"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212"/>
    </row>
    <row r="23" spans="2:18" x14ac:dyDescent="0.25">
      <c r="B23" s="62" t="s">
        <v>107</v>
      </c>
      <c r="C23" s="69"/>
      <c r="D23" s="69"/>
      <c r="E23" s="6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213"/>
    </row>
    <row r="24" spans="2:18" x14ac:dyDescent="0.25">
      <c r="B24" s="62" t="s">
        <v>154</v>
      </c>
      <c r="C24" s="64"/>
      <c r="D24" s="64"/>
      <c r="E24" s="190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2:18" x14ac:dyDescent="0.25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2:18" x14ac:dyDescent="0.25">
      <c r="B26" s="11"/>
      <c r="C26" s="12"/>
      <c r="D26" s="13"/>
    </row>
    <row r="27" spans="2:18" x14ac:dyDescent="0.25">
      <c r="B27" s="485" t="str">
        <f>+'Caratula Resumen'!B46:E46</f>
        <v>C.P. ESMERALDA HERNANDEZ ESCOGIDO</v>
      </c>
      <c r="C27" s="486"/>
      <c r="D27" s="487"/>
    </row>
    <row r="28" spans="2:18" x14ac:dyDescent="0.25">
      <c r="B28" s="500" t="s">
        <v>40</v>
      </c>
      <c r="C28" s="501"/>
      <c r="D28" s="502"/>
    </row>
    <row r="29" spans="2:18" x14ac:dyDescent="0.25">
      <c r="B29" s="14"/>
      <c r="C29" s="342"/>
      <c r="D29" s="16"/>
    </row>
    <row r="30" spans="2:18" x14ac:dyDescent="0.25">
      <c r="B30" s="485" t="str">
        <f>+'Caratula Resumen'!B49:E49</f>
        <v>SUBJEFE DE NOMINA FEDERAL</v>
      </c>
      <c r="C30" s="486"/>
      <c r="D30" s="487"/>
    </row>
    <row r="31" spans="2:18" x14ac:dyDescent="0.25">
      <c r="B31" s="500" t="s">
        <v>41</v>
      </c>
      <c r="C31" s="501"/>
      <c r="D31" s="502"/>
    </row>
    <row r="32" spans="2:18" x14ac:dyDescent="0.25">
      <c r="B32" s="14"/>
      <c r="C32" s="342"/>
      <c r="D32" s="16"/>
    </row>
    <row r="33" spans="2:4" x14ac:dyDescent="0.25">
      <c r="B33" s="485"/>
      <c r="C33" s="486"/>
      <c r="D33" s="487"/>
    </row>
    <row r="34" spans="2:4" x14ac:dyDescent="0.25">
      <c r="B34" s="500" t="s">
        <v>42</v>
      </c>
      <c r="C34" s="501"/>
      <c r="D34" s="502"/>
    </row>
    <row r="35" spans="2:4" x14ac:dyDescent="0.25">
      <c r="B35" s="14"/>
      <c r="C35" s="342"/>
      <c r="D35" s="16"/>
    </row>
    <row r="36" spans="2:4" x14ac:dyDescent="0.25">
      <c r="B36" s="503" t="str">
        <f>+'Caratula Resumen'!B55:E55</f>
        <v>LEÓN, GUANAJUATO. A 11 DE ENERO DE 2022.</v>
      </c>
      <c r="C36" s="504"/>
      <c r="D36" s="505"/>
    </row>
    <row r="37" spans="2:4" x14ac:dyDescent="0.25">
      <c r="B37" s="500" t="s">
        <v>43</v>
      </c>
      <c r="C37" s="501"/>
      <c r="D37" s="502"/>
    </row>
    <row r="38" spans="2:4" x14ac:dyDescent="0.25">
      <c r="B38" s="345"/>
      <c r="C38" s="346"/>
      <c r="D38" s="347"/>
    </row>
  </sheetData>
  <mergeCells count="21">
    <mergeCell ref="N21:O21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R12:R13"/>
    <mergeCell ref="N19:O19"/>
    <mergeCell ref="B9:J9"/>
    <mergeCell ref="B34:D34"/>
    <mergeCell ref="B36:D36"/>
    <mergeCell ref="B37:D37"/>
    <mergeCell ref="B27:D27"/>
    <mergeCell ref="B28:D28"/>
    <mergeCell ref="B30:D30"/>
    <mergeCell ref="B31:D31"/>
    <mergeCell ref="B33:D33"/>
  </mergeCells>
  <dataValidations count="1">
    <dataValidation allowBlank="1" showInputMessage="1" showErrorMessage="1" sqref="B9"/>
  </dataValidations>
  <pageMargins left="0.7" right="0.7" top="0.75" bottom="0.75" header="0.3" footer="0.3"/>
  <pageSetup paperSize="9" scale="46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4</vt:i4>
      </vt:variant>
    </vt:vector>
  </HeadingPairs>
  <TitlesOfParts>
    <vt:vector size="24" baseType="lpstr">
      <vt:lpstr>Caratula Resumen</vt:lpstr>
      <vt:lpstr>A Y  II D3</vt:lpstr>
      <vt:lpstr>A Y II D4</vt:lpstr>
      <vt:lpstr>B)</vt:lpstr>
      <vt:lpstr>II B) Y 1</vt:lpstr>
      <vt:lpstr>MOVIMIENTO DE PERSONAL CT</vt:lpstr>
      <vt:lpstr>II C y 1_</vt:lpstr>
      <vt:lpstr>II D) 4 -A</vt:lpstr>
      <vt:lpstr>II D) 4-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Hoja1</vt:lpstr>
      <vt:lpstr>Elige_el_Periodo…</vt:lpstr>
      <vt:lpstr>'II B) Y 1'!Títulos_a_imprimir</vt:lpstr>
      <vt:lpstr>'II C y 1_'!Títulos_a_imprimir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MARIA JOSEFINA MILLAN MIRANDA</cp:lastModifiedBy>
  <cp:lastPrinted>2022-01-13T09:56:27Z</cp:lastPrinted>
  <dcterms:created xsi:type="dcterms:W3CDTF">2016-05-27T20:23:57Z</dcterms:created>
  <dcterms:modified xsi:type="dcterms:W3CDTF">2022-01-14T16:07:49Z</dcterms:modified>
</cp:coreProperties>
</file>