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540" windowWidth="17400" windowHeight="616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'1'!$A$1:$J$29</definedName>
  </definedNames>
  <calcPr calcId="145621"/>
</workbook>
</file>

<file path=xl/calcChain.xml><?xml version="1.0" encoding="utf-8"?>
<calcChain xmlns="http://schemas.openxmlformats.org/spreadsheetml/2006/main">
  <c r="J16" i="5"/>
  <c r="D7" i="8" l="1"/>
  <c r="C7"/>
  <c r="D7" i="7"/>
  <c r="C7"/>
  <c r="J27" i="5" l="1"/>
  <c r="J25"/>
  <c r="J23"/>
  <c r="J20"/>
  <c r="J18"/>
  <c r="J15"/>
  <c r="J13"/>
  <c r="J11"/>
  <c r="J9"/>
  <c r="J7"/>
  <c r="J8" l="1"/>
  <c r="J10"/>
  <c r="J12"/>
  <c r="J14"/>
  <c r="J17"/>
  <c r="J19"/>
  <c r="J21"/>
  <c r="J22"/>
  <c r="J24"/>
  <c r="J26"/>
  <c r="J6"/>
  <c r="G22" l="1"/>
  <c r="G26" s="1"/>
  <c r="G17"/>
  <c r="G21" s="1"/>
  <c r="G24" s="1"/>
</calcChain>
</file>

<file path=xl/sharedStrings.xml><?xml version="1.0" encoding="utf-8"?>
<sst xmlns="http://schemas.openxmlformats.org/spreadsheetml/2006/main" count="148" uniqueCount="58">
  <si>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</si>
  <si>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</si>
  <si>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</si>
  <si>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</si>
  <si>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</si>
  <si>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</si>
  <si>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</si>
  <si>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</si>
  <si>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</si>
  <si>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</si>
  <si>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</si>
  <si>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</si>
  <si>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</si>
  <si>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FAFEF</t>
  </si>
  <si>
    <t>TIIE + 1.0</t>
  </si>
  <si>
    <t>Banco del Bajío</t>
  </si>
  <si>
    <t>TIIE + 0.3</t>
  </si>
  <si>
    <t>BBVA Bancomer</t>
  </si>
  <si>
    <t>TIIE + 1.6</t>
  </si>
  <si>
    <t>Banamex</t>
  </si>
  <si>
    <t>TIIE + 0.25</t>
  </si>
  <si>
    <t>Scotiabank Inverlat</t>
  </si>
  <si>
    <t>TIIE + 1.06</t>
  </si>
  <si>
    <t>HSBC</t>
  </si>
  <si>
    <t>(-) Amortización 2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</si>
  <si>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</si>
  <si>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</si>
  <si>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</si>
  <si>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</si>
  <si>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</si>
  <si>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</si>
  <si>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</si>
  <si>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FOAEM  + 1.50</t>
  </si>
  <si>
    <t>CETES 182 + sobretasa</t>
  </si>
  <si>
    <t>Plazo (meses)</t>
  </si>
  <si>
    <r>
      <t>Deuda Pública Bruta Total descontando la amortización</t>
    </r>
    <r>
      <rPr>
        <b/>
        <sz val="11"/>
        <color theme="1"/>
        <rFont val="Calibri"/>
        <family val="2"/>
        <scheme val="minor"/>
      </rPr>
      <t>*</t>
    </r>
  </si>
  <si>
    <t>TIIE + 0.43</t>
  </si>
  <si>
    <t>TIIE + 0.5</t>
  </si>
  <si>
    <t>TIIE + 0.84</t>
  </si>
  <si>
    <t>(-) Amortización al 31 de diciembre</t>
  </si>
  <si>
    <t>Al 31 de diciembre de 2014</t>
  </si>
  <si>
    <t>Contingencias económicas</t>
  </si>
  <si>
    <t xml:space="preserve">Crédito simple </t>
  </si>
  <si>
    <t>Al 31 de Diciembre de 2015</t>
  </si>
  <si>
    <t>Intereses Contingencias económicas</t>
  </si>
  <si>
    <t>En 2015 únicamente se paga capital con FAFEF. Con los fondos de Contingencias Económicas e Intereses de Contingencias Económicas se paga intereses y gastos de la deuda.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</si>
  <si>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</si>
  <si>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>(Cifras en pesos)</t>
  </si>
  <si>
    <t>Deuda Pública Bruta Total al 31 de diciembre de 2014</t>
  </si>
  <si>
    <t xml:space="preserve">El importe de los fondos fue consultado en la PEI el 18 de enero de 2016. </t>
  </si>
  <si>
    <t xml:space="preserve">*La diferencia entre la Deuda Pública Bruta Total y el Saldo de la Deuda Pública al 31 de diciembre de 2015 es por la cantidad $2,038,528.00 correspondiente a la revaluación en el valor de la UDI. </t>
  </si>
  <si>
    <t>Comparativo de la Relación Deuda Pública Bruta Total a Producto Interno Bruto</t>
  </si>
  <si>
    <t>(Cifras pesos)</t>
  </si>
  <si>
    <t>Al 31 de diciembre de 2015</t>
  </si>
  <si>
    <t>Comparativo de la Relación Deuda Pública Bruta Total a Ingresos Propios</t>
  </si>
  <si>
    <t>Los ingresos propios fueron consultados en la PEI el 18 de enero de 2016.</t>
  </si>
  <si>
    <t>Deuda Pública Bruta Total descontando la amortización 2</t>
  </si>
  <si>
    <t>El PIB estatal es a precios de 2008, cifras preliminares de 2014. www.inegi.org.mx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</si>
</sst>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#,##0.00000"/>
    <numFmt numFmtId="167" formatCode="General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7" fontId="3" fillId="0" borderId="0"/>
    <xf numFmtId="43" fontId="7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164" fontId="0" fillId="0" borderId="0" xfId="2" applyNumberFormat="1" applyFont="1"/>
    <xf numFmtId="0" fontId="0" fillId="0" borderId="1" xfId="0" applyBorder="1" applyAlignment="1">
      <alignment horizontal="left" wrapText="1"/>
    </xf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Fill="1"/>
    <xf numFmtId="4" fontId="4" fillId="0" borderId="0" xfId="0" applyNumberFormat="1" applyFont="1"/>
    <xf numFmtId="4" fontId="0" fillId="0" borderId="0" xfId="0" applyNumberFormat="1" applyFill="1"/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0" fillId="0" borderId="0" xfId="3" applyFont="1" applyFill="1"/>
    <xf numFmtId="44" fontId="0" fillId="0" borderId="0" xfId="0" applyNumberFormat="1" applyFill="1"/>
    <xf numFmtId="43" fontId="0" fillId="0" borderId="1" xfId="3" applyFont="1" applyFill="1" applyBorder="1"/>
    <xf numFmtId="43" fontId="4" fillId="0" borderId="0" xfId="3" applyFont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wrapText="1"/>
    </xf>
    <xf numFmtId="2" fontId="0" fillId="0" borderId="1" xfId="1" applyNumberFormat="1" applyFont="1" applyBorder="1"/>
  </cellXfs>
  <cellStyles count="12">
    <cellStyle name="=C:\WINNT\SYSTEM32\COMMAND.COM" xfId="9"/>
    <cellStyle name="Millares" xfId="3" builtinId="3"/>
    <cellStyle name="Millares 2" xfId="5"/>
    <cellStyle name="Millares 2 10" xfId="7"/>
    <cellStyle name="Millares 2 2" xfId="10"/>
    <cellStyle name="Moneda" xfId="1" builtinId="4"/>
    <cellStyle name="Normal" xfId="0" builtinId="0"/>
    <cellStyle name="Normal 2" xfId="4"/>
    <cellStyle name="Normal 2 10" xfId="6"/>
    <cellStyle name="Normal 2 2" xfId="11"/>
    <cellStyle name="Normal 9" xfId="8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123825</xdr:rowOff>
    </xdr:from>
    <xdr:to>
      <xdr:col>1</xdr:col>
      <xdr:colOff>277250</xdr:colOff>
      <xdr:row>2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50" y="123825"/>
          <a:ext cx="591575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885824</xdr:colOff>
      <xdr:row>1</xdr:row>
      <xdr:rowOff>528266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28575"/>
          <a:ext cx="885824" cy="690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1000124</xdr:colOff>
      <xdr:row>3</xdr:row>
      <xdr:rowOff>185366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6675"/>
          <a:ext cx="885824" cy="6901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914399</xdr:colOff>
      <xdr:row>3</xdr:row>
      <xdr:rowOff>147266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885824" cy="690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abSelected="1" workbookViewId="0">
      <selection activeCell="H7" sqref="H7:H27"/>
    </sheetView>
  </sheetViews>
  <sheetFormatPr baseColWidth="10" defaultRowHeight="1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3.5703125" customWidth="1"/>
    <col min="8" max="8" width="16.28515625" bestFit="1" customWidth="1"/>
    <col min="9" max="9" width="16.28515625" style="22" bestFit="1" customWidth="1"/>
    <col min="10" max="10" width="10.7109375" bestFit="1" customWidth="1"/>
    <col min="12" max="12" width="16.85546875" bestFit="1" customWidth="1"/>
  </cols>
  <sheetData>
    <row r="1" spans="1:1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</row>
    <row r="2" spans="1:13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4"/>
    </row>
    <row r="3" spans="1:13">
      <c r="A3" s="55" t="s">
        <v>43</v>
      </c>
      <c r="B3" s="56"/>
      <c r="C3" s="56"/>
      <c r="D3" s="56"/>
      <c r="E3" s="56"/>
      <c r="F3" s="56"/>
      <c r="G3" s="56"/>
      <c r="H3" s="56"/>
      <c r="I3" s="56"/>
      <c r="J3" s="57"/>
      <c r="L3" s="18"/>
    </row>
    <row r="4" spans="1:13" ht="56.25" customHeight="1">
      <c r="A4" s="60" t="s">
        <v>2</v>
      </c>
      <c r="B4" s="60" t="s">
        <v>34</v>
      </c>
      <c r="C4" s="60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58" t="s">
        <v>11</v>
      </c>
      <c r="J4" s="59"/>
    </row>
    <row r="5" spans="1:13" ht="44.25" customHeight="1">
      <c r="A5" s="61"/>
      <c r="B5" s="61"/>
      <c r="C5" s="61"/>
      <c r="D5" s="61"/>
      <c r="E5" s="61"/>
      <c r="F5" s="61"/>
      <c r="G5" s="61"/>
      <c r="H5" s="61"/>
      <c r="I5" s="31" t="s">
        <v>9</v>
      </c>
      <c r="J5" s="31" t="s">
        <v>10</v>
      </c>
    </row>
    <row r="6" spans="1:13" ht="30">
      <c r="A6" s="1" t="s">
        <v>28</v>
      </c>
      <c r="B6" s="4">
        <v>240</v>
      </c>
      <c r="C6" s="17" t="s">
        <v>32</v>
      </c>
      <c r="D6" s="2" t="s">
        <v>29</v>
      </c>
      <c r="E6" s="1" t="s">
        <v>12</v>
      </c>
      <c r="F6" s="3">
        <v>289037000</v>
      </c>
      <c r="G6" s="4" t="s">
        <v>13</v>
      </c>
      <c r="H6" s="68">
        <v>0</v>
      </c>
      <c r="I6" s="12">
        <v>20966253.02</v>
      </c>
      <c r="J6" s="9">
        <f>I6/$L$6</f>
        <v>1.5285438678412243E-2</v>
      </c>
      <c r="K6" s="16"/>
      <c r="L6" s="23">
        <v>1371648760.7</v>
      </c>
      <c r="M6" s="22"/>
    </row>
    <row r="7" spans="1:13" ht="30">
      <c r="A7" s="1" t="s">
        <v>42</v>
      </c>
      <c r="B7" s="4">
        <v>240</v>
      </c>
      <c r="C7" s="17" t="s">
        <v>32</v>
      </c>
      <c r="D7" s="2" t="s">
        <v>29</v>
      </c>
      <c r="E7" s="1" t="s">
        <v>12</v>
      </c>
      <c r="F7" s="3">
        <v>289037000</v>
      </c>
      <c r="G7" s="25" t="s">
        <v>41</v>
      </c>
      <c r="H7" s="68">
        <v>0</v>
      </c>
      <c r="I7" s="12">
        <v>800840.9</v>
      </c>
      <c r="J7" s="9">
        <f>I7/$L$7</f>
        <v>4.0042045000000005E-3</v>
      </c>
      <c r="K7" s="16"/>
      <c r="L7" s="23">
        <v>200000000</v>
      </c>
      <c r="M7" s="22"/>
    </row>
    <row r="8" spans="1:13" ht="30">
      <c r="A8" s="1" t="s">
        <v>28</v>
      </c>
      <c r="B8" s="4">
        <v>216</v>
      </c>
      <c r="C8" s="17" t="s">
        <v>33</v>
      </c>
      <c r="D8" s="2" t="s">
        <v>29</v>
      </c>
      <c r="E8" s="1" t="s">
        <v>12</v>
      </c>
      <c r="F8" s="3">
        <v>1184414400</v>
      </c>
      <c r="G8" s="4" t="s">
        <v>13</v>
      </c>
      <c r="H8" s="68">
        <v>0</v>
      </c>
      <c r="I8" s="12">
        <v>81185478.959999993</v>
      </c>
      <c r="J8" s="9">
        <f t="shared" ref="J8:J26" si="0">I8/$L$6</f>
        <v>5.9188242125898342E-2</v>
      </c>
      <c r="L8" s="30">
        <v>505500.49</v>
      </c>
    </row>
    <row r="9" spans="1:13" ht="30">
      <c r="A9" s="1" t="s">
        <v>28</v>
      </c>
      <c r="B9" s="4">
        <v>216</v>
      </c>
      <c r="C9" s="17" t="s">
        <v>33</v>
      </c>
      <c r="D9" s="2" t="s">
        <v>29</v>
      </c>
      <c r="E9" s="1" t="s">
        <v>12</v>
      </c>
      <c r="F9" s="3">
        <v>1184414400</v>
      </c>
      <c r="G9" s="25" t="s">
        <v>41</v>
      </c>
      <c r="H9" s="68">
        <v>0</v>
      </c>
      <c r="I9" s="12">
        <v>1886621.6300000001</v>
      </c>
      <c r="J9" s="9">
        <f>I9/$L$7</f>
        <v>9.4331081500000011E-3</v>
      </c>
      <c r="L9" s="15"/>
    </row>
    <row r="10" spans="1:13" ht="30">
      <c r="A10" s="1" t="s">
        <v>28</v>
      </c>
      <c r="B10" s="4">
        <v>180</v>
      </c>
      <c r="C10" s="1" t="s">
        <v>14</v>
      </c>
      <c r="D10" s="2" t="s">
        <v>29</v>
      </c>
      <c r="E10" s="1" t="s">
        <v>15</v>
      </c>
      <c r="F10" s="3">
        <v>232851337.75</v>
      </c>
      <c r="G10" s="4" t="s">
        <v>13</v>
      </c>
      <c r="H10" s="68">
        <v>0</v>
      </c>
      <c r="I10" s="12">
        <v>16954800</v>
      </c>
      <c r="J10" s="9">
        <f t="shared" si="0"/>
        <v>1.2360890401233168E-2</v>
      </c>
      <c r="L10" s="18"/>
    </row>
    <row r="11" spans="1:13" ht="30">
      <c r="A11" s="1" t="s">
        <v>28</v>
      </c>
      <c r="B11" s="4">
        <v>180</v>
      </c>
      <c r="C11" s="1" t="s">
        <v>14</v>
      </c>
      <c r="D11" s="2" t="s">
        <v>29</v>
      </c>
      <c r="E11" s="1" t="s">
        <v>15</v>
      </c>
      <c r="F11" s="3">
        <v>232851337.75</v>
      </c>
      <c r="G11" s="25" t="s">
        <v>41</v>
      </c>
      <c r="H11" s="68">
        <v>0</v>
      </c>
      <c r="I11" s="12">
        <v>131287.35</v>
      </c>
      <c r="J11" s="9">
        <f>I11/$L$7</f>
        <v>6.5643675000000008E-4</v>
      </c>
      <c r="L11" s="18"/>
    </row>
    <row r="12" spans="1:13" ht="30">
      <c r="A12" s="1" t="s">
        <v>28</v>
      </c>
      <c r="B12" s="4">
        <v>180</v>
      </c>
      <c r="C12" s="1" t="s">
        <v>16</v>
      </c>
      <c r="D12" s="2" t="s">
        <v>29</v>
      </c>
      <c r="E12" s="1" t="s">
        <v>17</v>
      </c>
      <c r="F12" s="3">
        <v>500000000</v>
      </c>
      <c r="G12" s="4" t="s">
        <v>13</v>
      </c>
      <c r="H12" s="68">
        <v>0</v>
      </c>
      <c r="I12" s="29">
        <v>33332400</v>
      </c>
      <c r="J12" s="9">
        <f t="shared" si="0"/>
        <v>2.4300973365068559E-2</v>
      </c>
    </row>
    <row r="13" spans="1:13" ht="30">
      <c r="A13" s="1" t="s">
        <v>28</v>
      </c>
      <c r="B13" s="4">
        <v>180</v>
      </c>
      <c r="C13" s="1" t="s">
        <v>16</v>
      </c>
      <c r="D13" s="2" t="s">
        <v>29</v>
      </c>
      <c r="E13" s="1" t="s">
        <v>17</v>
      </c>
      <c r="F13" s="3">
        <v>500000000</v>
      </c>
      <c r="G13" s="25" t="s">
        <v>41</v>
      </c>
      <c r="H13" s="68">
        <v>0</v>
      </c>
      <c r="I13" s="27">
        <v>253550.2</v>
      </c>
      <c r="J13" s="9">
        <f>I13/$L$7</f>
        <v>1.2677510000000001E-3</v>
      </c>
    </row>
    <row r="14" spans="1:13" ht="30">
      <c r="A14" s="1" t="s">
        <v>28</v>
      </c>
      <c r="B14" s="4">
        <v>180</v>
      </c>
      <c r="C14" s="1" t="s">
        <v>18</v>
      </c>
      <c r="D14" s="2" t="s">
        <v>29</v>
      </c>
      <c r="E14" s="1" t="s">
        <v>17</v>
      </c>
      <c r="F14" s="3">
        <v>1380000000</v>
      </c>
      <c r="G14" s="4" t="s">
        <v>13</v>
      </c>
      <c r="H14" s="68">
        <v>0</v>
      </c>
      <c r="I14" s="12">
        <v>91999800</v>
      </c>
      <c r="J14" s="9">
        <f t="shared" si="0"/>
        <v>6.7072418709472906E-2</v>
      </c>
    </row>
    <row r="15" spans="1:13" ht="30">
      <c r="A15" s="1" t="s">
        <v>28</v>
      </c>
      <c r="B15" s="4">
        <v>180</v>
      </c>
      <c r="C15" s="1" t="s">
        <v>18</v>
      </c>
      <c r="D15" s="2" t="s">
        <v>29</v>
      </c>
      <c r="E15" s="1" t="s">
        <v>17</v>
      </c>
      <c r="F15" s="3">
        <v>1380000000</v>
      </c>
      <c r="G15" s="25" t="s">
        <v>41</v>
      </c>
      <c r="H15" s="68">
        <v>0</v>
      </c>
      <c r="I15" s="12">
        <v>3129005.3099999996</v>
      </c>
      <c r="J15" s="9">
        <f>I15/$L$7</f>
        <v>1.5645026549999996E-2</v>
      </c>
    </row>
    <row r="16" spans="1:13" ht="45">
      <c r="A16" s="1" t="s">
        <v>28</v>
      </c>
      <c r="B16" s="4">
        <v>180</v>
      </c>
      <c r="C16" s="1" t="s">
        <v>18</v>
      </c>
      <c r="D16" s="2" t="s">
        <v>29</v>
      </c>
      <c r="E16" s="1" t="s">
        <v>17</v>
      </c>
      <c r="F16" s="3">
        <v>1380000000</v>
      </c>
      <c r="G16" s="25" t="s">
        <v>44</v>
      </c>
      <c r="H16" s="68">
        <v>0</v>
      </c>
      <c r="I16" s="12">
        <v>410412.82</v>
      </c>
      <c r="J16" s="9">
        <f>I16/L8</f>
        <v>0.81189401023132546</v>
      </c>
    </row>
    <row r="17" spans="1:10" ht="30">
      <c r="A17" s="1" t="s">
        <v>28</v>
      </c>
      <c r="B17" s="4">
        <v>180</v>
      </c>
      <c r="C17" s="1" t="s">
        <v>16</v>
      </c>
      <c r="D17" s="2" t="s">
        <v>29</v>
      </c>
      <c r="E17" s="1" t="s">
        <v>19</v>
      </c>
      <c r="F17" s="3">
        <v>500000000</v>
      </c>
      <c r="G17" s="4" t="str">
        <f>G14</f>
        <v>FAFEF</v>
      </c>
      <c r="H17" s="68">
        <v>0</v>
      </c>
      <c r="I17" s="12">
        <v>33333333.360000003</v>
      </c>
      <c r="J17" s="9">
        <f t="shared" si="0"/>
        <v>2.4301653830816602E-2</v>
      </c>
    </row>
    <row r="18" spans="1:10" ht="30">
      <c r="A18" s="1" t="s">
        <v>28</v>
      </c>
      <c r="B18" s="4">
        <v>180</v>
      </c>
      <c r="C18" s="1" t="s">
        <v>16</v>
      </c>
      <c r="D18" s="2" t="s">
        <v>29</v>
      </c>
      <c r="E18" s="1" t="s">
        <v>19</v>
      </c>
      <c r="F18" s="3">
        <v>500000000</v>
      </c>
      <c r="G18" s="25" t="s">
        <v>41</v>
      </c>
      <c r="H18" s="68">
        <v>0</v>
      </c>
      <c r="I18" s="12">
        <v>712055.73</v>
      </c>
      <c r="J18" s="9">
        <f>I18/$L$7</f>
        <v>3.5602786500000001E-3</v>
      </c>
    </row>
    <row r="19" spans="1:10" ht="30">
      <c r="A19" s="1" t="s">
        <v>28</v>
      </c>
      <c r="B19" s="4">
        <v>60</v>
      </c>
      <c r="C19" s="1" t="s">
        <v>36</v>
      </c>
      <c r="D19" s="2" t="s">
        <v>29</v>
      </c>
      <c r="E19" s="1" t="s">
        <v>19</v>
      </c>
      <c r="F19" s="3">
        <v>644000000</v>
      </c>
      <c r="G19" s="4" t="s">
        <v>13</v>
      </c>
      <c r="H19" s="68">
        <v>0</v>
      </c>
      <c r="I19" s="12">
        <v>128799999.95999999</v>
      </c>
      <c r="J19" s="9">
        <f t="shared" si="0"/>
        <v>9.3901590297992082E-2</v>
      </c>
    </row>
    <row r="20" spans="1:10" ht="30">
      <c r="A20" s="1" t="s">
        <v>28</v>
      </c>
      <c r="B20" s="4">
        <v>60</v>
      </c>
      <c r="C20" s="1" t="s">
        <v>36</v>
      </c>
      <c r="D20" s="2" t="s">
        <v>29</v>
      </c>
      <c r="E20" s="1" t="s">
        <v>19</v>
      </c>
      <c r="F20" s="3">
        <v>644000000</v>
      </c>
      <c r="G20" s="25" t="s">
        <v>41</v>
      </c>
      <c r="H20" s="68">
        <v>0</v>
      </c>
      <c r="I20" s="12">
        <v>1215593.52</v>
      </c>
      <c r="J20" s="9">
        <f>I20/$L$7</f>
        <v>6.0779676000000003E-3</v>
      </c>
    </row>
    <row r="21" spans="1:10" ht="30">
      <c r="A21" s="1" t="s">
        <v>28</v>
      </c>
      <c r="B21" s="4">
        <v>84</v>
      </c>
      <c r="C21" s="1" t="s">
        <v>20</v>
      </c>
      <c r="D21" s="2" t="s">
        <v>29</v>
      </c>
      <c r="E21" s="1" t="s">
        <v>21</v>
      </c>
      <c r="F21" s="3">
        <v>102525290</v>
      </c>
      <c r="G21" s="4" t="str">
        <f>G17</f>
        <v>FAFEF</v>
      </c>
      <c r="H21" s="68">
        <v>0</v>
      </c>
      <c r="I21" s="12">
        <v>2441078.6799999997</v>
      </c>
      <c r="J21" s="9">
        <f t="shared" si="0"/>
        <v>1.7796674702306677E-3</v>
      </c>
    </row>
    <row r="22" spans="1:10" ht="30">
      <c r="A22" s="1" t="s">
        <v>28</v>
      </c>
      <c r="B22" s="4">
        <v>60</v>
      </c>
      <c r="C22" s="1" t="s">
        <v>37</v>
      </c>
      <c r="D22" s="2" t="s">
        <v>29</v>
      </c>
      <c r="E22" s="1" t="s">
        <v>21</v>
      </c>
      <c r="F22" s="3">
        <v>500000000</v>
      </c>
      <c r="G22" s="4" t="str">
        <f>G19</f>
        <v>FAFEF</v>
      </c>
      <c r="H22" s="68">
        <v>0</v>
      </c>
      <c r="I22" s="12">
        <v>99999999.959999993</v>
      </c>
      <c r="J22" s="9">
        <f t="shared" si="0"/>
        <v>7.2904961404963844E-2</v>
      </c>
    </row>
    <row r="23" spans="1:10" ht="30">
      <c r="A23" s="1" t="s">
        <v>28</v>
      </c>
      <c r="B23" s="4">
        <v>60</v>
      </c>
      <c r="C23" s="1" t="s">
        <v>37</v>
      </c>
      <c r="D23" s="2" t="s">
        <v>29</v>
      </c>
      <c r="E23" s="1" t="s">
        <v>21</v>
      </c>
      <c r="F23" s="3">
        <v>500000000</v>
      </c>
      <c r="G23" s="25" t="s">
        <v>41</v>
      </c>
      <c r="H23" s="68">
        <v>0</v>
      </c>
      <c r="I23" s="12">
        <v>1014046.5700000001</v>
      </c>
      <c r="J23" s="9">
        <f>I23/$L$7</f>
        <v>5.0702328500000001E-3</v>
      </c>
    </row>
    <row r="24" spans="1:10" ht="30">
      <c r="A24" s="1" t="s">
        <v>28</v>
      </c>
      <c r="B24" s="4">
        <v>120</v>
      </c>
      <c r="C24" s="1" t="s">
        <v>22</v>
      </c>
      <c r="D24" s="2" t="s">
        <v>29</v>
      </c>
      <c r="E24" s="1" t="s">
        <v>23</v>
      </c>
      <c r="F24" s="3">
        <v>200000000</v>
      </c>
      <c r="G24" s="4" t="str">
        <f>G21</f>
        <v>FAFEF</v>
      </c>
      <c r="H24" s="68">
        <v>0</v>
      </c>
      <c r="I24" s="12">
        <v>19999992</v>
      </c>
      <c r="J24" s="9">
        <f t="shared" si="0"/>
        <v>1.4580986454428253E-2</v>
      </c>
    </row>
    <row r="25" spans="1:10" ht="30">
      <c r="A25" s="1" t="s">
        <v>28</v>
      </c>
      <c r="B25" s="4">
        <v>120</v>
      </c>
      <c r="C25" s="1" t="s">
        <v>22</v>
      </c>
      <c r="D25" s="2" t="s">
        <v>29</v>
      </c>
      <c r="E25" s="1" t="s">
        <v>23</v>
      </c>
      <c r="F25" s="3">
        <v>200000000</v>
      </c>
      <c r="G25" s="25" t="s">
        <v>41</v>
      </c>
      <c r="H25" s="68">
        <v>0</v>
      </c>
      <c r="I25" s="12">
        <v>397135.60000000003</v>
      </c>
      <c r="J25" s="9">
        <f>I25/$L$7</f>
        <v>1.9856780000000003E-3</v>
      </c>
    </row>
    <row r="26" spans="1:10" ht="30">
      <c r="A26" s="1" t="s">
        <v>28</v>
      </c>
      <c r="B26" s="4">
        <v>60</v>
      </c>
      <c r="C26" s="1" t="s">
        <v>38</v>
      </c>
      <c r="D26" s="2" t="s">
        <v>29</v>
      </c>
      <c r="E26" s="1" t="s">
        <v>23</v>
      </c>
      <c r="F26" s="3">
        <v>185950160</v>
      </c>
      <c r="G26" s="4" t="str">
        <f>G22</f>
        <v>FAFEF</v>
      </c>
      <c r="H26" s="68">
        <v>0</v>
      </c>
      <c r="I26" s="12">
        <v>37190028</v>
      </c>
      <c r="J26" s="9">
        <f t="shared" si="0"/>
        <v>2.7113375570740599E-2</v>
      </c>
    </row>
    <row r="27" spans="1:10" ht="30">
      <c r="A27" s="1" t="s">
        <v>28</v>
      </c>
      <c r="B27" s="4">
        <v>60</v>
      </c>
      <c r="C27" s="1" t="s">
        <v>38</v>
      </c>
      <c r="D27" s="2" t="s">
        <v>29</v>
      </c>
      <c r="E27" s="1" t="s">
        <v>23</v>
      </c>
      <c r="F27" s="3">
        <v>185950160</v>
      </c>
      <c r="G27" s="25" t="s">
        <v>41</v>
      </c>
      <c r="H27" s="68">
        <v>0</v>
      </c>
      <c r="I27" s="12">
        <v>389597.75</v>
      </c>
      <c r="J27" s="9">
        <f>I27/$L$7</f>
        <v>1.9479887499999999E-3</v>
      </c>
    </row>
    <row r="28" spans="1:10">
      <c r="A28" s="13" t="s">
        <v>45</v>
      </c>
      <c r="B28" s="14"/>
      <c r="C28" s="10"/>
      <c r="D28" s="10"/>
      <c r="E28" s="10"/>
      <c r="F28" s="10"/>
      <c r="G28" s="10"/>
      <c r="H28" s="10"/>
      <c r="I28" s="13"/>
      <c r="J28" s="10"/>
    </row>
    <row r="29" spans="1:10">
      <c r="A29" s="13" t="s">
        <v>49</v>
      </c>
    </row>
    <row r="31" spans="1:10">
      <c r="A31" s="10"/>
      <c r="B31" s="26"/>
      <c r="I31" s="28"/>
    </row>
    <row r="32" spans="1:10">
      <c r="A32" s="10"/>
      <c r="B32" s="35"/>
    </row>
    <row r="33" spans="1:8">
      <c r="A33" s="10"/>
      <c r="B33" s="35"/>
      <c r="H33" s="45"/>
    </row>
    <row r="34" spans="1:8">
      <c r="A34" s="10"/>
      <c r="B34" s="35"/>
      <c r="C34" s="19"/>
      <c r="D34" s="20"/>
      <c r="E34" s="19"/>
    </row>
    <row r="35" spans="1:8">
      <c r="A35" s="10"/>
      <c r="B35" s="10"/>
      <c r="D35" s="21"/>
      <c r="E35" s="21"/>
    </row>
    <row r="36" spans="1:8">
      <c r="A36" s="10"/>
      <c r="B36" s="10"/>
    </row>
    <row r="37" spans="1:8" ht="54" customHeight="1">
      <c r="A37" s="47"/>
      <c r="B37" s="47"/>
    </row>
    <row r="40" spans="1:8">
      <c r="A40" s="40"/>
      <c r="B40" s="44"/>
      <c r="C40" s="44"/>
    </row>
    <row r="41" spans="1:8">
      <c r="A41" s="43"/>
      <c r="B41" s="35"/>
      <c r="C41" s="35"/>
    </row>
    <row r="42" spans="1:8">
      <c r="A42" s="40"/>
      <c r="B42" s="35"/>
      <c r="C42" s="35"/>
    </row>
    <row r="43" spans="1:8">
      <c r="A43" s="40"/>
      <c r="B43" s="41"/>
      <c r="C43" s="41"/>
    </row>
    <row r="44" spans="1:8">
      <c r="A44" s="46"/>
      <c r="B44" s="46"/>
      <c r="C44" s="46"/>
    </row>
    <row r="45" spans="1:8">
      <c r="A45" s="10"/>
      <c r="B45" s="10"/>
      <c r="C45" s="10"/>
    </row>
    <row r="46" spans="1:8">
      <c r="A46" s="10"/>
      <c r="B46" s="10"/>
      <c r="C46" s="10"/>
    </row>
    <row r="47" spans="1:8">
      <c r="A47" s="10"/>
      <c r="B47" s="44"/>
      <c r="C47" s="44"/>
    </row>
    <row r="48" spans="1:8">
      <c r="A48" s="40"/>
      <c r="B48" s="35"/>
      <c r="C48" s="42"/>
      <c r="D48" s="24"/>
    </row>
    <row r="49" spans="1:3">
      <c r="A49" s="40"/>
      <c r="B49" s="35"/>
      <c r="C49" s="35"/>
    </row>
    <row r="50" spans="1:3">
      <c r="A50" s="40"/>
      <c r="B50" s="39"/>
      <c r="C50" s="39"/>
    </row>
    <row r="51" spans="1:3">
      <c r="A51" s="48"/>
      <c r="B51" s="48"/>
      <c r="C51" s="48"/>
    </row>
    <row r="52" spans="1:3">
      <c r="A52" s="10"/>
      <c r="B52" s="10"/>
      <c r="C52" s="10"/>
    </row>
    <row r="53" spans="1:3">
      <c r="A53" s="10"/>
      <c r="B53" s="10"/>
      <c r="C53" s="10"/>
    </row>
    <row r="54" spans="1:3">
      <c r="A54" s="10"/>
      <c r="B54" s="10"/>
      <c r="C54" s="10"/>
    </row>
  </sheetData>
  <mergeCells count="15">
    <mergeCell ref="A44:C44"/>
    <mergeCell ref="A37:B37"/>
    <mergeCell ref="A51:C51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61" fitToWidth="0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1"/>
  <sheetViews>
    <sheetView workbookViewId="0">
      <selection activeCell="B14" sqref="B14"/>
    </sheetView>
  </sheetViews>
  <sheetFormatPr baseColWidth="10" defaultRowHeight="15"/>
  <cols>
    <col min="1" max="1" width="15.140625" customWidth="1"/>
    <col min="2" max="2" width="51.7109375" bestFit="1" customWidth="1"/>
    <col min="3" max="3" width="15.140625" bestFit="1" customWidth="1"/>
    <col min="5" max="5" width="15.140625" bestFit="1" customWidth="1"/>
    <col min="7" max="7" width="13.140625" bestFit="1" customWidth="1"/>
  </cols>
  <sheetData>
    <row r="1" spans="2:7">
      <c r="B1" s="62" t="s">
        <v>0</v>
      </c>
      <c r="C1" s="62"/>
    </row>
    <row r="2" spans="2:7" ht="45.75" customHeight="1">
      <c r="B2" s="63" t="s">
        <v>46</v>
      </c>
      <c r="C2" s="63"/>
    </row>
    <row r="3" spans="2:7">
      <c r="B3" s="62" t="s">
        <v>47</v>
      </c>
      <c r="C3" s="62"/>
    </row>
    <row r="4" spans="2:7">
      <c r="B4" s="32"/>
      <c r="C4" s="32"/>
    </row>
    <row r="5" spans="2:7">
      <c r="B5" s="33"/>
      <c r="C5" s="34"/>
    </row>
    <row r="6" spans="2:7">
      <c r="B6" s="1" t="s">
        <v>48</v>
      </c>
      <c r="C6" s="11">
        <v>5813455115.3400002</v>
      </c>
    </row>
    <row r="7" spans="2:7">
      <c r="B7" s="1" t="s">
        <v>39</v>
      </c>
      <c r="C7" s="11">
        <v>990099198.81000006</v>
      </c>
    </row>
    <row r="8" spans="2:7">
      <c r="B8" s="1" t="s">
        <v>35</v>
      </c>
      <c r="C8" s="11">
        <v>4825394444.5799999</v>
      </c>
      <c r="E8" s="19"/>
    </row>
    <row r="9" spans="2:7">
      <c r="B9" s="1" t="s">
        <v>24</v>
      </c>
      <c r="C9" s="1"/>
      <c r="F9" s="19"/>
      <c r="G9" s="15"/>
    </row>
    <row r="10" spans="2:7">
      <c r="B10" s="1" t="s">
        <v>56</v>
      </c>
      <c r="C10" s="1"/>
    </row>
    <row r="11" spans="2:7" ht="45" customHeight="1">
      <c r="B11" s="64" t="s">
        <v>50</v>
      </c>
      <c r="C11" s="64"/>
    </row>
  </sheetData>
  <mergeCells count="4">
    <mergeCell ref="B1:C1"/>
    <mergeCell ref="B2:C2"/>
    <mergeCell ref="B3:C3"/>
    <mergeCell ref="B11:C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D8"/>
  <sheetViews>
    <sheetView workbookViewId="0">
      <selection activeCell="B9" sqref="B9"/>
    </sheetView>
  </sheetViews>
  <sheetFormatPr baseColWidth="10" defaultRowHeight="15"/>
  <cols>
    <col min="1" max="1" width="15.85546875" customWidth="1"/>
    <col min="2" max="2" width="33.85546875" customWidth="1"/>
    <col min="3" max="3" width="17.28515625" bestFit="1" customWidth="1"/>
    <col min="4" max="4" width="20.85546875" customWidth="1"/>
  </cols>
  <sheetData>
    <row r="1" spans="2:4">
      <c r="B1" s="65" t="s">
        <v>0</v>
      </c>
      <c r="C1" s="65"/>
      <c r="D1" s="65"/>
    </row>
    <row r="2" spans="2:4">
      <c r="B2" s="66" t="s">
        <v>51</v>
      </c>
      <c r="C2" s="66"/>
      <c r="D2" s="66"/>
    </row>
    <row r="3" spans="2:4">
      <c r="B3" s="66" t="s">
        <v>52</v>
      </c>
      <c r="C3" s="66"/>
      <c r="D3" s="66"/>
    </row>
    <row r="4" spans="2:4" ht="30">
      <c r="B4" s="36"/>
      <c r="C4" s="37" t="s">
        <v>40</v>
      </c>
      <c r="D4" s="37" t="s">
        <v>53</v>
      </c>
    </row>
    <row r="5" spans="2:4">
      <c r="B5" s="6" t="s">
        <v>27</v>
      </c>
      <c r="C5" s="11">
        <v>556446000000</v>
      </c>
      <c r="D5" s="11">
        <v>556446000000</v>
      </c>
    </row>
    <row r="6" spans="2:4">
      <c r="B6" s="5" t="s">
        <v>25</v>
      </c>
      <c r="C6" s="11">
        <v>5813455115.3400002</v>
      </c>
      <c r="D6" s="11">
        <v>4825394444.5799999</v>
      </c>
    </row>
    <row r="7" spans="2:4">
      <c r="B7" s="5" t="s">
        <v>26</v>
      </c>
      <c r="C7" s="8">
        <f>C6/C5</f>
        <v>1.0447473996290745E-2</v>
      </c>
      <c r="D7" s="8">
        <f>D6/D5</f>
        <v>8.6718108218587255E-3</v>
      </c>
    </row>
    <row r="8" spans="2:4">
      <c r="B8" s="46" t="s">
        <v>57</v>
      </c>
      <c r="C8" s="46"/>
      <c r="D8" s="46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D8"/>
  <sheetViews>
    <sheetView workbookViewId="0">
      <selection activeCell="B13" sqref="B13"/>
    </sheetView>
  </sheetViews>
  <sheetFormatPr baseColWidth="10" defaultRowHeight="15"/>
  <cols>
    <col min="1" max="1" width="14.42578125" customWidth="1"/>
    <col min="2" max="2" width="32.42578125" customWidth="1"/>
    <col min="3" max="4" width="16.28515625" bestFit="1" customWidth="1"/>
  </cols>
  <sheetData>
    <row r="1" spans="2:4">
      <c r="B1" s="66" t="s">
        <v>0</v>
      </c>
      <c r="C1" s="66"/>
      <c r="D1" s="66"/>
    </row>
    <row r="2" spans="2:4">
      <c r="B2" s="66" t="s">
        <v>54</v>
      </c>
      <c r="C2" s="66"/>
      <c r="D2" s="66"/>
    </row>
    <row r="3" spans="2:4">
      <c r="B3" s="66" t="s">
        <v>47</v>
      </c>
      <c r="C3" s="66"/>
      <c r="D3" s="66"/>
    </row>
    <row r="4" spans="2:4" ht="45">
      <c r="B4" s="38"/>
      <c r="C4" s="37" t="s">
        <v>40</v>
      </c>
      <c r="D4" s="37" t="s">
        <v>53</v>
      </c>
    </row>
    <row r="5" spans="2:4">
      <c r="B5" s="5" t="s">
        <v>31</v>
      </c>
      <c r="C5" s="11">
        <v>11100391156</v>
      </c>
      <c r="D5" s="11">
        <v>19711581861.449997</v>
      </c>
    </row>
    <row r="6" spans="2:4">
      <c r="B6" s="5" t="s">
        <v>30</v>
      </c>
      <c r="C6" s="11">
        <v>5813455115.3400002</v>
      </c>
      <c r="D6" s="11">
        <v>4825394444.5799999</v>
      </c>
    </row>
    <row r="7" spans="2:4">
      <c r="B7" s="5" t="s">
        <v>26</v>
      </c>
      <c r="C7" s="7">
        <f>C6/C5</f>
        <v>0.52371623969284209</v>
      </c>
      <c r="D7" s="7">
        <f>D6/D5</f>
        <v>0.24479995966315818</v>
      </c>
    </row>
    <row r="8" spans="2:4" ht="16.5" customHeight="1">
      <c r="B8" s="67" t="s">
        <v>55</v>
      </c>
      <c r="C8" s="67"/>
      <c r="D8" s="67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DGCG</cp:lastModifiedBy>
  <cp:lastPrinted>2016-01-19T17:38:34Z</cp:lastPrinted>
  <dcterms:created xsi:type="dcterms:W3CDTF">2013-06-27T14:25:26Z</dcterms:created>
  <dcterms:modified xsi:type="dcterms:W3CDTF">2016-01-25T21:14:11Z</dcterms:modified>
</cp:coreProperties>
</file>