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05"/>
  </bookViews>
  <sheets>
    <sheet name="Hoja1" sheetId="1" r:id="rId1"/>
  </sheets>
  <definedNames>
    <definedName name="_xlnm._FilterDatabase" localSheetId="0" hidden="1">Hoja1!$A$3:$K$78</definedName>
    <definedName name="_xlnm.Print_Titles" localSheetId="0">Hoja1!$1:$3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 l="1"/>
  <c r="K82" i="1"/>
  <c r="K83" i="1"/>
  <c r="K84" i="1"/>
  <c r="K85" i="1"/>
  <c r="K86" i="1"/>
  <c r="K87" i="1"/>
  <c r="K79" i="1" l="1"/>
  <c r="K80" i="1"/>
  <c r="D88" i="1" l="1"/>
  <c r="K68" i="1"/>
  <c r="K69" i="1"/>
  <c r="K70" i="1"/>
  <c r="K71" i="1"/>
  <c r="K72" i="1"/>
  <c r="K73" i="1"/>
  <c r="K74" i="1"/>
  <c r="K75" i="1"/>
  <c r="K76" i="1"/>
  <c r="K77" i="1"/>
  <c r="K78" i="1"/>
  <c r="K55" i="1" l="1"/>
  <c r="K56" i="1"/>
  <c r="K57" i="1"/>
  <c r="K58" i="1"/>
  <c r="K59" i="1"/>
  <c r="K60" i="1"/>
  <c r="K61" i="1"/>
  <c r="K62" i="1"/>
  <c r="K63" i="1"/>
  <c r="K64" i="1"/>
  <c r="K65" i="1"/>
  <c r="K66" i="1"/>
  <c r="K67" i="1"/>
  <c r="K47" i="1" l="1"/>
  <c r="K48" i="1"/>
  <c r="K49" i="1"/>
  <c r="K50" i="1"/>
  <c r="K51" i="1"/>
  <c r="K52" i="1"/>
  <c r="K53" i="1"/>
  <c r="K54" i="1"/>
  <c r="K5" i="1" l="1"/>
  <c r="K6" i="1"/>
  <c r="K7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" i="1"/>
  <c r="J88" i="1" l="1"/>
  <c r="K33" i="1" l="1"/>
  <c r="F12" i="1" l="1"/>
  <c r="K12" i="1" s="1"/>
  <c r="F9" i="1"/>
  <c r="K9" i="1" s="1"/>
  <c r="H88" i="1"/>
  <c r="F8" i="1"/>
  <c r="F88" i="1" l="1"/>
  <c r="K88" i="1" s="1"/>
  <c r="K8" i="1"/>
</calcChain>
</file>

<file path=xl/sharedStrings.xml><?xml version="1.0" encoding="utf-8"?>
<sst xmlns="http://schemas.openxmlformats.org/spreadsheetml/2006/main" count="522" uniqueCount="142">
  <si>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</si>
  <si>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</si>
  <si>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</si>
  <si>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</si>
  <si>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</si>
  <si>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</si>
  <si>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</si>
  <si>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</si>
  <si>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</si>
  <si>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</si>
  <si>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</si>
  <si>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</si>
  <si>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</si>
  <si>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</si>
  <si>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SEP</t>
  </si>
  <si>
    <t>CONACYT</t>
  </si>
  <si>
    <t>SICES</t>
  </si>
  <si>
    <t>CEAG</t>
  </si>
  <si>
    <t>CONVENIO DE APOYO FINANCIERO EN EL PROGRAMA DE EDUCACIÓN MEDIA SUPERIOR</t>
  </si>
  <si>
    <t>CECYTEG</t>
  </si>
  <si>
    <t>DIFG</t>
  </si>
  <si>
    <t>Convenio Marco de Coordinación para el desarrollo de los programas federales, Programa madres jovenes y jovenes embarazadas.</t>
  </si>
  <si>
    <t>EDUCAFIN</t>
  </si>
  <si>
    <t>FONDO DE APORTACIONES PARA LA EDUCACIÓN TECNOLÓGICA Y DE ADULTOS.</t>
  </si>
  <si>
    <t>INEA</t>
  </si>
  <si>
    <t>ATENCIÓN A LA DEMANDA DE EDUCACIÓN PARA ADULTOS.</t>
  </si>
  <si>
    <t>INAEBA</t>
  </si>
  <si>
    <t>CENTRO ESTATAL DE REHABILITACION</t>
  </si>
  <si>
    <t>ACCESIBILIDAD PARA LAS PERSONAS CON DISCAPACIDAD</t>
  </si>
  <si>
    <t>INGUDIS</t>
  </si>
  <si>
    <t>Seguro Popular 2017</t>
  </si>
  <si>
    <t>Comisión Nacional de Protección Sociale en Salud</t>
  </si>
  <si>
    <t>Seguro Médico Siglo XXI Cápita 2017</t>
  </si>
  <si>
    <t>Seguro Médico Siglo XXI Intervenciones 2017</t>
  </si>
  <si>
    <t>Fondo de Protección contra Gastos Catastróficos 2017</t>
  </si>
  <si>
    <t>Comisión Nacional de Protección Social en Salud</t>
  </si>
  <si>
    <t>REPSEG</t>
  </si>
  <si>
    <t>Secretaria del Trabajo y Previsión Social</t>
  </si>
  <si>
    <t>SDES</t>
  </si>
  <si>
    <t>PROGRAMA DE APOYO AL EMPLEO</t>
  </si>
  <si>
    <t>Secretaría de Turismo</t>
  </si>
  <si>
    <t>SHCP</t>
  </si>
  <si>
    <t>SECTUR</t>
  </si>
  <si>
    <t>PROGRAMA IMPULSO A MI COMUNIDAD INDÍGENA (APOYO INFRAESTRUCTURA COMUNIDADES INDÍGENAS)</t>
  </si>
  <si>
    <t>PROGRAMA DE FORTALECIMIENTO FINANCIERO PARA INVERSIÓN SOCIAL</t>
  </si>
  <si>
    <t>FONDO PARA EL FORTALECIMIENTO DE LA INFRAESTRUCTURA ESTATAL Y MUNICIPAL</t>
  </si>
  <si>
    <t>PROYECTOS DE DESARROLLO REGIONAL</t>
  </si>
  <si>
    <t>PROGRAMAS REGIONALES</t>
  </si>
  <si>
    <t>FIDEICOMISO PARA LA INFRAESTRUCTURA EN LOS ESTADOS</t>
  </si>
  <si>
    <t>Comisión Nacional para el Desarrollo de los Pueblos Indígenas</t>
  </si>
  <si>
    <t>Varios Municipios (Apaseo El Alto, San Miguel de Allende y Victoria)</t>
  </si>
  <si>
    <t>SEDESHU</t>
  </si>
  <si>
    <t>Fortalecimiento Financiero 2016</t>
  </si>
  <si>
    <t>Fortalecimiento Financiero 2017</t>
  </si>
  <si>
    <t>Proyectos de desarrollo regional 2017</t>
  </si>
  <si>
    <t>SSP</t>
  </si>
  <si>
    <t>Convenio de Apoyo Financiero 2017 del servicio educativo denominado Telebachillerato Comunitario</t>
  </si>
  <si>
    <t>UVEG</t>
  </si>
  <si>
    <t>DyE</t>
  </si>
  <si>
    <t>T o t a l</t>
  </si>
  <si>
    <t>Programa de Modernización Integral del Registro Civil 2017</t>
  </si>
  <si>
    <t>SEGOB</t>
  </si>
  <si>
    <t>SG</t>
  </si>
  <si>
    <t>Subsidio para el fortalecimiento del desempeño en materia de seguridad pública a los municipios y demarcaciones territoriales de la Ciudad de México y, en su caso, a las entidades federativas que ejerzan de manera directa o coordinada la función (FORTASEG) para el ejercicio fiscal 2017</t>
  </si>
  <si>
    <t>PROGRAMA PLAN DE APOYO A LA CALIDAD EDUCATIVA Y TRANSFORMACIÓN DE LAS ESCUELAS NORMALES</t>
  </si>
  <si>
    <t>PROGRAMA ESPECIAL DE CIENCIA, TECNOLOGÍA E INNOVACIÓN</t>
  </si>
  <si>
    <t>PROGRAMA BECA DE APOYO A LA PRÁCTICA INTENSIVA Y AL SERVICIO SOCIAL (BAPISS) 2017</t>
  </si>
  <si>
    <t>PROGRAMA AGUA LIMPIA 2017</t>
  </si>
  <si>
    <t>PROGRAMA PARA LA SOSTENIBILIDAD DE LOS SERVICIOS DE AGUA POTABLE Y SANEAMIENTO APARTADO RURAL 2017</t>
  </si>
  <si>
    <t>PROGRAMA DE AGUA POTABLE, ALCANTARILLADO Y SANEAMIENTO APARTADO URBANO</t>
  </si>
  <si>
    <t>CONVENIO DE COORDINACIÓN COTAS (CONSEJOS TÉCNICOS DE AGUAS Y SANEAMIENTO) LERMA SANTIAGO</t>
  </si>
  <si>
    <t>CONVENIO DE COORDINACIÓN COTAS (CONSEJOS TÉCNICOS DE AGUAS Y SANEAMIENTO) PÁNUCO 2017</t>
  </si>
  <si>
    <t>PROGRAMA E005 CAPACITACIÓN AMBIENTAL Y DESARROLLO SUSTENTABLE EN MATERIA DE CULTURA DEL AGUA 2017</t>
  </si>
  <si>
    <t>PROGRAMA INFRAESTRUCTURA PARA EL TRATAMIENTO DE AGUAS RESIDUALES</t>
  </si>
  <si>
    <t>CONVENIO DE COORDINACIÓN COTAS (CONSEJOS TÉCNICOS DE AGUAS Y SANEAMIENTO)  CUENCA DEL RIO TURBIO</t>
  </si>
  <si>
    <t>Albergue para Atención de Niños Expósitos en Estado de Abandono</t>
  </si>
  <si>
    <t>Comedores Comunitarios</t>
  </si>
  <si>
    <t>Equipamiento del Centro Estatal de Rehabilitación del Estado de Guanajuato</t>
  </si>
  <si>
    <t>Edificio del SMDIF Villagrán</t>
  </si>
  <si>
    <t>Fortalecimiento de la Infraestructura y Equipamiento de los Sistemas Municipales DIF</t>
  </si>
  <si>
    <t>Programa de Fortalecimiento a Centros de Abasto Social - Mi Plaza –</t>
  </si>
  <si>
    <t>PROGRAMA DE DESARROLLO REGIONAL TURÍSTICO SUSTENTABLE Y PUEBLOS MÁGICOS</t>
  </si>
  <si>
    <t>Provisiones Salariales y Económicas
Proyectos de Desarrollo Social</t>
  </si>
  <si>
    <t>|</t>
  </si>
  <si>
    <t>Programa Escuelas de Tiempo Completo 2017</t>
  </si>
  <si>
    <t>Nacional de Convivencia Escolar 2017</t>
  </si>
  <si>
    <t>Programa para la inclusión y la equidad educativa 2017</t>
  </si>
  <si>
    <t>Programa Nacional de inglés 2017</t>
  </si>
  <si>
    <t>Fortalecimiento a la calidad educativa 2017</t>
  </si>
  <si>
    <t>Programa para el Desarrollo Profecional Docente, Tipo Básico, 2017</t>
  </si>
  <si>
    <t>FORTALECIMIENTO AUTONOMÍA DE GESTIÓN ESCOLAR</t>
  </si>
  <si>
    <t>Fortalecimiento Financiero A 2017</t>
  </si>
  <si>
    <t>SEG</t>
  </si>
  <si>
    <t>Convenio de Coordinación para el Desarrollo Rural Sustentable</t>
  </si>
  <si>
    <t>Convenio de Coordinación Seguro Unidades Aninal Folio 301417</t>
  </si>
  <si>
    <t>Convenio de Coordinación Seguro Agropecuario Catastrófico Folio 301414</t>
  </si>
  <si>
    <t>Secretaria de Agricultura, Ganaderia, Desarrollo Rural, Pesca y Alimentación</t>
  </si>
  <si>
    <t>SDAYR</t>
  </si>
  <si>
    <t>CONSTRUCCION Y EQUIPAMIENTO DE UN HOSPITAL DE 18 CAMAS POR SUSTITUCION EN LA LOCALIDAD DE PURISIMA DE BUSTOS, MUNICIPIO DE PURISIMA DEL RINCON (CONSTRUCCION DE INFRAESTRUCTURA FISICA)</t>
  </si>
  <si>
    <t>CONVENIO ESPECIFICO EN MATERIA DE MINISTRACION DE SUBSIDIOS PARA EL FORTALECIMIENTO DE ACCIONES DE SALUD PUBLICA EN LAS ENTIDADES FEDERATIVAS. (2017)</t>
  </si>
  <si>
    <t>CONVENIO ESPECIFICO EN MATERIA DE TRANSFERENCIA DE RECURSOS FEDERALES CON EL CARACTER DE SUBSIDIOS.(2017)</t>
  </si>
  <si>
    <t>PROSPERA PROGRAMA DE INCLUSION SOCIAL COMPONENTE SALUD (2017)</t>
  </si>
  <si>
    <t>CONVENIO ESPECIFICO DE COLABORACION EN MATERIA DE TRANSFERENCIA DE RECURSOS PRESUPUESTARIOS FEDERALES CON EL CARÁCTER DE SUBSIDIOS PARA LA OPERACION DEL PROGRAMA FORTALECIMIENTO A LA ATENCION MEDICA. (2017)</t>
  </si>
  <si>
    <t>CONVENIO ESPECIFICO EN MATERIA DE MINISTRACION DE SUBSIDIOS PARA REALIZAR ACCIONES EN MATERIA DE PREVENCION Y TRATAMIENTO DE LAS ADICIONES. (2017)</t>
  </si>
  <si>
    <t>CONVENIO ESPECIFICO DE COLABORACION EN MATERIA DE TRANSFERENCIA DE RECURSOS PRESUPUESTARIOS FEDERALES CON EL CARÁCTER DE SUBSIDIOS PARA LA APLICACION DEL XLI EXAMEN NACIONAL PARA ASPIRANTES A RESIDENCIAS MEDICAS. (2017)</t>
  </si>
  <si>
    <t>CONVENIO ESPECIFICO DE COLABORACION EN MATERIA DE TRANSFERENCIA DE RECURSOS PRESUPUESTARIOS FEDERALES CON EL CARÁCTER DE SUBSIDIOS PARA EL PROGRAMA REGULACION Y VIGILANCIA DE ESTABLECIMIENTOS Y SERVICIOS DE ATENCION MEDICA G005. (2017)</t>
  </si>
  <si>
    <t>FORTALECIMIENTO FINANCIERO (2017)</t>
  </si>
  <si>
    <t>FORTALECIMIENTO FINANCIERO B17 (2017)</t>
  </si>
  <si>
    <t>ISAPEG</t>
  </si>
  <si>
    <t xml:space="preserve">SECRETARIA DE SALUD FEDERAL </t>
  </si>
  <si>
    <t>Conservación y reconstrucción de caminos rurales y carreteras alimentadoras en el estado de Guanajuato, paquete # 3, 2017</t>
  </si>
  <si>
    <t>Construcción de la estructura (PIV) sobre la carretera Ramal a San Diego de Alejandría del Km. 9+940  al Km. 10+830 con una longitud de 0.89 Km. Incluye la Modernización de la carretera Jalpa-Manuel Doblado del Km. 2+278 al Km.  2+578 con una longitud de 0.3 Km. en el Municipio de Purísima del Rincón, Guanajuato</t>
  </si>
  <si>
    <t>Camino La Lagunita - San Juan de Dios - los Álamos, cuarta etapa, colocación de empedrado con huellas de concreto</t>
  </si>
  <si>
    <t>E.C. (Doctor Mora - Los Rodriguez) - Loma de Buenavista - Puerto de Trojes</t>
  </si>
  <si>
    <t>Puente de acceso a la comunidad del Gallinero</t>
  </si>
  <si>
    <t>Pavimentación del camino de acceso a la comunidad de La Soledad Nueva, segunda etapa</t>
  </si>
  <si>
    <t xml:space="preserve">Construcción de camino de la comunidad la California, Adjuntas del Monte y Tampico, segunda etapa Municipio de Dolores Hidalgo </t>
  </si>
  <si>
    <t>E.C. (Guanajuato - San Miguel de Allende) - Campuzano.</t>
  </si>
  <si>
    <t>Modernización del Camino Aldama - Cañada de la Muerte - El Encino, segunda etapa</t>
  </si>
  <si>
    <t>Pavimentación del Camino Trejo-El Cerrito, en el Municipio de Silao, segunda etapa</t>
  </si>
  <si>
    <t>Lagunilla de Mogotes - Cerro Blanco</t>
  </si>
  <si>
    <t>SCT</t>
  </si>
  <si>
    <t>SOP</t>
  </si>
  <si>
    <t>DIF</t>
  </si>
  <si>
    <t>CONAGUA</t>
  </si>
  <si>
    <t>SFIA</t>
  </si>
  <si>
    <t>CECyTE</t>
  </si>
  <si>
    <t>SDAyR</t>
  </si>
  <si>
    <t>SDSyH</t>
  </si>
  <si>
    <t>N/A</t>
  </si>
  <si>
    <t xml:space="preserve">Cultura </t>
  </si>
  <si>
    <t>Convenio para el otorgamiento de subsidos con cargo a Proyectos de Desarrollo Regional</t>
  </si>
  <si>
    <t>Convenio para el otorgamiento de subsidios con cargo al Fondo para el Fortalecimiento de la Infraestructura Estatal y Municipal (FORTALECEB 2017)</t>
  </si>
  <si>
    <t>Convenio para el Otorgamiento de Subsidios entre Gobierno Federal y Gobierno del Estado de Guanajuato, de fecha 17 de abril de 2017,  Proyecto de Desarrollo Regional (PDR 2017) "517838107"</t>
  </si>
  <si>
    <t>Convenio para el Otorgamiento de Subsidios entre Gobierno Federal y Gobierno del Estado de Guanajuato, de fecha 11 de julio de 2017,  Fondo para el Fortalecimiento Financiero (FORTAFIN "C" 2017) "517838120"</t>
  </si>
  <si>
    <t>CODE</t>
  </si>
  <si>
    <t>Convenio para el Otorgamiento de Subsidios entre Gobierno Federal y Gobierno del Estado de Guanajuato, de fecha 17 de abril de 2017,  Fondo para el Fortalecimiento de la Infraestructura Estatal y Municipal (FORTALECE 2017)</t>
  </si>
  <si>
    <t>Convenio para el Otorgamiento de Subsidios entre Gobierno Federal y Gobierno del Estado de Guanajuato, de fecha 23 de junio de 2017,  Fondo para el Fortalecimiento de la Infraestructura Estatal y Municipal (FORTALECE "B" 2017)</t>
  </si>
  <si>
    <t>Convenio para el Otorgamiento de Subsidios entre Gobierno Federal y Gobierno del Estado de Guanajuato, de fecha 23 de junio de 2017,  Proyecto de Desarrollo Regional (PDR "B" 2017)</t>
  </si>
  <si>
    <t>Convenio para el Otorgamiento de Subsidios entre Gobierno Federal y Gobierno del Estado de Guanajuato, de fecha 22 de noviembre de 2017,  Proyecto de Desarrollo Regional (PDR "F" 2017)</t>
  </si>
  <si>
    <t>Convenio para el Otorgamiento de Subsidios entre Gobierno Federal y Gobierno del Estado de Guanajuato, de fecha 06 de octubre de 2017,  Fondo para el Fortalecimiento Financiero (FORTAFIN "D" 2017)</t>
  </si>
  <si>
    <t>Estado de Guanajuato
Formato de programas con recursos concurrentes por oden de gobierno
Periodo  (trimestre cuarto del año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</si>
</sst>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" fontId="4" fillId="4" borderId="6" applyNumberFormat="0" applyProtection="0">
      <alignment horizontal="left" vertical="center" indent="1"/>
    </xf>
  </cellStyleXfs>
  <cellXfs count="34">
    <xf numFmtId="0" fontId="0" fillId="0" borderId="0" xfId="0"/>
    <xf numFmtId="0" fontId="0" fillId="0" borderId="4" xfId="3" applyFont="1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right" vertical="center"/>
    </xf>
    <xf numFmtId="0" fontId="2" fillId="2" borderId="4" xfId="3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165" fontId="0" fillId="0" borderId="4" xfId="2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/>
    </xf>
    <xf numFmtId="165" fontId="0" fillId="0" borderId="4" xfId="2" applyNumberFormat="1" applyFont="1" applyFill="1" applyBorder="1" applyAlignment="1">
      <alignment horizontal="center" vertical="center"/>
    </xf>
    <xf numFmtId="43" fontId="0" fillId="0" borderId="7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0" fillId="3" borderId="4" xfId="1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Font="1" applyBorder="1"/>
    <xf numFmtId="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4" fontId="0" fillId="0" borderId="4" xfId="0" quotePrefix="1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/>
  </cellXfs>
  <cellStyles count="6">
    <cellStyle name="Millares" xfId="1" builtinId="3"/>
    <cellStyle name="Moneda" xfId="2" builtinId="4"/>
    <cellStyle name="Normal" xfId="0" builtinId="0"/>
    <cellStyle name="Normal 10" xfId="3"/>
    <cellStyle name="Normal 8 3" xfId="4"/>
    <cellStyle name="SAPBEXstdItem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zoomScale="70" zoomScaleNormal="70" workbookViewId="0">
      <selection activeCell="G35" sqref="G35"/>
    </sheetView>
  </sheetViews>
  <sheetFormatPr baseColWidth="10" defaultRowHeight="15" x14ac:dyDescent="0.25"/>
  <cols>
    <col min="2" max="2" width="37.42578125" customWidth="1"/>
    <col min="3" max="3" width="20.42578125" customWidth="1"/>
    <col min="4" max="4" width="28.5703125" style="23" customWidth="1"/>
    <col min="5" max="5" width="25.42578125" bestFit="1" customWidth="1"/>
    <col min="6" max="6" width="26" customWidth="1"/>
    <col min="7" max="7" width="15.7109375" customWidth="1"/>
    <col min="8" max="8" width="24.85546875" customWidth="1"/>
    <col min="10" max="10" width="15.28515625" bestFit="1" customWidth="1"/>
    <col min="11" max="11" width="25.140625" customWidth="1"/>
  </cols>
  <sheetData>
    <row r="1" spans="1:11" ht="54" customHeight="1" x14ac:dyDescent="0.3">
      <c r="A1" s="14" t="s">
        <v>141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24" t="s">
        <v>58</v>
      </c>
      <c r="B2" s="16" t="s">
        <v>0</v>
      </c>
      <c r="C2" s="18" t="s">
        <v>1</v>
      </c>
      <c r="D2" s="19"/>
      <c r="E2" s="18" t="s">
        <v>2</v>
      </c>
      <c r="F2" s="19"/>
      <c r="G2" s="18" t="s">
        <v>3</v>
      </c>
      <c r="H2" s="19"/>
      <c r="I2" s="20" t="s">
        <v>4</v>
      </c>
      <c r="J2" s="20"/>
      <c r="K2" s="16" t="s">
        <v>5</v>
      </c>
    </row>
    <row r="3" spans="1:11" ht="45" x14ac:dyDescent="0.25">
      <c r="A3" s="24"/>
      <c r="B3" s="17"/>
      <c r="C3" s="13" t="s">
        <v>6</v>
      </c>
      <c r="D3" s="21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7"/>
    </row>
    <row r="4" spans="1:11" ht="75.75" customHeight="1" x14ac:dyDescent="0.25">
      <c r="A4" s="25" t="s">
        <v>16</v>
      </c>
      <c r="B4" s="3" t="s">
        <v>64</v>
      </c>
      <c r="C4" s="3" t="s">
        <v>14</v>
      </c>
      <c r="D4" s="2">
        <v>9700002.3200000003</v>
      </c>
      <c r="E4" s="1" t="s">
        <v>129</v>
      </c>
      <c r="F4" s="26">
        <v>0</v>
      </c>
      <c r="G4" s="26" t="s">
        <v>129</v>
      </c>
      <c r="H4" s="26">
        <v>0</v>
      </c>
      <c r="I4" s="26" t="s">
        <v>129</v>
      </c>
      <c r="J4" s="26">
        <v>0</v>
      </c>
      <c r="K4" s="10">
        <f>D4+F4+H4+J4</f>
        <v>9700002.3200000003</v>
      </c>
    </row>
    <row r="5" spans="1:11" ht="42" customHeight="1" x14ac:dyDescent="0.25">
      <c r="A5" s="25" t="s">
        <v>16</v>
      </c>
      <c r="B5" s="3" t="s">
        <v>65</v>
      </c>
      <c r="C5" s="3" t="s">
        <v>15</v>
      </c>
      <c r="D5" s="2">
        <v>200000</v>
      </c>
      <c r="E5" s="1" t="s">
        <v>129</v>
      </c>
      <c r="F5" s="26">
        <v>0</v>
      </c>
      <c r="G5" s="26" t="s">
        <v>129</v>
      </c>
      <c r="H5" s="26">
        <v>0</v>
      </c>
      <c r="I5" s="26" t="s">
        <v>129</v>
      </c>
      <c r="J5" s="26">
        <v>0</v>
      </c>
      <c r="K5" s="10">
        <f t="shared" ref="K5:K68" si="0">D5+F5+H5+J5</f>
        <v>200000</v>
      </c>
    </row>
    <row r="6" spans="1:11" ht="54.75" customHeight="1" x14ac:dyDescent="0.25">
      <c r="A6" s="25" t="s">
        <v>16</v>
      </c>
      <c r="B6" s="3" t="s">
        <v>66</v>
      </c>
      <c r="C6" s="3" t="s">
        <v>14</v>
      </c>
      <c r="D6" s="2">
        <v>81642.880000000005</v>
      </c>
      <c r="E6" s="1" t="s">
        <v>129</v>
      </c>
      <c r="F6" s="26">
        <v>0</v>
      </c>
      <c r="G6" s="26" t="s">
        <v>129</v>
      </c>
      <c r="H6" s="26">
        <v>0</v>
      </c>
      <c r="I6" s="26" t="s">
        <v>129</v>
      </c>
      <c r="J6" s="26">
        <v>0</v>
      </c>
      <c r="K6" s="10">
        <f t="shared" si="0"/>
        <v>81642.880000000005</v>
      </c>
    </row>
    <row r="7" spans="1:11" ht="24.75" customHeight="1" x14ac:dyDescent="0.25">
      <c r="A7" s="25" t="s">
        <v>17</v>
      </c>
      <c r="B7" s="3" t="s">
        <v>67</v>
      </c>
      <c r="C7" s="3" t="s">
        <v>124</v>
      </c>
      <c r="D7" s="2">
        <v>708561.55</v>
      </c>
      <c r="E7" s="1" t="s">
        <v>17</v>
      </c>
      <c r="F7" s="26">
        <v>501883.5</v>
      </c>
      <c r="G7" s="26" t="s">
        <v>129</v>
      </c>
      <c r="H7" s="26">
        <v>0</v>
      </c>
      <c r="I7" s="26" t="s">
        <v>129</v>
      </c>
      <c r="J7" s="26">
        <v>0</v>
      </c>
      <c r="K7" s="10">
        <f t="shared" si="0"/>
        <v>1210445.05</v>
      </c>
    </row>
    <row r="8" spans="1:11" ht="75.75" customHeight="1" x14ac:dyDescent="0.25">
      <c r="A8" s="25" t="s">
        <v>17</v>
      </c>
      <c r="B8" s="3" t="s">
        <v>68</v>
      </c>
      <c r="C8" s="3" t="s">
        <v>124</v>
      </c>
      <c r="D8" s="2">
        <v>12500116.75</v>
      </c>
      <c r="E8" s="1" t="s">
        <v>17</v>
      </c>
      <c r="F8" s="26">
        <f>2203791.88+1314682+98440.23+116362.1</f>
        <v>3733276.21</v>
      </c>
      <c r="G8" s="26" t="s">
        <v>129</v>
      </c>
      <c r="H8" s="26">
        <v>0</v>
      </c>
      <c r="I8" s="26" t="s">
        <v>129</v>
      </c>
      <c r="J8" s="26">
        <v>0</v>
      </c>
      <c r="K8" s="10">
        <f t="shared" si="0"/>
        <v>16233392.960000001</v>
      </c>
    </row>
    <row r="9" spans="1:11" ht="60" customHeight="1" x14ac:dyDescent="0.25">
      <c r="A9" s="25" t="s">
        <v>17</v>
      </c>
      <c r="B9" s="3" t="s">
        <v>69</v>
      </c>
      <c r="C9" s="3" t="s">
        <v>124</v>
      </c>
      <c r="D9" s="2">
        <v>28251169.719999999</v>
      </c>
      <c r="E9" s="1" t="s">
        <v>17</v>
      </c>
      <c r="F9" s="26">
        <f>236998.66+2146970.89+500000</f>
        <v>2883969.5500000003</v>
      </c>
      <c r="G9" s="26" t="s">
        <v>129</v>
      </c>
      <c r="H9" s="26">
        <v>0</v>
      </c>
      <c r="I9" s="26" t="s">
        <v>129</v>
      </c>
      <c r="J9" s="26">
        <v>0</v>
      </c>
      <c r="K9" s="10">
        <f t="shared" si="0"/>
        <v>31135139.27</v>
      </c>
    </row>
    <row r="10" spans="1:11" ht="70.5" customHeight="1" x14ac:dyDescent="0.25">
      <c r="A10" s="25" t="s">
        <v>17</v>
      </c>
      <c r="B10" s="3" t="s">
        <v>70</v>
      </c>
      <c r="C10" s="3" t="s">
        <v>124</v>
      </c>
      <c r="D10" s="2">
        <v>1100000</v>
      </c>
      <c r="E10" s="1" t="s">
        <v>129</v>
      </c>
      <c r="F10" s="26">
        <v>0</v>
      </c>
      <c r="G10" s="26" t="s">
        <v>129</v>
      </c>
      <c r="H10" s="26">
        <v>0</v>
      </c>
      <c r="I10" s="26" t="s">
        <v>129</v>
      </c>
      <c r="J10" s="26">
        <v>0</v>
      </c>
      <c r="K10" s="10">
        <f t="shared" si="0"/>
        <v>1100000</v>
      </c>
    </row>
    <row r="11" spans="1:11" ht="75" customHeight="1" x14ac:dyDescent="0.25">
      <c r="A11" s="25" t="s">
        <v>17</v>
      </c>
      <c r="B11" s="3" t="s">
        <v>71</v>
      </c>
      <c r="C11" s="3" t="s">
        <v>124</v>
      </c>
      <c r="D11" s="2">
        <v>200000</v>
      </c>
      <c r="E11" s="1" t="s">
        <v>129</v>
      </c>
      <c r="F11" s="26">
        <v>0</v>
      </c>
      <c r="G11" s="26" t="s">
        <v>129</v>
      </c>
      <c r="H11" s="26">
        <v>0</v>
      </c>
      <c r="I11" s="26" t="s">
        <v>129</v>
      </c>
      <c r="J11" s="26">
        <v>0</v>
      </c>
      <c r="K11" s="10">
        <f t="shared" si="0"/>
        <v>200000</v>
      </c>
    </row>
    <row r="12" spans="1:11" ht="90" customHeight="1" x14ac:dyDescent="0.25">
      <c r="A12" s="25" t="s">
        <v>17</v>
      </c>
      <c r="B12" s="3" t="s">
        <v>72</v>
      </c>
      <c r="C12" s="3" t="s">
        <v>124</v>
      </c>
      <c r="D12" s="2">
        <v>510000</v>
      </c>
      <c r="E12" s="1" t="s">
        <v>17</v>
      </c>
      <c r="F12" s="26">
        <f>554911.35+959999.8</f>
        <v>1514911.15</v>
      </c>
      <c r="G12" s="26" t="s">
        <v>129</v>
      </c>
      <c r="H12" s="26">
        <v>0</v>
      </c>
      <c r="I12" s="26" t="s">
        <v>129</v>
      </c>
      <c r="J12" s="26">
        <v>0</v>
      </c>
      <c r="K12" s="10">
        <f t="shared" si="0"/>
        <v>2024911.15</v>
      </c>
    </row>
    <row r="13" spans="1:11" ht="63.75" customHeight="1" x14ac:dyDescent="0.25">
      <c r="A13" s="25" t="s">
        <v>17</v>
      </c>
      <c r="B13" s="3" t="s">
        <v>73</v>
      </c>
      <c r="C13" s="3" t="s">
        <v>124</v>
      </c>
      <c r="D13" s="2">
        <v>35418670.07</v>
      </c>
      <c r="E13" s="1" t="s">
        <v>17</v>
      </c>
      <c r="F13" s="26">
        <v>19789214.559999999</v>
      </c>
      <c r="G13" s="26" t="s">
        <v>129</v>
      </c>
      <c r="H13" s="26">
        <v>0</v>
      </c>
      <c r="I13" s="26" t="s">
        <v>129</v>
      </c>
      <c r="J13" s="26">
        <v>0</v>
      </c>
      <c r="K13" s="10">
        <f t="shared" si="0"/>
        <v>55207884.629999995</v>
      </c>
    </row>
    <row r="14" spans="1:11" ht="60" x14ac:dyDescent="0.25">
      <c r="A14" s="25" t="s">
        <v>17</v>
      </c>
      <c r="B14" s="3" t="s">
        <v>74</v>
      </c>
      <c r="C14" s="3" t="s">
        <v>124</v>
      </c>
      <c r="D14" s="2">
        <v>250000</v>
      </c>
      <c r="E14" s="1" t="s">
        <v>17</v>
      </c>
      <c r="F14" s="26">
        <v>300000</v>
      </c>
      <c r="G14" s="26" t="s">
        <v>129</v>
      </c>
      <c r="H14" s="26">
        <v>0</v>
      </c>
      <c r="I14" s="26" t="s">
        <v>129</v>
      </c>
      <c r="J14" s="26">
        <v>0</v>
      </c>
      <c r="K14" s="10">
        <f t="shared" si="0"/>
        <v>550000</v>
      </c>
    </row>
    <row r="15" spans="1:11" ht="45" x14ac:dyDescent="0.25">
      <c r="A15" s="25" t="s">
        <v>19</v>
      </c>
      <c r="B15" s="3" t="s">
        <v>18</v>
      </c>
      <c r="C15" s="3" t="s">
        <v>14</v>
      </c>
      <c r="D15" s="2">
        <v>381987992</v>
      </c>
      <c r="E15" s="3" t="s">
        <v>126</v>
      </c>
      <c r="F15" s="10">
        <v>465627028.87</v>
      </c>
      <c r="G15" s="26" t="s">
        <v>129</v>
      </c>
      <c r="H15" s="26">
        <v>0</v>
      </c>
      <c r="I15" s="26" t="s">
        <v>129</v>
      </c>
      <c r="J15" s="10">
        <v>0</v>
      </c>
      <c r="K15" s="10">
        <f t="shared" si="0"/>
        <v>847615020.87</v>
      </c>
    </row>
    <row r="16" spans="1:11" ht="45" customHeight="1" x14ac:dyDescent="0.25">
      <c r="A16" s="25" t="s">
        <v>20</v>
      </c>
      <c r="B16" s="3" t="s">
        <v>75</v>
      </c>
      <c r="C16" s="3" t="s">
        <v>123</v>
      </c>
      <c r="D16" s="4">
        <v>4000000</v>
      </c>
      <c r="E16" s="1" t="s">
        <v>129</v>
      </c>
      <c r="F16" s="26">
        <v>0</v>
      </c>
      <c r="G16" s="26" t="s">
        <v>129</v>
      </c>
      <c r="H16" s="26">
        <v>0</v>
      </c>
      <c r="I16" s="26" t="s">
        <v>129</v>
      </c>
      <c r="J16" s="26">
        <v>0</v>
      </c>
      <c r="K16" s="10">
        <f t="shared" si="0"/>
        <v>4000000</v>
      </c>
    </row>
    <row r="17" spans="1:11" ht="30.75" customHeight="1" x14ac:dyDescent="0.25">
      <c r="A17" s="25" t="s">
        <v>20</v>
      </c>
      <c r="B17" s="3" t="s">
        <v>76</v>
      </c>
      <c r="C17" s="3" t="s">
        <v>123</v>
      </c>
      <c r="D17" s="4">
        <v>1996962</v>
      </c>
      <c r="E17" s="1" t="s">
        <v>129</v>
      </c>
      <c r="F17" s="26">
        <v>0</v>
      </c>
      <c r="G17" s="26" t="s">
        <v>129</v>
      </c>
      <c r="H17" s="26">
        <v>0</v>
      </c>
      <c r="I17" s="26" t="s">
        <v>129</v>
      </c>
      <c r="J17" s="26">
        <v>0</v>
      </c>
      <c r="K17" s="10">
        <f t="shared" si="0"/>
        <v>1996962</v>
      </c>
    </row>
    <row r="18" spans="1:11" ht="54" customHeight="1" x14ac:dyDescent="0.25">
      <c r="A18" s="25" t="s">
        <v>20</v>
      </c>
      <c r="B18" s="3" t="s">
        <v>77</v>
      </c>
      <c r="C18" s="3" t="s">
        <v>123</v>
      </c>
      <c r="D18" s="4">
        <v>1500000</v>
      </c>
      <c r="E18" s="1" t="s">
        <v>129</v>
      </c>
      <c r="F18" s="26">
        <v>0</v>
      </c>
      <c r="G18" s="26" t="s">
        <v>129</v>
      </c>
      <c r="H18" s="26">
        <v>0</v>
      </c>
      <c r="I18" s="26" t="s">
        <v>129</v>
      </c>
      <c r="J18" s="26">
        <v>0</v>
      </c>
      <c r="K18" s="10">
        <f t="shared" si="0"/>
        <v>1500000</v>
      </c>
    </row>
    <row r="19" spans="1:11" x14ac:dyDescent="0.25">
      <c r="A19" s="25" t="s">
        <v>20</v>
      </c>
      <c r="B19" s="3" t="s">
        <v>78</v>
      </c>
      <c r="C19" s="3" t="s">
        <v>123</v>
      </c>
      <c r="D19" s="4">
        <v>1978000</v>
      </c>
      <c r="E19" s="1" t="s">
        <v>129</v>
      </c>
      <c r="F19" s="26">
        <v>0</v>
      </c>
      <c r="G19" s="26" t="s">
        <v>129</v>
      </c>
      <c r="H19" s="26">
        <v>0</v>
      </c>
      <c r="I19" s="26" t="s">
        <v>129</v>
      </c>
      <c r="J19" s="26">
        <v>0</v>
      </c>
      <c r="K19" s="10">
        <f t="shared" si="0"/>
        <v>1978000</v>
      </c>
    </row>
    <row r="20" spans="1:11" ht="66.75" customHeight="1" x14ac:dyDescent="0.25">
      <c r="A20" s="25" t="s">
        <v>20</v>
      </c>
      <c r="B20" s="3" t="s">
        <v>79</v>
      </c>
      <c r="C20" s="3" t="s">
        <v>123</v>
      </c>
      <c r="D20" s="4">
        <v>326779.37</v>
      </c>
      <c r="E20" s="1" t="s">
        <v>129</v>
      </c>
      <c r="F20" s="26">
        <v>0</v>
      </c>
      <c r="G20" s="26" t="s">
        <v>129</v>
      </c>
      <c r="H20" s="26">
        <v>0</v>
      </c>
      <c r="I20" s="26" t="s">
        <v>129</v>
      </c>
      <c r="J20" s="26">
        <v>0</v>
      </c>
      <c r="K20" s="10">
        <f t="shared" si="0"/>
        <v>326779.37</v>
      </c>
    </row>
    <row r="21" spans="1:11" ht="84.75" customHeight="1" x14ac:dyDescent="0.25">
      <c r="A21" s="25" t="s">
        <v>22</v>
      </c>
      <c r="B21" s="27" t="s">
        <v>21</v>
      </c>
      <c r="C21" s="27" t="s">
        <v>14</v>
      </c>
      <c r="D21" s="2">
        <v>3298595.28</v>
      </c>
      <c r="E21" s="1" t="s">
        <v>129</v>
      </c>
      <c r="F21" s="26">
        <v>0</v>
      </c>
      <c r="G21" s="26" t="s">
        <v>129</v>
      </c>
      <c r="H21" s="26">
        <v>0</v>
      </c>
      <c r="I21" s="26" t="s">
        <v>129</v>
      </c>
      <c r="J21" s="26">
        <v>0</v>
      </c>
      <c r="K21" s="10">
        <f t="shared" si="0"/>
        <v>3298595.28</v>
      </c>
    </row>
    <row r="22" spans="1:11" ht="55.5" customHeight="1" x14ac:dyDescent="0.25">
      <c r="A22" s="25" t="s">
        <v>26</v>
      </c>
      <c r="B22" s="3" t="s">
        <v>23</v>
      </c>
      <c r="C22" s="3" t="s">
        <v>24</v>
      </c>
      <c r="D22" s="22">
        <v>106503495.23999999</v>
      </c>
      <c r="E22" s="1" t="s">
        <v>129</v>
      </c>
      <c r="F22" s="10">
        <v>0</v>
      </c>
      <c r="G22" s="26" t="s">
        <v>129</v>
      </c>
      <c r="H22" s="26">
        <v>0</v>
      </c>
      <c r="I22" s="26" t="s">
        <v>129</v>
      </c>
      <c r="J22" s="10">
        <v>0</v>
      </c>
      <c r="K22" s="10">
        <f t="shared" si="0"/>
        <v>106503495.23999999</v>
      </c>
    </row>
    <row r="23" spans="1:11" ht="50.25" customHeight="1" x14ac:dyDescent="0.25">
      <c r="A23" s="25" t="s">
        <v>26</v>
      </c>
      <c r="B23" s="3" t="s">
        <v>25</v>
      </c>
      <c r="C23" s="3" t="s">
        <v>24</v>
      </c>
      <c r="D23" s="22">
        <v>22446920.469999999</v>
      </c>
      <c r="E23" s="1" t="s">
        <v>129</v>
      </c>
      <c r="F23" s="10">
        <v>0</v>
      </c>
      <c r="G23" s="26" t="s">
        <v>129</v>
      </c>
      <c r="H23" s="26">
        <v>0</v>
      </c>
      <c r="I23" s="26" t="s">
        <v>129</v>
      </c>
      <c r="J23" s="10">
        <v>0</v>
      </c>
      <c r="K23" s="10">
        <f t="shared" si="0"/>
        <v>22446920.469999999</v>
      </c>
    </row>
    <row r="24" spans="1:11" x14ac:dyDescent="0.25">
      <c r="A24" s="25" t="s">
        <v>29</v>
      </c>
      <c r="B24" s="3" t="s">
        <v>27</v>
      </c>
      <c r="C24" s="3" t="s">
        <v>41</v>
      </c>
      <c r="D24" s="4">
        <v>24032014.559999999</v>
      </c>
      <c r="E24" s="1" t="s">
        <v>129</v>
      </c>
      <c r="F24" s="26">
        <v>0</v>
      </c>
      <c r="G24" s="26" t="s">
        <v>129</v>
      </c>
      <c r="H24" s="26">
        <v>0</v>
      </c>
      <c r="I24" s="26" t="s">
        <v>129</v>
      </c>
      <c r="J24" s="26">
        <v>0</v>
      </c>
      <c r="K24" s="10">
        <f t="shared" si="0"/>
        <v>24032014.559999999</v>
      </c>
    </row>
    <row r="25" spans="1:11" x14ac:dyDescent="0.25">
      <c r="A25" s="25" t="s">
        <v>29</v>
      </c>
      <c r="B25" s="3" t="s">
        <v>27</v>
      </c>
      <c r="C25" s="3" t="s">
        <v>41</v>
      </c>
      <c r="D25" s="4">
        <v>14000000.039999999</v>
      </c>
      <c r="E25" s="1" t="s">
        <v>129</v>
      </c>
      <c r="F25" s="26">
        <v>0</v>
      </c>
      <c r="G25" s="26" t="s">
        <v>129</v>
      </c>
      <c r="H25" s="26">
        <v>0</v>
      </c>
      <c r="I25" s="26" t="s">
        <v>129</v>
      </c>
      <c r="J25" s="26">
        <v>0</v>
      </c>
      <c r="K25" s="10">
        <f t="shared" si="0"/>
        <v>14000000.039999999</v>
      </c>
    </row>
    <row r="26" spans="1:11" ht="30" x14ac:dyDescent="0.25">
      <c r="A26" s="25" t="s">
        <v>29</v>
      </c>
      <c r="B26" s="3" t="s">
        <v>28</v>
      </c>
      <c r="C26" s="3" t="s">
        <v>41</v>
      </c>
      <c r="D26" s="4">
        <v>3724694.77</v>
      </c>
      <c r="E26" s="1" t="s">
        <v>129</v>
      </c>
      <c r="F26" s="26">
        <v>0</v>
      </c>
      <c r="G26" s="26" t="s">
        <v>129</v>
      </c>
      <c r="H26" s="26">
        <v>0</v>
      </c>
      <c r="I26" s="26" t="s">
        <v>129</v>
      </c>
      <c r="J26" s="26">
        <v>0</v>
      </c>
      <c r="K26" s="10">
        <f t="shared" si="0"/>
        <v>3724694.77</v>
      </c>
    </row>
    <row r="27" spans="1:11" ht="45" x14ac:dyDescent="0.25">
      <c r="A27" s="25" t="s">
        <v>36</v>
      </c>
      <c r="B27" s="3" t="s">
        <v>30</v>
      </c>
      <c r="C27" s="3" t="s">
        <v>31</v>
      </c>
      <c r="D27" s="4">
        <v>4043141322.1400008</v>
      </c>
      <c r="E27" s="1" t="s">
        <v>129</v>
      </c>
      <c r="F27" s="26">
        <v>0</v>
      </c>
      <c r="G27" s="26" t="s">
        <v>129</v>
      </c>
      <c r="H27" s="26">
        <v>0</v>
      </c>
      <c r="I27" s="26" t="s">
        <v>129</v>
      </c>
      <c r="J27" s="26">
        <v>0</v>
      </c>
      <c r="K27" s="10">
        <f t="shared" si="0"/>
        <v>4043141322.1400008</v>
      </c>
    </row>
    <row r="28" spans="1:11" ht="45" x14ac:dyDescent="0.25">
      <c r="A28" s="25" t="s">
        <v>36</v>
      </c>
      <c r="B28" s="3" t="s">
        <v>32</v>
      </c>
      <c r="C28" s="3" t="s">
        <v>31</v>
      </c>
      <c r="D28" s="4">
        <v>3653580</v>
      </c>
      <c r="E28" s="1" t="s">
        <v>129</v>
      </c>
      <c r="F28" s="26">
        <v>0</v>
      </c>
      <c r="G28" s="26" t="s">
        <v>129</v>
      </c>
      <c r="H28" s="26">
        <v>0</v>
      </c>
      <c r="I28" s="26" t="s">
        <v>129</v>
      </c>
      <c r="J28" s="26">
        <v>0</v>
      </c>
      <c r="K28" s="10">
        <f t="shared" si="0"/>
        <v>3653580</v>
      </c>
    </row>
    <row r="29" spans="1:11" ht="45" x14ac:dyDescent="0.25">
      <c r="A29" s="25" t="s">
        <v>36</v>
      </c>
      <c r="B29" s="3" t="s">
        <v>33</v>
      </c>
      <c r="C29" s="3" t="s">
        <v>31</v>
      </c>
      <c r="D29" s="4">
        <v>23029880.059999999</v>
      </c>
      <c r="E29" s="1" t="s">
        <v>129</v>
      </c>
      <c r="F29" s="26">
        <v>0</v>
      </c>
      <c r="G29" s="26" t="s">
        <v>129</v>
      </c>
      <c r="H29" s="26">
        <v>0</v>
      </c>
      <c r="I29" s="26" t="s">
        <v>129</v>
      </c>
      <c r="J29" s="26">
        <v>0</v>
      </c>
      <c r="K29" s="10">
        <f t="shared" si="0"/>
        <v>23029880.059999999</v>
      </c>
    </row>
    <row r="30" spans="1:11" ht="45" x14ac:dyDescent="0.25">
      <c r="A30" s="25" t="s">
        <v>36</v>
      </c>
      <c r="B30" s="3" t="s">
        <v>34</v>
      </c>
      <c r="C30" s="3" t="s">
        <v>35</v>
      </c>
      <c r="D30" s="4">
        <v>41886192.859999999</v>
      </c>
      <c r="E30" s="1" t="s">
        <v>129</v>
      </c>
      <c r="F30" s="26">
        <v>0</v>
      </c>
      <c r="G30" s="26" t="s">
        <v>129</v>
      </c>
      <c r="H30" s="26">
        <v>0</v>
      </c>
      <c r="I30" s="26" t="s">
        <v>129</v>
      </c>
      <c r="J30" s="26">
        <v>0</v>
      </c>
      <c r="K30" s="10">
        <f t="shared" si="0"/>
        <v>41886192.859999999</v>
      </c>
    </row>
    <row r="31" spans="1:11" ht="30" x14ac:dyDescent="0.25">
      <c r="A31" s="25" t="s">
        <v>38</v>
      </c>
      <c r="B31" s="3" t="s">
        <v>39</v>
      </c>
      <c r="C31" s="3" t="s">
        <v>37</v>
      </c>
      <c r="D31" s="4">
        <v>6704533.5099999998</v>
      </c>
      <c r="E31" s="1" t="s">
        <v>129</v>
      </c>
      <c r="F31" s="26">
        <v>0</v>
      </c>
      <c r="G31" s="26" t="s">
        <v>129</v>
      </c>
      <c r="H31" s="26">
        <v>0</v>
      </c>
      <c r="I31" s="26" t="s">
        <v>129</v>
      </c>
      <c r="J31" s="26">
        <v>0</v>
      </c>
      <c r="K31" s="10">
        <f t="shared" si="0"/>
        <v>6704533.5099999998</v>
      </c>
    </row>
    <row r="32" spans="1:11" ht="55.5" customHeight="1" x14ac:dyDescent="0.25">
      <c r="A32" s="25" t="s">
        <v>38</v>
      </c>
      <c r="B32" s="27" t="s">
        <v>80</v>
      </c>
      <c r="C32" s="3" t="s">
        <v>41</v>
      </c>
      <c r="D32" s="2">
        <v>2967000</v>
      </c>
      <c r="E32" s="1" t="s">
        <v>129</v>
      </c>
      <c r="F32" s="26">
        <v>0</v>
      </c>
      <c r="G32" s="26" t="s">
        <v>129</v>
      </c>
      <c r="H32" s="3">
        <v>0</v>
      </c>
      <c r="I32" s="26" t="s">
        <v>129</v>
      </c>
      <c r="J32" s="28">
        <v>0</v>
      </c>
      <c r="K32" s="10">
        <f t="shared" si="0"/>
        <v>2967000</v>
      </c>
    </row>
    <row r="33" spans="1:11" ht="65.25" customHeight="1" x14ac:dyDescent="0.25">
      <c r="A33" s="25" t="s">
        <v>42</v>
      </c>
      <c r="B33" s="3" t="s">
        <v>81</v>
      </c>
      <c r="C33" s="3" t="s">
        <v>40</v>
      </c>
      <c r="D33" s="4">
        <v>0</v>
      </c>
      <c r="E33" s="1" t="s">
        <v>42</v>
      </c>
      <c r="F33" s="26">
        <v>0</v>
      </c>
      <c r="G33" s="26" t="s">
        <v>129</v>
      </c>
      <c r="H33" s="26">
        <v>0</v>
      </c>
      <c r="I33" s="26" t="s">
        <v>129</v>
      </c>
      <c r="J33" s="26">
        <v>0</v>
      </c>
      <c r="K33" s="10">
        <f t="shared" si="0"/>
        <v>0</v>
      </c>
    </row>
    <row r="34" spans="1:11" ht="45" customHeight="1" x14ac:dyDescent="0.25">
      <c r="A34" s="25" t="s">
        <v>42</v>
      </c>
      <c r="B34" s="3" t="s">
        <v>82</v>
      </c>
      <c r="C34" s="3" t="s">
        <v>41</v>
      </c>
      <c r="D34" s="2">
        <v>3000000</v>
      </c>
      <c r="E34" s="1" t="s">
        <v>129</v>
      </c>
      <c r="F34" s="26">
        <v>0</v>
      </c>
      <c r="G34" s="26" t="s">
        <v>129</v>
      </c>
      <c r="H34" s="26">
        <v>0</v>
      </c>
      <c r="I34" s="26" t="s">
        <v>129</v>
      </c>
      <c r="J34" s="26">
        <v>0</v>
      </c>
      <c r="K34" s="10">
        <f t="shared" si="0"/>
        <v>3000000</v>
      </c>
    </row>
    <row r="35" spans="1:11" ht="90" x14ac:dyDescent="0.25">
      <c r="A35" s="25" t="s">
        <v>51</v>
      </c>
      <c r="B35" s="3" t="s">
        <v>43</v>
      </c>
      <c r="C35" s="3" t="s">
        <v>49</v>
      </c>
      <c r="D35" s="2">
        <v>28635802.920000002</v>
      </c>
      <c r="E35" s="29" t="s">
        <v>128</v>
      </c>
      <c r="F35" s="11">
        <v>6148221.8499999996</v>
      </c>
      <c r="G35" s="3" t="s">
        <v>50</v>
      </c>
      <c r="H35" s="9">
        <v>9233159.4100000001</v>
      </c>
      <c r="I35" s="26" t="s">
        <v>129</v>
      </c>
      <c r="J35" s="10">
        <v>0</v>
      </c>
      <c r="K35" s="10">
        <f t="shared" si="0"/>
        <v>44017184.180000007</v>
      </c>
    </row>
    <row r="36" spans="1:11" ht="59.25" customHeight="1" x14ac:dyDescent="0.25">
      <c r="A36" s="25" t="s">
        <v>51</v>
      </c>
      <c r="B36" s="3" t="s">
        <v>44</v>
      </c>
      <c r="C36" s="3" t="s">
        <v>41</v>
      </c>
      <c r="D36" s="2">
        <v>133780810.09999999</v>
      </c>
      <c r="E36" s="1" t="s">
        <v>129</v>
      </c>
      <c r="F36" s="11">
        <v>0</v>
      </c>
      <c r="G36" s="26" t="s">
        <v>129</v>
      </c>
      <c r="H36" s="9">
        <v>0</v>
      </c>
      <c r="I36" s="26" t="s">
        <v>129</v>
      </c>
      <c r="J36" s="10">
        <v>0</v>
      </c>
      <c r="K36" s="10">
        <f t="shared" si="0"/>
        <v>133780810.09999999</v>
      </c>
    </row>
    <row r="37" spans="1:11" ht="64.5" customHeight="1" x14ac:dyDescent="0.25">
      <c r="A37" s="25" t="s">
        <v>51</v>
      </c>
      <c r="B37" s="3" t="s">
        <v>45</v>
      </c>
      <c r="C37" s="3" t="s">
        <v>41</v>
      </c>
      <c r="D37" s="2">
        <v>208472222.25</v>
      </c>
      <c r="E37" s="1" t="s">
        <v>129</v>
      </c>
      <c r="F37" s="11">
        <v>0</v>
      </c>
      <c r="G37" s="26" t="s">
        <v>129</v>
      </c>
      <c r="H37" s="9">
        <v>0</v>
      </c>
      <c r="I37" s="26" t="s">
        <v>129</v>
      </c>
      <c r="J37" s="10">
        <v>0</v>
      </c>
      <c r="K37" s="10">
        <f t="shared" si="0"/>
        <v>208472222.25</v>
      </c>
    </row>
    <row r="38" spans="1:11" ht="48" customHeight="1" x14ac:dyDescent="0.25">
      <c r="A38" s="25" t="s">
        <v>51</v>
      </c>
      <c r="B38" s="3" t="s">
        <v>46</v>
      </c>
      <c r="C38" s="3" t="s">
        <v>41</v>
      </c>
      <c r="D38" s="2">
        <v>167676440.49000001</v>
      </c>
      <c r="E38" s="1" t="s">
        <v>129</v>
      </c>
      <c r="F38" s="11">
        <v>0</v>
      </c>
      <c r="G38" s="26" t="s">
        <v>129</v>
      </c>
      <c r="H38" s="9">
        <v>0</v>
      </c>
      <c r="I38" s="26" t="s">
        <v>129</v>
      </c>
      <c r="J38" s="10">
        <v>0</v>
      </c>
      <c r="K38" s="10">
        <f t="shared" si="0"/>
        <v>167676440.49000001</v>
      </c>
    </row>
    <row r="39" spans="1:11" ht="63.75" customHeight="1" x14ac:dyDescent="0.25">
      <c r="A39" s="25" t="s">
        <v>51</v>
      </c>
      <c r="B39" s="3" t="s">
        <v>47</v>
      </c>
      <c r="C39" s="3" t="s">
        <v>41</v>
      </c>
      <c r="D39" s="2">
        <v>35000000</v>
      </c>
      <c r="E39" s="1" t="s">
        <v>129</v>
      </c>
      <c r="F39" s="11">
        <v>0</v>
      </c>
      <c r="G39" s="26" t="s">
        <v>129</v>
      </c>
      <c r="H39" s="9">
        <v>0</v>
      </c>
      <c r="I39" s="26" t="s">
        <v>129</v>
      </c>
      <c r="J39" s="10">
        <v>0</v>
      </c>
      <c r="K39" s="10">
        <f t="shared" si="0"/>
        <v>35000000</v>
      </c>
    </row>
    <row r="40" spans="1:11" ht="54.75" customHeight="1" x14ac:dyDescent="0.25">
      <c r="A40" s="25" t="s">
        <v>51</v>
      </c>
      <c r="B40" s="3" t="s">
        <v>48</v>
      </c>
      <c r="C40" s="3" t="s">
        <v>41</v>
      </c>
      <c r="D40" s="2">
        <v>50043827</v>
      </c>
      <c r="E40" s="1" t="s">
        <v>129</v>
      </c>
      <c r="F40" s="11">
        <v>0</v>
      </c>
      <c r="G40" s="26" t="s">
        <v>129</v>
      </c>
      <c r="H40" s="9">
        <v>0</v>
      </c>
      <c r="I40" s="26" t="s">
        <v>129</v>
      </c>
      <c r="J40" s="10">
        <v>0</v>
      </c>
      <c r="K40" s="10">
        <f t="shared" si="0"/>
        <v>50043827</v>
      </c>
    </row>
    <row r="41" spans="1:11" ht="27.75" customHeight="1" x14ac:dyDescent="0.25">
      <c r="A41" s="25" t="s">
        <v>55</v>
      </c>
      <c r="B41" s="30" t="s">
        <v>52</v>
      </c>
      <c r="C41" s="3" t="s">
        <v>41</v>
      </c>
      <c r="D41" s="2">
        <v>10000000</v>
      </c>
      <c r="E41" s="1" t="s">
        <v>129</v>
      </c>
      <c r="F41" s="11">
        <v>0</v>
      </c>
      <c r="G41" s="26" t="s">
        <v>129</v>
      </c>
      <c r="H41" s="11">
        <v>0</v>
      </c>
      <c r="I41" s="26" t="s">
        <v>129</v>
      </c>
      <c r="J41" s="11">
        <v>0</v>
      </c>
      <c r="K41" s="10">
        <f t="shared" si="0"/>
        <v>10000000</v>
      </c>
    </row>
    <row r="42" spans="1:11" ht="27" customHeight="1" x14ac:dyDescent="0.25">
      <c r="A42" s="25" t="s">
        <v>55</v>
      </c>
      <c r="B42" s="30" t="s">
        <v>53</v>
      </c>
      <c r="C42" s="3" t="s">
        <v>41</v>
      </c>
      <c r="D42" s="2">
        <v>9900000</v>
      </c>
      <c r="E42" s="1" t="s">
        <v>129</v>
      </c>
      <c r="F42" s="11">
        <v>0</v>
      </c>
      <c r="G42" s="26" t="s">
        <v>129</v>
      </c>
      <c r="H42" s="11">
        <v>0</v>
      </c>
      <c r="I42" s="26" t="s">
        <v>129</v>
      </c>
      <c r="J42" s="11">
        <v>0</v>
      </c>
      <c r="K42" s="10">
        <f t="shared" si="0"/>
        <v>9900000</v>
      </c>
    </row>
    <row r="43" spans="1:11" ht="29.25" customHeight="1" x14ac:dyDescent="0.25">
      <c r="A43" s="25" t="s">
        <v>55</v>
      </c>
      <c r="B43" s="30" t="s">
        <v>54</v>
      </c>
      <c r="C43" s="3" t="s">
        <v>41</v>
      </c>
      <c r="D43" s="2">
        <v>1780200</v>
      </c>
      <c r="E43" s="1" t="s">
        <v>129</v>
      </c>
      <c r="F43" s="11">
        <v>0</v>
      </c>
      <c r="G43" s="26" t="s">
        <v>129</v>
      </c>
      <c r="H43" s="11">
        <v>0</v>
      </c>
      <c r="I43" s="26" t="s">
        <v>129</v>
      </c>
      <c r="J43" s="11">
        <v>0</v>
      </c>
      <c r="K43" s="10">
        <f t="shared" si="0"/>
        <v>1780200</v>
      </c>
    </row>
    <row r="44" spans="1:11" ht="62.25" customHeight="1" x14ac:dyDescent="0.25">
      <c r="A44" s="25" t="s">
        <v>57</v>
      </c>
      <c r="B44" s="27" t="s">
        <v>56</v>
      </c>
      <c r="C44" s="27" t="s">
        <v>14</v>
      </c>
      <c r="D44" s="2">
        <v>90765686.719999999</v>
      </c>
      <c r="E44" s="2" t="s">
        <v>125</v>
      </c>
      <c r="F44" s="4">
        <v>84548858.920000002</v>
      </c>
      <c r="G44" s="26" t="s">
        <v>129</v>
      </c>
      <c r="H44" s="11">
        <v>0</v>
      </c>
      <c r="I44" s="26" t="s">
        <v>129</v>
      </c>
      <c r="J44" s="11">
        <v>0</v>
      </c>
      <c r="K44" s="10">
        <f t="shared" si="0"/>
        <v>175314545.63999999</v>
      </c>
    </row>
    <row r="45" spans="1:11" ht="47.25" customHeight="1" x14ac:dyDescent="0.25">
      <c r="A45" s="31" t="s">
        <v>62</v>
      </c>
      <c r="B45" s="3" t="s">
        <v>60</v>
      </c>
      <c r="C45" s="3" t="s">
        <v>61</v>
      </c>
      <c r="D45" s="2">
        <v>417068.82000000007</v>
      </c>
      <c r="E45" s="1" t="s">
        <v>62</v>
      </c>
      <c r="F45" s="26">
        <v>228173.2</v>
      </c>
      <c r="G45" s="26" t="s">
        <v>129</v>
      </c>
      <c r="H45" s="26">
        <v>0</v>
      </c>
      <c r="I45" s="26" t="s">
        <v>129</v>
      </c>
      <c r="J45" s="26">
        <v>0</v>
      </c>
      <c r="K45" s="10">
        <f t="shared" si="0"/>
        <v>645242.02</v>
      </c>
    </row>
    <row r="46" spans="1:11" ht="150.75" customHeight="1" x14ac:dyDescent="0.25">
      <c r="A46" s="31" t="s">
        <v>62</v>
      </c>
      <c r="B46" s="3" t="s">
        <v>63</v>
      </c>
      <c r="C46" s="3" t="s">
        <v>61</v>
      </c>
      <c r="D46" s="2">
        <v>296145595</v>
      </c>
      <c r="E46" s="1" t="s">
        <v>129</v>
      </c>
      <c r="F46" s="26">
        <v>0</v>
      </c>
      <c r="G46" s="26" t="s">
        <v>129</v>
      </c>
      <c r="H46" s="26">
        <v>0</v>
      </c>
      <c r="I46" s="26" t="s">
        <v>129</v>
      </c>
      <c r="J46" s="26">
        <v>0</v>
      </c>
      <c r="K46" s="10">
        <f t="shared" si="0"/>
        <v>296145595</v>
      </c>
    </row>
    <row r="47" spans="1:11" ht="60.75" customHeight="1" x14ac:dyDescent="0.25">
      <c r="A47" s="31" t="s">
        <v>92</v>
      </c>
      <c r="B47" s="3" t="s">
        <v>84</v>
      </c>
      <c r="C47" s="27" t="s">
        <v>14</v>
      </c>
      <c r="D47" s="2">
        <v>343933832.07999998</v>
      </c>
      <c r="E47" s="1" t="s">
        <v>129</v>
      </c>
      <c r="F47" s="26">
        <v>0</v>
      </c>
      <c r="G47" s="26" t="s">
        <v>129</v>
      </c>
      <c r="H47" s="26">
        <v>0</v>
      </c>
      <c r="I47" s="26" t="s">
        <v>129</v>
      </c>
      <c r="J47" s="26">
        <v>0</v>
      </c>
      <c r="K47" s="10">
        <f t="shared" si="0"/>
        <v>343933832.07999998</v>
      </c>
    </row>
    <row r="48" spans="1:11" ht="48.75" customHeight="1" x14ac:dyDescent="0.25">
      <c r="A48" s="31" t="s">
        <v>92</v>
      </c>
      <c r="B48" s="3" t="s">
        <v>85</v>
      </c>
      <c r="C48" s="27" t="s">
        <v>14</v>
      </c>
      <c r="D48" s="2">
        <v>10618142.59</v>
      </c>
      <c r="E48" s="1" t="s">
        <v>129</v>
      </c>
      <c r="F48" s="26">
        <v>0</v>
      </c>
      <c r="G48" s="26" t="s">
        <v>129</v>
      </c>
      <c r="H48" s="26">
        <v>0</v>
      </c>
      <c r="I48" s="26" t="s">
        <v>129</v>
      </c>
      <c r="J48" s="26">
        <v>0</v>
      </c>
      <c r="K48" s="10">
        <f t="shared" si="0"/>
        <v>10618142.59</v>
      </c>
    </row>
    <row r="49" spans="1:11" ht="42" customHeight="1" x14ac:dyDescent="0.25">
      <c r="A49" s="31" t="s">
        <v>92</v>
      </c>
      <c r="B49" s="3" t="s">
        <v>86</v>
      </c>
      <c r="C49" s="27" t="s">
        <v>14</v>
      </c>
      <c r="D49" s="2">
        <v>2514639.48</v>
      </c>
      <c r="E49" s="1" t="s">
        <v>129</v>
      </c>
      <c r="F49" s="26">
        <v>0</v>
      </c>
      <c r="G49" s="26" t="s">
        <v>129</v>
      </c>
      <c r="H49" s="26">
        <v>0</v>
      </c>
      <c r="I49" s="26" t="s">
        <v>129</v>
      </c>
      <c r="J49" s="26">
        <v>0</v>
      </c>
      <c r="K49" s="10">
        <f t="shared" si="0"/>
        <v>2514639.48</v>
      </c>
    </row>
    <row r="50" spans="1:11" ht="27.75" customHeight="1" x14ac:dyDescent="0.25">
      <c r="A50" s="31" t="s">
        <v>92</v>
      </c>
      <c r="B50" s="3" t="s">
        <v>87</v>
      </c>
      <c r="C50" s="27" t="s">
        <v>14</v>
      </c>
      <c r="D50" s="2">
        <v>12593941.9</v>
      </c>
      <c r="E50" s="1" t="s">
        <v>129</v>
      </c>
      <c r="F50" s="26">
        <v>0</v>
      </c>
      <c r="G50" s="26" t="s">
        <v>129</v>
      </c>
      <c r="H50" s="26">
        <v>0</v>
      </c>
      <c r="I50" s="26" t="s">
        <v>129</v>
      </c>
      <c r="J50" s="26">
        <v>0</v>
      </c>
      <c r="K50" s="10">
        <f t="shared" si="0"/>
        <v>12593941.9</v>
      </c>
    </row>
    <row r="51" spans="1:11" ht="44.25" customHeight="1" x14ac:dyDescent="0.25">
      <c r="A51" s="31" t="s">
        <v>92</v>
      </c>
      <c r="B51" s="3" t="s">
        <v>88</v>
      </c>
      <c r="C51" s="27" t="s">
        <v>14</v>
      </c>
      <c r="D51" s="2">
        <v>13747635.060000001</v>
      </c>
      <c r="E51" s="1" t="s">
        <v>129</v>
      </c>
      <c r="F51" s="26">
        <v>0</v>
      </c>
      <c r="G51" s="26" t="s">
        <v>129</v>
      </c>
      <c r="H51" s="26">
        <v>0</v>
      </c>
      <c r="I51" s="26" t="s">
        <v>129</v>
      </c>
      <c r="J51" s="26">
        <v>0</v>
      </c>
      <c r="K51" s="10">
        <f t="shared" si="0"/>
        <v>13747635.060000001</v>
      </c>
    </row>
    <row r="52" spans="1:11" ht="52.5" customHeight="1" x14ac:dyDescent="0.25">
      <c r="A52" s="31" t="s">
        <v>92</v>
      </c>
      <c r="B52" s="3" t="s">
        <v>89</v>
      </c>
      <c r="C52" s="27" t="s">
        <v>14</v>
      </c>
      <c r="D52" s="2">
        <v>16114103.220000001</v>
      </c>
      <c r="E52" s="1" t="s">
        <v>129</v>
      </c>
      <c r="F52" s="26">
        <v>0</v>
      </c>
      <c r="G52" s="26" t="s">
        <v>129</v>
      </c>
      <c r="H52" s="26">
        <v>0</v>
      </c>
      <c r="I52" s="26" t="s">
        <v>129</v>
      </c>
      <c r="J52" s="26">
        <v>0</v>
      </c>
      <c r="K52" s="10">
        <f t="shared" si="0"/>
        <v>16114103.220000001</v>
      </c>
    </row>
    <row r="53" spans="1:11" ht="47.25" customHeight="1" x14ac:dyDescent="0.25">
      <c r="A53" s="31" t="s">
        <v>92</v>
      </c>
      <c r="B53" s="3" t="s">
        <v>90</v>
      </c>
      <c r="C53" s="27" t="s">
        <v>14</v>
      </c>
      <c r="D53" s="2">
        <v>2700000</v>
      </c>
      <c r="E53" s="3" t="s">
        <v>92</v>
      </c>
      <c r="F53" s="10">
        <v>2700000</v>
      </c>
      <c r="G53" s="26" t="s">
        <v>129</v>
      </c>
      <c r="H53" s="26">
        <v>0</v>
      </c>
      <c r="I53" s="26" t="s">
        <v>129</v>
      </c>
      <c r="J53" s="26">
        <v>0</v>
      </c>
      <c r="K53" s="10">
        <f t="shared" si="0"/>
        <v>5400000</v>
      </c>
    </row>
    <row r="54" spans="1:11" ht="30.75" customHeight="1" x14ac:dyDescent="0.25">
      <c r="A54" s="31" t="s">
        <v>92</v>
      </c>
      <c r="B54" s="3" t="s">
        <v>91</v>
      </c>
      <c r="C54" s="27" t="s">
        <v>14</v>
      </c>
      <c r="D54" s="2">
        <v>2500000</v>
      </c>
      <c r="E54" s="1" t="s">
        <v>129</v>
      </c>
      <c r="F54" s="26">
        <v>0</v>
      </c>
      <c r="G54" s="26" t="s">
        <v>129</v>
      </c>
      <c r="H54" s="26">
        <v>0</v>
      </c>
      <c r="I54" s="26" t="s">
        <v>129</v>
      </c>
      <c r="J54" s="26">
        <v>0</v>
      </c>
      <c r="K54" s="10">
        <f t="shared" si="0"/>
        <v>2500000</v>
      </c>
    </row>
    <row r="55" spans="1:11" ht="75" x14ac:dyDescent="0.25">
      <c r="A55" s="31" t="s">
        <v>97</v>
      </c>
      <c r="B55" s="27" t="s">
        <v>93</v>
      </c>
      <c r="C55" s="27" t="s">
        <v>96</v>
      </c>
      <c r="D55" s="2">
        <v>163451655.22999999</v>
      </c>
      <c r="E55" s="2" t="s">
        <v>127</v>
      </c>
      <c r="F55" s="4">
        <v>52985119.340000004</v>
      </c>
      <c r="G55" s="26" t="s">
        <v>129</v>
      </c>
      <c r="H55" s="26">
        <v>0</v>
      </c>
      <c r="I55" s="26" t="s">
        <v>129</v>
      </c>
      <c r="J55" s="26">
        <v>0</v>
      </c>
      <c r="K55" s="10">
        <f t="shared" si="0"/>
        <v>216436774.56999999</v>
      </c>
    </row>
    <row r="56" spans="1:11" ht="75" x14ac:dyDescent="0.25">
      <c r="A56" s="31" t="s">
        <v>97</v>
      </c>
      <c r="B56" s="27" t="s">
        <v>94</v>
      </c>
      <c r="C56" s="27" t="s">
        <v>96</v>
      </c>
      <c r="D56" s="2">
        <v>18044247.530000001</v>
      </c>
      <c r="E56" s="2" t="s">
        <v>127</v>
      </c>
      <c r="F56" s="4">
        <v>4006520.17</v>
      </c>
      <c r="G56" s="26" t="s">
        <v>129</v>
      </c>
      <c r="H56" s="26">
        <v>0</v>
      </c>
      <c r="I56" s="26" t="s">
        <v>129</v>
      </c>
      <c r="J56" s="26">
        <v>0</v>
      </c>
      <c r="K56" s="10">
        <f t="shared" si="0"/>
        <v>22050767.700000003</v>
      </c>
    </row>
    <row r="57" spans="1:11" ht="75" x14ac:dyDescent="0.25">
      <c r="A57" s="31" t="s">
        <v>97</v>
      </c>
      <c r="B57" s="27" t="s">
        <v>95</v>
      </c>
      <c r="C57" s="27" t="s">
        <v>96</v>
      </c>
      <c r="D57" s="2">
        <v>109414760.79000001</v>
      </c>
      <c r="E57" s="2" t="s">
        <v>127</v>
      </c>
      <c r="F57" s="4">
        <v>24475998.309999999</v>
      </c>
      <c r="G57" s="26" t="s">
        <v>129</v>
      </c>
      <c r="H57" s="26">
        <v>0</v>
      </c>
      <c r="I57" s="26" t="s">
        <v>129</v>
      </c>
      <c r="J57" s="26">
        <v>0</v>
      </c>
      <c r="K57" s="10">
        <f t="shared" si="0"/>
        <v>133890759.10000001</v>
      </c>
    </row>
    <row r="58" spans="1:11" ht="129" customHeight="1" x14ac:dyDescent="0.25">
      <c r="A58" s="31" t="s">
        <v>108</v>
      </c>
      <c r="B58" s="3" t="s">
        <v>98</v>
      </c>
      <c r="C58" s="3" t="s">
        <v>109</v>
      </c>
      <c r="D58" s="2">
        <v>18236406.379999999</v>
      </c>
      <c r="E58" s="1" t="s">
        <v>129</v>
      </c>
      <c r="F58" s="26">
        <v>0</v>
      </c>
      <c r="G58" s="26" t="s">
        <v>129</v>
      </c>
      <c r="H58" s="26">
        <v>0</v>
      </c>
      <c r="I58" s="26" t="s">
        <v>129</v>
      </c>
      <c r="J58" s="26">
        <v>0</v>
      </c>
      <c r="K58" s="10">
        <f t="shared" si="0"/>
        <v>18236406.379999999</v>
      </c>
    </row>
    <row r="59" spans="1:11" ht="117" customHeight="1" x14ac:dyDescent="0.25">
      <c r="A59" s="31" t="s">
        <v>108</v>
      </c>
      <c r="B59" s="27" t="s">
        <v>99</v>
      </c>
      <c r="C59" s="27" t="s">
        <v>109</v>
      </c>
      <c r="D59" s="2">
        <v>45992373.039999999</v>
      </c>
      <c r="E59" s="1" t="s">
        <v>129</v>
      </c>
      <c r="F59" s="26">
        <v>0</v>
      </c>
      <c r="G59" s="26" t="s">
        <v>129</v>
      </c>
      <c r="H59" s="26">
        <v>0</v>
      </c>
      <c r="I59" s="26" t="s">
        <v>129</v>
      </c>
      <c r="J59" s="26">
        <v>0</v>
      </c>
      <c r="K59" s="10">
        <f t="shared" si="0"/>
        <v>45992373.039999999</v>
      </c>
    </row>
    <row r="60" spans="1:11" ht="92.25" customHeight="1" x14ac:dyDescent="0.25">
      <c r="A60" s="31" t="s">
        <v>108</v>
      </c>
      <c r="B60" s="27" t="s">
        <v>100</v>
      </c>
      <c r="C60" s="27" t="s">
        <v>109</v>
      </c>
      <c r="D60" s="2">
        <v>4638184.75</v>
      </c>
      <c r="E60" s="1" t="s">
        <v>129</v>
      </c>
      <c r="F60" s="26">
        <v>0</v>
      </c>
      <c r="G60" s="26" t="s">
        <v>129</v>
      </c>
      <c r="H60" s="26">
        <v>0</v>
      </c>
      <c r="I60" s="26" t="s">
        <v>129</v>
      </c>
      <c r="J60" s="26">
        <v>0</v>
      </c>
      <c r="K60" s="10">
        <f t="shared" si="0"/>
        <v>4638184.75</v>
      </c>
    </row>
    <row r="61" spans="1:11" ht="62.25" customHeight="1" x14ac:dyDescent="0.25">
      <c r="A61" s="31" t="s">
        <v>108</v>
      </c>
      <c r="B61" s="27" t="s">
        <v>101</v>
      </c>
      <c r="C61" s="27" t="s">
        <v>109</v>
      </c>
      <c r="D61" s="2">
        <v>180939906</v>
      </c>
      <c r="E61" s="1" t="s">
        <v>129</v>
      </c>
      <c r="F61" s="26">
        <v>0</v>
      </c>
      <c r="G61" s="26" t="s">
        <v>129</v>
      </c>
      <c r="H61" s="26">
        <v>0</v>
      </c>
      <c r="I61" s="26" t="s">
        <v>129</v>
      </c>
      <c r="J61" s="26">
        <v>0</v>
      </c>
      <c r="K61" s="10">
        <f t="shared" si="0"/>
        <v>180939906</v>
      </c>
    </row>
    <row r="62" spans="1:11" ht="150.75" customHeight="1" x14ac:dyDescent="0.25">
      <c r="A62" s="31" t="s">
        <v>108</v>
      </c>
      <c r="B62" s="27" t="s">
        <v>102</v>
      </c>
      <c r="C62" s="27" t="s">
        <v>109</v>
      </c>
      <c r="D62" s="2">
        <v>7570516.4800000004</v>
      </c>
      <c r="E62" s="1" t="s">
        <v>129</v>
      </c>
      <c r="F62" s="26">
        <v>0</v>
      </c>
      <c r="G62" s="26" t="s">
        <v>129</v>
      </c>
      <c r="H62" s="26">
        <v>0</v>
      </c>
      <c r="I62" s="26" t="s">
        <v>129</v>
      </c>
      <c r="J62" s="26">
        <v>0</v>
      </c>
      <c r="K62" s="10">
        <f t="shared" si="0"/>
        <v>7570516.4800000004</v>
      </c>
    </row>
    <row r="63" spans="1:11" ht="108" customHeight="1" x14ac:dyDescent="0.25">
      <c r="A63" s="31" t="s">
        <v>108</v>
      </c>
      <c r="B63" s="27" t="s">
        <v>103</v>
      </c>
      <c r="C63" s="27" t="s">
        <v>109</v>
      </c>
      <c r="D63" s="2">
        <v>2881611.7</v>
      </c>
      <c r="E63" s="1" t="s">
        <v>129</v>
      </c>
      <c r="F63" s="26">
        <v>0</v>
      </c>
      <c r="G63" s="26" t="s">
        <v>129</v>
      </c>
      <c r="H63" s="26">
        <v>0</v>
      </c>
      <c r="I63" s="26" t="s">
        <v>129</v>
      </c>
      <c r="J63" s="26">
        <v>0</v>
      </c>
      <c r="K63" s="10">
        <f t="shared" si="0"/>
        <v>2881611.7</v>
      </c>
    </row>
    <row r="64" spans="1:11" ht="156.75" customHeight="1" x14ac:dyDescent="0.25">
      <c r="A64" s="31" t="s">
        <v>108</v>
      </c>
      <c r="B64" s="27" t="s">
        <v>104</v>
      </c>
      <c r="C64" s="27" t="s">
        <v>109</v>
      </c>
      <c r="D64" s="2">
        <v>1281403.8700000001</v>
      </c>
      <c r="E64" s="1" t="s">
        <v>129</v>
      </c>
      <c r="F64" s="26">
        <v>0</v>
      </c>
      <c r="G64" s="26" t="s">
        <v>129</v>
      </c>
      <c r="H64" s="26">
        <v>0</v>
      </c>
      <c r="I64" s="26" t="s">
        <v>129</v>
      </c>
      <c r="J64" s="26">
        <v>0</v>
      </c>
      <c r="K64" s="10">
        <f t="shared" si="0"/>
        <v>1281403.8700000001</v>
      </c>
    </row>
    <row r="65" spans="1:11" ht="142.5" customHeight="1" x14ac:dyDescent="0.25">
      <c r="A65" s="31" t="s">
        <v>108</v>
      </c>
      <c r="B65" s="27" t="s">
        <v>105</v>
      </c>
      <c r="C65" s="27" t="s">
        <v>109</v>
      </c>
      <c r="D65" s="2">
        <v>267188.40000000002</v>
      </c>
      <c r="E65" s="1" t="s">
        <v>129</v>
      </c>
      <c r="F65" s="26">
        <v>0</v>
      </c>
      <c r="G65" s="26" t="s">
        <v>129</v>
      </c>
      <c r="H65" s="26">
        <v>0</v>
      </c>
      <c r="I65" s="26" t="s">
        <v>129</v>
      </c>
      <c r="J65" s="26">
        <v>0</v>
      </c>
      <c r="K65" s="10">
        <f t="shared" si="0"/>
        <v>267188.40000000002</v>
      </c>
    </row>
    <row r="66" spans="1:11" ht="35.25" customHeight="1" x14ac:dyDescent="0.25">
      <c r="A66" s="31" t="s">
        <v>108</v>
      </c>
      <c r="B66" s="27" t="s">
        <v>106</v>
      </c>
      <c r="C66" s="3" t="s">
        <v>41</v>
      </c>
      <c r="D66" s="2">
        <v>36400000</v>
      </c>
      <c r="E66" s="1" t="s">
        <v>129</v>
      </c>
      <c r="F66" s="26">
        <v>0</v>
      </c>
      <c r="G66" s="26" t="s">
        <v>129</v>
      </c>
      <c r="H66" s="26">
        <v>0</v>
      </c>
      <c r="I66" s="26" t="s">
        <v>129</v>
      </c>
      <c r="J66" s="26">
        <v>0</v>
      </c>
      <c r="K66" s="10">
        <f t="shared" si="0"/>
        <v>36400000</v>
      </c>
    </row>
    <row r="67" spans="1:11" ht="34.5" customHeight="1" x14ac:dyDescent="0.25">
      <c r="A67" s="31" t="s">
        <v>108</v>
      </c>
      <c r="B67" s="27" t="s">
        <v>107</v>
      </c>
      <c r="C67" s="3" t="s">
        <v>41</v>
      </c>
      <c r="D67" s="2">
        <v>16500000</v>
      </c>
      <c r="E67" s="1" t="s">
        <v>129</v>
      </c>
      <c r="F67" s="26">
        <v>0</v>
      </c>
      <c r="G67" s="26" t="s">
        <v>129</v>
      </c>
      <c r="H67" s="26">
        <v>0</v>
      </c>
      <c r="I67" s="26" t="s">
        <v>129</v>
      </c>
      <c r="J67" s="26">
        <v>0</v>
      </c>
      <c r="K67" s="10">
        <f t="shared" si="0"/>
        <v>16500000</v>
      </c>
    </row>
    <row r="68" spans="1:11" ht="82.5" customHeight="1" x14ac:dyDescent="0.25">
      <c r="A68" s="31" t="s">
        <v>122</v>
      </c>
      <c r="B68" s="3" t="s">
        <v>110</v>
      </c>
      <c r="C68" s="3" t="s">
        <v>121</v>
      </c>
      <c r="D68" s="2">
        <v>7829483.8399999999</v>
      </c>
      <c r="E68" s="1" t="s">
        <v>129</v>
      </c>
      <c r="F68" s="26">
        <v>0</v>
      </c>
      <c r="G68" s="26" t="s">
        <v>129</v>
      </c>
      <c r="H68" s="26">
        <v>0</v>
      </c>
      <c r="I68" s="26" t="s">
        <v>129</v>
      </c>
      <c r="J68" s="26">
        <v>0</v>
      </c>
      <c r="K68" s="10">
        <f t="shared" si="0"/>
        <v>7829483.8399999999</v>
      </c>
    </row>
    <row r="69" spans="1:11" ht="177.75" customHeight="1" x14ac:dyDescent="0.25">
      <c r="A69" s="31" t="s">
        <v>122</v>
      </c>
      <c r="B69" s="3" t="s">
        <v>111</v>
      </c>
      <c r="C69" s="3" t="s">
        <v>121</v>
      </c>
      <c r="D69" s="2">
        <v>47971000</v>
      </c>
      <c r="E69" s="1" t="s">
        <v>129</v>
      </c>
      <c r="F69" s="26">
        <v>0</v>
      </c>
      <c r="G69" s="26" t="s">
        <v>129</v>
      </c>
      <c r="H69" s="26">
        <v>0</v>
      </c>
      <c r="I69" s="26" t="s">
        <v>129</v>
      </c>
      <c r="J69" s="26">
        <v>0</v>
      </c>
      <c r="K69" s="10">
        <f t="shared" ref="K69:K87" si="1">D69+F69+H69+J69</f>
        <v>47971000</v>
      </c>
    </row>
    <row r="70" spans="1:11" ht="70.5" customHeight="1" x14ac:dyDescent="0.25">
      <c r="A70" s="31" t="s">
        <v>122</v>
      </c>
      <c r="B70" s="3" t="s">
        <v>112</v>
      </c>
      <c r="C70" s="3" t="s">
        <v>121</v>
      </c>
      <c r="D70" s="2">
        <v>19580000</v>
      </c>
      <c r="E70" s="1" t="s">
        <v>129</v>
      </c>
      <c r="F70" s="26">
        <v>0</v>
      </c>
      <c r="G70" s="26" t="s">
        <v>129</v>
      </c>
      <c r="H70" s="26">
        <v>0</v>
      </c>
      <c r="I70" s="26" t="s">
        <v>129</v>
      </c>
      <c r="J70" s="26">
        <v>0</v>
      </c>
      <c r="K70" s="10">
        <f t="shared" si="1"/>
        <v>19580000</v>
      </c>
    </row>
    <row r="71" spans="1:11" ht="48" customHeight="1" x14ac:dyDescent="0.25">
      <c r="A71" s="31" t="s">
        <v>122</v>
      </c>
      <c r="B71" s="3" t="s">
        <v>113</v>
      </c>
      <c r="C71" s="3" t="s">
        <v>121</v>
      </c>
      <c r="D71" s="2">
        <v>9790000</v>
      </c>
      <c r="E71" s="1" t="s">
        <v>129</v>
      </c>
      <c r="F71" s="26">
        <v>0</v>
      </c>
      <c r="G71" s="26" t="s">
        <v>129</v>
      </c>
      <c r="H71" s="26">
        <v>0</v>
      </c>
      <c r="I71" s="26" t="s">
        <v>129</v>
      </c>
      <c r="J71" s="26">
        <v>0</v>
      </c>
      <c r="K71" s="10">
        <f t="shared" si="1"/>
        <v>9790000</v>
      </c>
    </row>
    <row r="72" spans="1:11" ht="50.25" customHeight="1" x14ac:dyDescent="0.25">
      <c r="A72" s="31" t="s">
        <v>122</v>
      </c>
      <c r="B72" s="3" t="s">
        <v>114</v>
      </c>
      <c r="C72" s="3" t="s">
        <v>121</v>
      </c>
      <c r="D72" s="2">
        <v>9790000</v>
      </c>
      <c r="E72" s="1" t="s">
        <v>129</v>
      </c>
      <c r="F72" s="26">
        <v>0</v>
      </c>
      <c r="G72" s="26" t="s">
        <v>129</v>
      </c>
      <c r="H72" s="26">
        <v>0</v>
      </c>
      <c r="I72" s="26" t="s">
        <v>129</v>
      </c>
      <c r="J72" s="26">
        <v>0</v>
      </c>
      <c r="K72" s="10">
        <f t="shared" si="1"/>
        <v>9790000</v>
      </c>
    </row>
    <row r="73" spans="1:11" ht="62.25" customHeight="1" x14ac:dyDescent="0.25">
      <c r="A73" s="31" t="s">
        <v>122</v>
      </c>
      <c r="B73" s="3" t="s">
        <v>115</v>
      </c>
      <c r="C73" s="3" t="s">
        <v>121</v>
      </c>
      <c r="D73" s="2">
        <v>5090800</v>
      </c>
      <c r="E73" s="1" t="s">
        <v>129</v>
      </c>
      <c r="F73" s="26">
        <v>0</v>
      </c>
      <c r="G73" s="26" t="s">
        <v>129</v>
      </c>
      <c r="H73" s="26">
        <v>0</v>
      </c>
      <c r="I73" s="26" t="s">
        <v>129</v>
      </c>
      <c r="J73" s="26">
        <v>0</v>
      </c>
      <c r="K73" s="10">
        <f t="shared" si="1"/>
        <v>5090800</v>
      </c>
    </row>
    <row r="74" spans="1:11" ht="70.5" customHeight="1" x14ac:dyDescent="0.25">
      <c r="A74" s="31" t="s">
        <v>122</v>
      </c>
      <c r="B74" s="3" t="s">
        <v>116</v>
      </c>
      <c r="C74" s="3" t="s">
        <v>121</v>
      </c>
      <c r="D74" s="2">
        <v>4601300</v>
      </c>
      <c r="E74" s="1" t="s">
        <v>129</v>
      </c>
      <c r="F74" s="26">
        <v>0</v>
      </c>
      <c r="G74" s="26" t="s">
        <v>129</v>
      </c>
      <c r="H74" s="26">
        <v>0</v>
      </c>
      <c r="I74" s="26" t="s">
        <v>129</v>
      </c>
      <c r="J74" s="26">
        <v>0</v>
      </c>
      <c r="K74" s="10">
        <f t="shared" si="1"/>
        <v>4601300</v>
      </c>
    </row>
    <row r="75" spans="1:11" ht="47.25" customHeight="1" x14ac:dyDescent="0.25">
      <c r="A75" s="31" t="s">
        <v>122</v>
      </c>
      <c r="B75" s="3" t="s">
        <v>117</v>
      </c>
      <c r="C75" s="3" t="s">
        <v>121</v>
      </c>
      <c r="D75" s="2">
        <v>4895000</v>
      </c>
      <c r="E75" s="1" t="s">
        <v>129</v>
      </c>
      <c r="F75" s="26">
        <v>0</v>
      </c>
      <c r="G75" s="26" t="s">
        <v>129</v>
      </c>
      <c r="H75" s="26">
        <v>0</v>
      </c>
      <c r="I75" s="26" t="s">
        <v>129</v>
      </c>
      <c r="J75" s="26">
        <v>0</v>
      </c>
      <c r="K75" s="10">
        <f t="shared" si="1"/>
        <v>4895000</v>
      </c>
    </row>
    <row r="76" spans="1:11" ht="45" x14ac:dyDescent="0.25">
      <c r="A76" s="31" t="s">
        <v>122</v>
      </c>
      <c r="B76" s="3" t="s">
        <v>118</v>
      </c>
      <c r="C76" s="3" t="s">
        <v>121</v>
      </c>
      <c r="D76" s="2">
        <v>4895000</v>
      </c>
      <c r="E76" s="1" t="s">
        <v>129</v>
      </c>
      <c r="F76" s="26">
        <v>0</v>
      </c>
      <c r="G76" s="26" t="s">
        <v>129</v>
      </c>
      <c r="H76" s="26">
        <v>0</v>
      </c>
      <c r="I76" s="26" t="s">
        <v>129</v>
      </c>
      <c r="J76" s="26">
        <v>0</v>
      </c>
      <c r="K76" s="10">
        <f t="shared" si="1"/>
        <v>4895000</v>
      </c>
    </row>
    <row r="77" spans="1:11" ht="45" x14ac:dyDescent="0.25">
      <c r="A77" s="31" t="s">
        <v>122</v>
      </c>
      <c r="B77" s="3" t="s">
        <v>119</v>
      </c>
      <c r="C77" s="3" t="s">
        <v>121</v>
      </c>
      <c r="D77" s="2">
        <v>3720200</v>
      </c>
      <c r="E77" s="1" t="s">
        <v>129</v>
      </c>
      <c r="F77" s="26">
        <v>0</v>
      </c>
      <c r="G77" s="26" t="s">
        <v>129</v>
      </c>
      <c r="H77" s="26">
        <v>0</v>
      </c>
      <c r="I77" s="26" t="s">
        <v>129</v>
      </c>
      <c r="J77" s="26">
        <v>0</v>
      </c>
      <c r="K77" s="10">
        <f t="shared" si="1"/>
        <v>3720200</v>
      </c>
    </row>
    <row r="78" spans="1:11" ht="30.75" customHeight="1" x14ac:dyDescent="0.25">
      <c r="A78" s="31" t="s">
        <v>122</v>
      </c>
      <c r="B78" s="3" t="s">
        <v>120</v>
      </c>
      <c r="C78" s="3" t="s">
        <v>121</v>
      </c>
      <c r="D78" s="2">
        <v>4895000</v>
      </c>
      <c r="E78" s="1" t="s">
        <v>129</v>
      </c>
      <c r="F78" s="26">
        <v>0</v>
      </c>
      <c r="G78" s="26" t="s">
        <v>129</v>
      </c>
      <c r="H78" s="26">
        <v>0</v>
      </c>
      <c r="I78" s="26" t="s">
        <v>129</v>
      </c>
      <c r="J78" s="26">
        <v>0</v>
      </c>
      <c r="K78" s="10">
        <f t="shared" si="1"/>
        <v>4895000</v>
      </c>
    </row>
    <row r="79" spans="1:11" ht="79.5" customHeight="1" x14ac:dyDescent="0.25">
      <c r="A79" s="31" t="s">
        <v>130</v>
      </c>
      <c r="B79" s="32" t="s">
        <v>131</v>
      </c>
      <c r="C79" s="27" t="s">
        <v>41</v>
      </c>
      <c r="D79" s="12">
        <v>4945000</v>
      </c>
      <c r="E79" s="1" t="s">
        <v>129</v>
      </c>
      <c r="F79" s="26">
        <v>0</v>
      </c>
      <c r="G79" s="26" t="s">
        <v>129</v>
      </c>
      <c r="H79" s="26">
        <v>1</v>
      </c>
      <c r="I79" s="26" t="s">
        <v>129</v>
      </c>
      <c r="J79" s="26">
        <v>0</v>
      </c>
      <c r="K79" s="10">
        <f t="shared" si="1"/>
        <v>4945001</v>
      </c>
    </row>
    <row r="80" spans="1:11" ht="83.25" customHeight="1" x14ac:dyDescent="0.25">
      <c r="A80" s="31" t="s">
        <v>130</v>
      </c>
      <c r="B80" s="32" t="s">
        <v>132</v>
      </c>
      <c r="C80" s="27" t="s">
        <v>41</v>
      </c>
      <c r="D80" s="12">
        <v>4945000</v>
      </c>
      <c r="E80" s="1" t="s">
        <v>129</v>
      </c>
      <c r="F80" s="26">
        <v>0</v>
      </c>
      <c r="G80" s="26" t="s">
        <v>129</v>
      </c>
      <c r="H80" s="26">
        <v>2</v>
      </c>
      <c r="I80" s="26" t="s">
        <v>129</v>
      </c>
      <c r="J80" s="26">
        <v>0</v>
      </c>
      <c r="K80" s="10">
        <f t="shared" si="1"/>
        <v>4945002</v>
      </c>
    </row>
    <row r="81" spans="1:11" ht="115.5" customHeight="1" x14ac:dyDescent="0.25">
      <c r="A81" s="31" t="s">
        <v>135</v>
      </c>
      <c r="B81" s="32" t="s">
        <v>136</v>
      </c>
      <c r="C81" s="27" t="s">
        <v>41</v>
      </c>
      <c r="D81" s="12">
        <v>17520344.399999999</v>
      </c>
      <c r="E81" s="1" t="s">
        <v>129</v>
      </c>
      <c r="F81" s="26">
        <v>1</v>
      </c>
      <c r="G81" s="26" t="s">
        <v>129</v>
      </c>
      <c r="H81" s="26">
        <v>3</v>
      </c>
      <c r="I81" s="26" t="s">
        <v>129</v>
      </c>
      <c r="J81" s="26">
        <v>1</v>
      </c>
      <c r="K81" s="10">
        <f t="shared" si="1"/>
        <v>17520349.399999999</v>
      </c>
    </row>
    <row r="82" spans="1:11" ht="132.75" customHeight="1" x14ac:dyDescent="0.25">
      <c r="A82" s="31" t="s">
        <v>135</v>
      </c>
      <c r="B82" s="32" t="s">
        <v>137</v>
      </c>
      <c r="C82" s="27" t="s">
        <v>41</v>
      </c>
      <c r="D82" s="12">
        <v>3593732.27</v>
      </c>
      <c r="E82" s="1" t="s">
        <v>129</v>
      </c>
      <c r="F82" s="26">
        <v>2</v>
      </c>
      <c r="G82" s="26" t="s">
        <v>129</v>
      </c>
      <c r="H82" s="26">
        <v>4</v>
      </c>
      <c r="I82" s="26" t="s">
        <v>129</v>
      </c>
      <c r="J82" s="26">
        <v>2</v>
      </c>
      <c r="K82" s="10">
        <f t="shared" si="1"/>
        <v>3593740.27</v>
      </c>
    </row>
    <row r="83" spans="1:11" ht="112.5" customHeight="1" x14ac:dyDescent="0.25">
      <c r="A83" s="31" t="s">
        <v>135</v>
      </c>
      <c r="B83" s="32" t="s">
        <v>133</v>
      </c>
      <c r="C83" s="27" t="s">
        <v>41</v>
      </c>
      <c r="D83" s="12">
        <v>57853063.219999999</v>
      </c>
      <c r="E83" s="1" t="s">
        <v>129</v>
      </c>
      <c r="F83" s="26">
        <v>3</v>
      </c>
      <c r="G83" s="26" t="s">
        <v>129</v>
      </c>
      <c r="H83" s="26">
        <v>5</v>
      </c>
      <c r="I83" s="26" t="s">
        <v>129</v>
      </c>
      <c r="J83" s="26">
        <v>3</v>
      </c>
      <c r="K83" s="10">
        <f t="shared" si="1"/>
        <v>57853074.219999999</v>
      </c>
    </row>
    <row r="84" spans="1:11" ht="99.75" customHeight="1" x14ac:dyDescent="0.25">
      <c r="A84" s="31" t="s">
        <v>135</v>
      </c>
      <c r="B84" s="32" t="s">
        <v>138</v>
      </c>
      <c r="C84" s="27" t="s">
        <v>41</v>
      </c>
      <c r="D84" s="12">
        <v>5042663.75</v>
      </c>
      <c r="E84" s="1" t="s">
        <v>129</v>
      </c>
      <c r="F84" s="26">
        <v>4</v>
      </c>
      <c r="G84" s="26" t="s">
        <v>129</v>
      </c>
      <c r="H84" s="26">
        <v>6</v>
      </c>
      <c r="I84" s="26" t="s">
        <v>129</v>
      </c>
      <c r="J84" s="26">
        <v>4</v>
      </c>
      <c r="K84" s="10">
        <f t="shared" si="1"/>
        <v>5042677.75</v>
      </c>
    </row>
    <row r="85" spans="1:11" ht="112.5" customHeight="1" x14ac:dyDescent="0.25">
      <c r="A85" s="31" t="s">
        <v>135</v>
      </c>
      <c r="B85" s="32" t="s">
        <v>139</v>
      </c>
      <c r="C85" s="27" t="s">
        <v>41</v>
      </c>
      <c r="D85" s="12">
        <v>11200900</v>
      </c>
      <c r="E85" s="1" t="s">
        <v>129</v>
      </c>
      <c r="F85" s="26">
        <v>5</v>
      </c>
      <c r="G85" s="26" t="s">
        <v>129</v>
      </c>
      <c r="H85" s="26">
        <v>7</v>
      </c>
      <c r="I85" s="26" t="s">
        <v>129</v>
      </c>
      <c r="J85" s="26">
        <v>5</v>
      </c>
      <c r="K85" s="10">
        <f t="shared" si="1"/>
        <v>11200917</v>
      </c>
    </row>
    <row r="86" spans="1:11" ht="105" customHeight="1" x14ac:dyDescent="0.25">
      <c r="A86" s="31" t="s">
        <v>135</v>
      </c>
      <c r="B86" s="32" t="s">
        <v>134</v>
      </c>
      <c r="C86" s="27" t="s">
        <v>41</v>
      </c>
      <c r="D86" s="12">
        <v>8500000</v>
      </c>
      <c r="E86" s="1" t="s">
        <v>129</v>
      </c>
      <c r="F86" s="26">
        <v>6</v>
      </c>
      <c r="G86" s="26" t="s">
        <v>129</v>
      </c>
      <c r="H86" s="26">
        <v>8</v>
      </c>
      <c r="I86" s="26" t="s">
        <v>129</v>
      </c>
      <c r="J86" s="26">
        <v>6</v>
      </c>
      <c r="K86" s="10">
        <f t="shared" si="1"/>
        <v>8500020</v>
      </c>
    </row>
    <row r="87" spans="1:11" ht="114.75" customHeight="1" x14ac:dyDescent="0.25">
      <c r="A87" s="31" t="s">
        <v>135</v>
      </c>
      <c r="B87" s="32" t="s">
        <v>140</v>
      </c>
      <c r="C87" s="27" t="s">
        <v>41</v>
      </c>
      <c r="D87" s="12">
        <v>700000</v>
      </c>
      <c r="E87" s="1" t="s">
        <v>129</v>
      </c>
      <c r="F87" s="26">
        <v>7</v>
      </c>
      <c r="G87" s="26" t="s">
        <v>129</v>
      </c>
      <c r="H87" s="26">
        <v>9</v>
      </c>
      <c r="I87" s="26" t="s">
        <v>129</v>
      </c>
      <c r="J87" s="26">
        <v>7</v>
      </c>
      <c r="K87" s="10">
        <f t="shared" si="1"/>
        <v>700023</v>
      </c>
    </row>
    <row r="88" spans="1:11" x14ac:dyDescent="0.25">
      <c r="A88" s="33"/>
      <c r="B88" s="13" t="s">
        <v>59</v>
      </c>
      <c r="C88" s="13"/>
      <c r="D88" s="5">
        <f>SUM(D4:D87)</f>
        <v>7059414814.8699999</v>
      </c>
      <c r="E88" s="6"/>
      <c r="F88" s="5">
        <f>SUM(F4:F87)</f>
        <v>669443203.63</v>
      </c>
      <c r="G88" s="7"/>
      <c r="H88" s="5">
        <f>SUM(H4:H87)</f>
        <v>9233204.4100000001</v>
      </c>
      <c r="I88" s="7"/>
      <c r="J88" s="5">
        <f>SUM(J4:J44)</f>
        <v>0</v>
      </c>
      <c r="K88" s="8">
        <f>D88+F88+H88+J88</f>
        <v>7738091222.9099998</v>
      </c>
    </row>
    <row r="90" spans="1:11" x14ac:dyDescent="0.25">
      <c r="A90" t="s">
        <v>83</v>
      </c>
    </row>
  </sheetData>
  <protectedRanges>
    <protectedRange password="8E18" sqref="D45:D46" name="RangoRamiro_3_1" securityDescriptor="O:WDG:WDD:(A;;CC;;;S-1-5-21-7246633-1062868252-1957997476-3632)"/>
    <protectedRange password="FB5F" sqref="D45:D46" name="RangoGraciela_3_1" securityDescriptor="O:WDG:WDD:(A;;CC;;;S-1-5-21-7246633-1062868252-1957997476-3743)"/>
    <protectedRange password="8E18" sqref="D47:D50" name="RangoRamiro_3_1_1" securityDescriptor="O:WDG:WDD:(A;;CC;;;S-1-5-21-7246633-1062868252-1957997476-3632)"/>
    <protectedRange password="FB5F" sqref="D47:D50" name="RangoGraciela_3_1_1" securityDescriptor="O:WDG:WDD:(A;;CC;;;S-1-5-21-7246633-1062868252-1957997476-3743)"/>
    <protectedRange password="8E18" sqref="D51:D54" name="RangoRamiro_3_1_2" securityDescriptor="O:WDG:WDD:(A;;CC;;;S-1-5-21-7246633-1062868252-1957997476-3632)"/>
    <protectedRange password="FB5F" sqref="D51:D54" name="RangoGraciela_3_1_2" securityDescriptor="O:WDG:WDD:(A;;CC;;;S-1-5-21-7246633-1062868252-1957997476-3743)"/>
    <protectedRange password="8E18" sqref="D68:D78" name="RangoRamiro_3_1_3" securityDescriptor="O:WDG:WDD:(A;;CC;;;S-1-5-21-7246633-1062868252-1957997476-3632)"/>
    <protectedRange password="FB5F" sqref="D68:D78" name="RangoGraciela_3_1_3" securityDescriptor="O:WDG:WDD:(A;;CC;;;S-1-5-21-7246633-1062868252-1957997476-3743)"/>
  </protectedRanges>
  <mergeCells count="8">
    <mergeCell ref="A2:A3"/>
    <mergeCell ref="A1:K1"/>
    <mergeCell ref="K2:K3"/>
    <mergeCell ref="B2:B3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scale="5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Usuario de Windows</cp:lastModifiedBy>
  <cp:lastPrinted>2018-01-29T18:48:18Z</cp:lastPrinted>
  <dcterms:created xsi:type="dcterms:W3CDTF">2018-01-17T18:10:26Z</dcterms:created>
  <dcterms:modified xsi:type="dcterms:W3CDTF">2018-01-29T18:48:34Z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