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5" yWindow="75" windowWidth="18375" windowHeight="7155"/>
  </bookViews>
  <sheets>
    <sheet name="UNICA" sheetId="1" r:id="rId1"/>
  </sheets>
  <definedNames>
    <definedName name="_xlnm._FilterDatabase" localSheetId="0" hidden="1">UNICA!$A$3:$O$22</definedName>
    <definedName name="_xlnm.Print_Area" localSheetId="0">UNICA!$A$1:$J$56</definedName>
    <definedName name="SAPBEXrevision" hidden="1">13</definedName>
    <definedName name="SAPBEXsysID" hidden="1">"BW1"</definedName>
    <definedName name="SAPBEXwbID" localSheetId="0" hidden="1">"49H8MM0GB3WR1FR05NWBBHBQP"</definedName>
    <definedName name="SAPBEXwbID" hidden="1">"4Y1CY9WHI19PHZ2HBPW6LNQ9K"</definedName>
    <definedName name="_xlnm.Print_Titles" localSheetId="0">UNICA!$1:$3</definedName>
    <definedName name="WORKBOOK_SAPBEXq0001" comment="DP_4">"DP_4"</definedName>
  </definedNames>
  <calcPr calcId="125725"/>
</workbook>
</file>

<file path=xl/calcChain.xml><?xml version="1.0" encoding="utf-8"?>
<calcChain xmlns="http://schemas.openxmlformats.org/spreadsheetml/2006/main">
  <c r="J56" i="1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E20"/>
  <c r="J20" s="1"/>
  <c r="J19"/>
  <c r="J18"/>
  <c r="J17"/>
  <c r="J16"/>
  <c r="J15"/>
  <c r="E14"/>
  <c r="J14" s="1"/>
  <c r="J13"/>
  <c r="E13"/>
  <c r="J12"/>
  <c r="J11"/>
  <c r="J10"/>
  <c r="E10"/>
  <c r="J9"/>
  <c r="J8"/>
  <c r="J7"/>
  <c r="J6"/>
  <c r="J5"/>
  <c r="J4"/>
</calcChain>
</file>

<file path=xl/sharedStrings.xml><?xml version="1.0" encoding="utf-8"?>
<sst xmlns="http://schemas.openxmlformats.org/spreadsheetml/2006/main" count="280" uniqueCount="91">
  <si>
    <t>Gobierno del Estado de Guanajuato
Formato de Programas con recursos concurrente por orden de gobierno
Periodo (Trimestre 03 del año 2015)</t>
  </si>
  <si>
    <t xml:space="preserve">Nombre del Programa
a      </t>
  </si>
  <si>
    <t>Federal</t>
  </si>
  <si>
    <t>Estatal</t>
  </si>
  <si>
    <t>Municipal</t>
  </si>
  <si>
    <t>Otros</t>
  </si>
  <si>
    <t>Monto Total
 j=c+e+g+i</t>
  </si>
  <si>
    <t>Dependencia/Entidad 
b</t>
  </si>
  <si>
    <t>Aportación (Monto)                             
c</t>
  </si>
  <si>
    <t>Dependencia/Entidad                     
d</t>
  </si>
  <si>
    <t>Aportación (Monto)
e</t>
  </si>
  <si>
    <t>Dependencia/ Entidad 
f</t>
  </si>
  <si>
    <t>Aportación (Monto)
 g</t>
  </si>
  <si>
    <t>Dependencia/ Entidad
h</t>
  </si>
  <si>
    <t>Aportación (Monto)
i</t>
  </si>
  <si>
    <r>
      <t xml:space="preserve">Fondo de Infraestructura Deportiva </t>
    </r>
    <r>
      <rPr>
        <b/>
        <sz val="11"/>
        <color theme="1"/>
        <rFont val="Calibri"/>
        <family val="2"/>
        <scheme val="minor"/>
      </rPr>
      <t>(FINDE)</t>
    </r>
  </si>
  <si>
    <r>
      <t xml:space="preserve">Secretaría de Hacienda y Credito Público </t>
    </r>
    <r>
      <rPr>
        <b/>
        <sz val="10"/>
        <color theme="1"/>
        <rFont val="Arial"/>
        <family val="2"/>
      </rPr>
      <t>(SHCP).</t>
    </r>
  </si>
  <si>
    <t>Fondo de Cultura</t>
  </si>
  <si>
    <r>
      <t>Fondo de Pavimentación y Desarrollo Municipal</t>
    </r>
    <r>
      <rPr>
        <b/>
        <sz val="11"/>
        <color theme="1"/>
        <rFont val="Calibri"/>
        <family val="2"/>
        <scheme val="minor"/>
      </rPr>
      <t xml:space="preserve"> (FOPADEM)</t>
    </r>
  </si>
  <si>
    <t>Contingencias Economicas Inversión</t>
  </si>
  <si>
    <t>Contingencias Economicas Inversión B</t>
  </si>
  <si>
    <t>Programa Agua Limpia</t>
  </si>
  <si>
    <r>
      <t xml:space="preserve">Comisión Nacional del Agua </t>
    </r>
    <r>
      <rPr>
        <b/>
        <sz val="11"/>
        <color theme="1"/>
        <rFont val="Calibri"/>
        <family val="2"/>
        <scheme val="minor"/>
      </rPr>
      <t>(CONAGUA)</t>
    </r>
  </si>
  <si>
    <t>CEA</t>
  </si>
  <si>
    <r>
      <t>Programa de Agua Potable, Alcantarillado y Saneamiento en Zonas Urbanas</t>
    </r>
    <r>
      <rPr>
        <b/>
        <sz val="11"/>
        <color theme="1"/>
        <rFont val="Calibri"/>
        <family val="2"/>
        <scheme val="minor"/>
      </rPr>
      <t xml:space="preserve"> (APAZU)</t>
    </r>
  </si>
  <si>
    <r>
      <t xml:space="preserve">Consejo Técnico de Aguas Golfo Norte </t>
    </r>
    <r>
      <rPr>
        <b/>
        <sz val="11"/>
        <color theme="1"/>
        <rFont val="Calibri"/>
        <family val="2"/>
        <scheme val="minor"/>
      </rPr>
      <t>(Cotas)</t>
    </r>
  </si>
  <si>
    <r>
      <t>Consejo Técnico de Aguas Lerma Santiago</t>
    </r>
    <r>
      <rPr>
        <b/>
        <sz val="11"/>
        <color theme="1"/>
        <rFont val="Calibri"/>
        <family val="2"/>
        <scheme val="minor"/>
      </rPr>
      <t xml:space="preserve"> (Cotas)</t>
    </r>
  </si>
  <si>
    <r>
      <t>Programa para la Sustentabilidad de los Servicios de Agua Potable y Saneamiento en Comunidades Rurales</t>
    </r>
    <r>
      <rPr>
        <b/>
        <sz val="11"/>
        <color theme="1"/>
        <rFont val="Calibri"/>
        <family val="2"/>
        <scheme val="minor"/>
      </rPr>
      <t xml:space="preserve"> (PROSSAPYS)</t>
    </r>
  </si>
  <si>
    <r>
      <t>Programa de Tratamiento de Aguas Residuales</t>
    </r>
    <r>
      <rPr>
        <b/>
        <sz val="11"/>
        <color theme="1"/>
        <rFont val="Calibri"/>
        <family val="2"/>
        <scheme val="minor"/>
      </rPr>
      <t xml:space="preserve"> (PROTAR)</t>
    </r>
  </si>
  <si>
    <r>
      <rPr>
        <sz val="10"/>
        <rFont val="Arial"/>
      </rPr>
      <t>Programa de Mejoramiento de Eficiencias de Organismos Operadores</t>
    </r>
    <r>
      <rPr>
        <b/>
        <sz val="11"/>
        <color theme="1"/>
        <rFont val="Calibri"/>
        <family val="2"/>
        <scheme val="minor"/>
      </rPr>
      <t xml:space="preserve"> (PROME)</t>
    </r>
  </si>
  <si>
    <t>Cultura del Agua</t>
  </si>
  <si>
    <t>Rio Turbio</t>
  </si>
  <si>
    <r>
      <t xml:space="preserve">Programa de Infraestructura Indígena </t>
    </r>
    <r>
      <rPr>
        <b/>
        <sz val="11"/>
        <color theme="1"/>
        <rFont val="Calibri"/>
        <family val="2"/>
        <scheme val="minor"/>
      </rPr>
      <t>(PROII)</t>
    </r>
  </si>
  <si>
    <r>
      <t xml:space="preserve">Comisión Nacional para el Desarrollo de Pueblos Indigenas </t>
    </r>
    <r>
      <rPr>
        <b/>
        <sz val="11"/>
        <color theme="1"/>
        <rFont val="Calibri"/>
        <family val="2"/>
        <scheme val="minor"/>
      </rPr>
      <t>(CNDI)</t>
    </r>
  </si>
  <si>
    <t>SEDESHU</t>
  </si>
  <si>
    <t>Municipios de:
Apaseo el Alto, Comonfort, Dolores Hidalgo CIN, San Miguel Allende, Tierra Blanca y Victoria.</t>
  </si>
  <si>
    <t>Construcción y Modernización de Caminos Rurales y Alimentadores</t>
  </si>
  <si>
    <r>
      <t xml:space="preserve">Secretaría de Comunicaciones y Transporte </t>
    </r>
    <r>
      <rPr>
        <b/>
        <sz val="11"/>
        <color theme="1"/>
        <rFont val="Calibri"/>
        <family val="2"/>
        <scheme val="minor"/>
      </rPr>
      <t>(SCT)</t>
    </r>
  </si>
  <si>
    <r>
      <t xml:space="preserve">Convenio de Coordinación para el otorgamiento de un subsidio en materia de desarrollo turístico a Pueblos Mágicos y Destinos Prioritarios </t>
    </r>
    <r>
      <rPr>
        <b/>
        <sz val="11"/>
        <color theme="1"/>
        <rFont val="Calibri"/>
        <family val="2"/>
        <scheme val="minor"/>
      </rPr>
      <t>(PROMAGICO)</t>
    </r>
  </si>
  <si>
    <r>
      <t xml:space="preserve">Secretaría de Turismo </t>
    </r>
    <r>
      <rPr>
        <b/>
        <sz val="11"/>
        <color theme="1"/>
        <rFont val="Calibri"/>
        <family val="2"/>
        <scheme val="minor"/>
      </rPr>
      <t>(SECTUR)</t>
    </r>
  </si>
  <si>
    <t xml:space="preserve">Secretaría de Turismo </t>
  </si>
  <si>
    <r>
      <t>Proyectos de Desarrollo Regional</t>
    </r>
    <r>
      <rPr>
        <b/>
        <sz val="11"/>
        <color theme="1"/>
        <rFont val="Calibri"/>
        <family val="2"/>
        <scheme val="minor"/>
      </rPr>
      <t xml:space="preserve"> (PDR)</t>
    </r>
  </si>
  <si>
    <r>
      <t>Proyectos de Desarrollo Regional</t>
    </r>
    <r>
      <rPr>
        <b/>
        <sz val="11"/>
        <color theme="1"/>
        <rFont val="Calibri"/>
        <family val="2"/>
        <scheme val="minor"/>
      </rPr>
      <t xml:space="preserve">  A (PDR)</t>
    </r>
  </si>
  <si>
    <t>Seguro popular</t>
  </si>
  <si>
    <r>
      <t xml:space="preserve">Secretaria de Salud </t>
    </r>
    <r>
      <rPr>
        <b/>
        <sz val="10"/>
        <color theme="1"/>
        <rFont val="Arial"/>
        <family val="2"/>
      </rPr>
      <t>(SS)</t>
    </r>
  </si>
  <si>
    <t>PROSPERA 2015</t>
  </si>
  <si>
    <t>SEDESOL</t>
  </si>
  <si>
    <t>AFASPE 2015</t>
  </si>
  <si>
    <t>COFEPRIS 2015</t>
  </si>
  <si>
    <t>Caravanas</t>
  </si>
  <si>
    <t>Exámen Nacional para Aspirantes a Residentes Médicos</t>
  </si>
  <si>
    <t>Seguro Médico Siglo XXI, Cap. Adicional 2015</t>
  </si>
  <si>
    <t>Programa para la Prevención y Control de las Adicciones 2015</t>
  </si>
  <si>
    <t>Gasto de Operación CECYTEG</t>
  </si>
  <si>
    <r>
      <t xml:space="preserve">Secretaría de Educación Pública </t>
    </r>
    <r>
      <rPr>
        <b/>
        <sz val="10"/>
        <color theme="1"/>
        <rFont val="Arial"/>
        <family val="2"/>
      </rPr>
      <t>(SEP)</t>
    </r>
  </si>
  <si>
    <t>CECYTEG</t>
  </si>
  <si>
    <t>Gasto de Operación IECA</t>
  </si>
  <si>
    <t>IECA</t>
  </si>
  <si>
    <t>Gasto de Operación Universidad de Guanajuato</t>
  </si>
  <si>
    <t>U de GTO</t>
  </si>
  <si>
    <t>Prácticas intensivas y servicio social en Escuelas Normales</t>
  </si>
  <si>
    <t>Escuelas de Tiempo Completo</t>
  </si>
  <si>
    <t>Escuela Segura</t>
  </si>
  <si>
    <t>Escuelas de Excelencia para abatir el Rezago Educativo 2015</t>
  </si>
  <si>
    <t>Escuelas de Excelencia para abatir el Rezago Educativo G.O. 2015</t>
  </si>
  <si>
    <t>PROMAJOVEN 15</t>
  </si>
  <si>
    <t>INAEBA 2015</t>
  </si>
  <si>
    <t>TELEBACHILLER 15</t>
  </si>
  <si>
    <t>UVEG</t>
  </si>
  <si>
    <t>PIDETEC 2015</t>
  </si>
  <si>
    <t>SAGARPA</t>
  </si>
  <si>
    <t>Igualdad de Género en el Sector Educativo</t>
  </si>
  <si>
    <t>Estímulo a la Investigación, Desarrollo Tecnológico e Innovación 2015</t>
  </si>
  <si>
    <t>CONACYT</t>
  </si>
  <si>
    <t>SEMARNAT</t>
  </si>
  <si>
    <t>Secretaría de Medio Ambiente y Recursos Naturales</t>
  </si>
  <si>
    <t>Apoyo al Empleo</t>
  </si>
  <si>
    <r>
      <t xml:space="preserve">Secretaria del Trabajo y Previsión Social </t>
    </r>
    <r>
      <rPr>
        <b/>
        <sz val="10"/>
        <color theme="1"/>
        <rFont val="Arial"/>
        <family val="2"/>
      </rPr>
      <t>(STPS)</t>
    </r>
  </si>
  <si>
    <t>Seguro Pecuario Catastrófico 15</t>
  </si>
  <si>
    <t>Seguro Agrícola 15</t>
  </si>
  <si>
    <t>Mando Policial (SPA)</t>
  </si>
  <si>
    <r>
      <t xml:space="preserve">Secretaria de Gobernación </t>
    </r>
    <r>
      <rPr>
        <b/>
        <sz val="10"/>
        <color theme="1"/>
        <rFont val="Arial"/>
        <family val="2"/>
      </rPr>
      <t>(SG)</t>
    </r>
  </si>
  <si>
    <t>SUBSEMUN 15</t>
  </si>
  <si>
    <t>Prevención de Incendios Forestales</t>
  </si>
  <si>
    <t>Armonización Contable</t>
  </si>
  <si>
    <t>PROFIS 2015</t>
  </si>
  <si>
    <t>Auditoria Superior de la Federación</t>
  </si>
  <si>
    <t>Zona Metropolitana de Pénjamo-La Piedad</t>
  </si>
  <si>
    <t>Contingencias Económicas 2015</t>
  </si>
  <si>
    <t>(FOCORI) Fondo Compensación Repecos e Intermedio</t>
  </si>
  <si>
    <t>-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</si>
</sst>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_(&quot;$&quot;* #,##0.00_);_(&quot;$&quot;* \(#,##0.00\);_(&quot;$&quot;* &quot;-&quot;??_);_(@_)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0"/>
      <color indexed="39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</font>
    <font>
      <sz val="10"/>
      <color indexed="8"/>
      <name val="Arial"/>
    </font>
    <font>
      <i/>
      <sz val="12"/>
      <color indexed="8"/>
      <name val="Arial"/>
      <family val="2"/>
    </font>
    <font>
      <sz val="10"/>
      <color indexed="39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9"/>
      <color indexed="48"/>
      <name val="Arial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10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42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21"/>
        <bgColor indexed="64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26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6">
    <xf numFmtId="0" fontId="0" fillId="0" borderId="0"/>
    <xf numFmtId="0" fontId="3" fillId="0" borderId="0"/>
    <xf numFmtId="43" fontId="2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3" borderId="5" applyNumberFormat="0" applyAlignment="0" applyProtection="0"/>
    <xf numFmtId="0" fontId="10" fillId="4" borderId="6" applyNumberFormat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5" applyNumberFormat="0" applyAlignment="0" applyProtection="0"/>
    <xf numFmtId="164" fontId="6" fillId="0" borderId="0" applyFont="0" applyFill="0" applyBorder="0" applyAlignment="0" applyProtection="0"/>
    <xf numFmtId="0" fontId="14" fillId="6" borderId="0" applyNumberFormat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5" fillId="5" borderId="0" applyNumberFormat="0" applyBorder="0" applyAlignment="0" applyProtection="0"/>
    <xf numFmtId="0" fontId="6" fillId="0" borderId="0"/>
    <xf numFmtId="0" fontId="2" fillId="0" borderId="0"/>
    <xf numFmtId="0" fontId="5" fillId="7" borderId="8" applyNumberFormat="0" applyFont="0" applyAlignment="0" applyProtection="0"/>
    <xf numFmtId="0" fontId="6" fillId="7" borderId="8" applyNumberFormat="0" applyFont="0" applyAlignment="0" applyProtection="0"/>
    <xf numFmtId="0" fontId="16" fillId="3" borderId="9" applyNumberFormat="0" applyAlignment="0" applyProtection="0"/>
    <xf numFmtId="4" fontId="17" fillId="8" borderId="10" applyNumberFormat="0" applyProtection="0">
      <alignment horizontal="center" vertical="center" wrapText="1"/>
    </xf>
    <xf numFmtId="4" fontId="18" fillId="9" borderId="10" applyNumberFormat="0" applyProtection="0">
      <alignment vertical="center"/>
    </xf>
    <xf numFmtId="4" fontId="19" fillId="10" borderId="10" applyNumberFormat="0" applyProtection="0">
      <alignment horizontal="center" vertical="center" wrapText="1"/>
    </xf>
    <xf numFmtId="4" fontId="20" fillId="9" borderId="10" applyNumberFormat="0" applyProtection="0">
      <alignment vertical="center"/>
    </xf>
    <xf numFmtId="4" fontId="21" fillId="8" borderId="10" applyNumberFormat="0" applyProtection="0">
      <alignment horizontal="left" vertical="center" wrapText="1"/>
    </xf>
    <xf numFmtId="4" fontId="18" fillId="9" borderId="10" applyNumberFormat="0" applyProtection="0">
      <alignment horizontal="left" vertical="center" indent="1"/>
    </xf>
    <xf numFmtId="0" fontId="18" fillId="9" borderId="10" applyNumberFormat="0" applyProtection="0">
      <alignment horizontal="left" vertical="top" indent="1"/>
    </xf>
    <xf numFmtId="4" fontId="22" fillId="11" borderId="0" applyNumberFormat="0" applyProtection="0">
      <alignment horizontal="left" vertical="center" wrapText="1"/>
    </xf>
    <xf numFmtId="4" fontId="18" fillId="12" borderId="0" applyNumberFormat="0" applyProtection="0">
      <alignment horizontal="left" vertical="center" indent="1"/>
    </xf>
    <xf numFmtId="4" fontId="23" fillId="13" borderId="10" applyNumberFormat="0" applyProtection="0">
      <alignment horizontal="right" vertical="center"/>
    </xf>
    <xf numFmtId="4" fontId="24" fillId="14" borderId="10" applyNumberFormat="0" applyProtection="0">
      <alignment horizontal="right" vertical="center"/>
    </xf>
    <xf numFmtId="4" fontId="23" fillId="15" borderId="10" applyNumberFormat="0" applyProtection="0">
      <alignment horizontal="right" vertical="center"/>
    </xf>
    <xf numFmtId="4" fontId="24" fillId="16" borderId="10" applyNumberFormat="0" applyProtection="0">
      <alignment horizontal="right" vertical="center"/>
    </xf>
    <xf numFmtId="4" fontId="23" fillId="17" borderId="10" applyNumberFormat="0" applyProtection="0">
      <alignment horizontal="right" vertical="center"/>
    </xf>
    <xf numFmtId="4" fontId="24" fillId="18" borderId="10" applyNumberFormat="0" applyProtection="0">
      <alignment horizontal="right" vertical="center"/>
    </xf>
    <xf numFmtId="4" fontId="23" fillId="19" borderId="10" applyNumberFormat="0" applyProtection="0">
      <alignment horizontal="right" vertical="center"/>
    </xf>
    <xf numFmtId="4" fontId="24" fillId="20" borderId="10" applyNumberFormat="0" applyProtection="0">
      <alignment horizontal="right" vertical="center"/>
    </xf>
    <xf numFmtId="4" fontId="23" fillId="21" borderId="10" applyNumberFormat="0" applyProtection="0">
      <alignment horizontal="right" vertical="center"/>
    </xf>
    <xf numFmtId="4" fontId="24" fillId="22" borderId="10" applyNumberFormat="0" applyProtection="0">
      <alignment horizontal="right" vertical="center"/>
    </xf>
    <xf numFmtId="4" fontId="23" fillId="23" borderId="10" applyNumberFormat="0" applyProtection="0">
      <alignment horizontal="right" vertical="center"/>
    </xf>
    <xf numFmtId="4" fontId="24" fillId="8" borderId="10" applyNumberFormat="0" applyProtection="0">
      <alignment horizontal="right" vertical="center"/>
    </xf>
    <xf numFmtId="4" fontId="23" fillId="24" borderId="10" applyNumberFormat="0" applyProtection="0">
      <alignment horizontal="right" vertical="center"/>
    </xf>
    <xf numFmtId="4" fontId="24" fillId="25" borderId="10" applyNumberFormat="0" applyProtection="0">
      <alignment horizontal="right" vertical="center"/>
    </xf>
    <xf numFmtId="4" fontId="23" fillId="26" borderId="10" applyNumberFormat="0" applyProtection="0">
      <alignment horizontal="right" vertical="center"/>
    </xf>
    <xf numFmtId="4" fontId="24" fillId="27" borderId="10" applyNumberFormat="0" applyProtection="0">
      <alignment horizontal="right" vertical="center"/>
    </xf>
    <xf numFmtId="4" fontId="23" fillId="28" borderId="10" applyNumberFormat="0" applyProtection="0">
      <alignment horizontal="right" vertical="center"/>
    </xf>
    <xf numFmtId="4" fontId="24" fillId="29" borderId="10" applyNumberFormat="0" applyProtection="0">
      <alignment horizontal="right" vertical="center"/>
    </xf>
    <xf numFmtId="4" fontId="25" fillId="30" borderId="8" applyNumberFormat="0" applyProtection="0">
      <alignment horizontal="left" vertical="center" indent="1"/>
    </xf>
    <xf numFmtId="4" fontId="18" fillId="30" borderId="11" applyNumberFormat="0" applyProtection="0">
      <alignment horizontal="left" vertical="center" indent="1"/>
    </xf>
    <xf numFmtId="4" fontId="25" fillId="31" borderId="0" applyNumberFormat="0" applyProtection="0">
      <alignment horizontal="left" vertical="center" indent="1"/>
    </xf>
    <xf numFmtId="4" fontId="24" fillId="32" borderId="0" applyNumberFormat="0" applyProtection="0">
      <alignment horizontal="left" vertical="center" indent="1"/>
    </xf>
    <xf numFmtId="4" fontId="26" fillId="33" borderId="0" applyNumberFormat="0" applyProtection="0">
      <alignment horizontal="left" vertical="center" indent="1"/>
    </xf>
    <xf numFmtId="4" fontId="27" fillId="34" borderId="0" applyNumberFormat="0" applyProtection="0">
      <alignment horizontal="left" vertical="center" indent="1"/>
    </xf>
    <xf numFmtId="4" fontId="26" fillId="34" borderId="0" applyNumberFormat="0" applyProtection="0">
      <alignment horizontal="left" vertical="center" indent="1"/>
    </xf>
    <xf numFmtId="4" fontId="23" fillId="35" borderId="10" applyNumberFormat="0" applyProtection="0">
      <alignment horizontal="right" vertical="center"/>
    </xf>
    <xf numFmtId="4" fontId="24" fillId="12" borderId="10" applyNumberFormat="0" applyProtection="0">
      <alignment horizontal="right" vertical="center"/>
    </xf>
    <xf numFmtId="4" fontId="6" fillId="0" borderId="0" applyNumberFormat="0" applyProtection="0">
      <alignment horizontal="left" vertical="center" indent="1"/>
    </xf>
    <xf numFmtId="4" fontId="28" fillId="32" borderId="0" applyNumberFormat="0" applyProtection="0">
      <alignment horizontal="left" vertical="center" indent="1"/>
    </xf>
    <xf numFmtId="4" fontId="24" fillId="32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28" fillId="12" borderId="0" applyNumberFormat="0" applyProtection="0">
      <alignment horizontal="left" vertical="center" indent="1"/>
    </xf>
    <xf numFmtId="4" fontId="24" fillId="12" borderId="0" applyNumberFormat="0" applyProtection="0">
      <alignment horizontal="left" vertical="center" indent="1"/>
    </xf>
    <xf numFmtId="0" fontId="6" fillId="34" borderId="10" applyNumberFormat="0" applyProtection="0">
      <alignment horizontal="left" vertical="center" indent="1"/>
    </xf>
    <xf numFmtId="0" fontId="5" fillId="34" borderId="10" applyNumberFormat="0" applyProtection="0">
      <alignment horizontal="left" vertical="center" indent="1"/>
    </xf>
    <xf numFmtId="0" fontId="6" fillId="34" borderId="10" applyNumberFormat="0" applyProtection="0">
      <alignment horizontal="left" vertical="top" indent="1"/>
    </xf>
    <xf numFmtId="0" fontId="5" fillId="34" borderId="10" applyNumberFormat="0" applyProtection="0">
      <alignment horizontal="left" vertical="top" indent="1"/>
    </xf>
    <xf numFmtId="0" fontId="6" fillId="12" borderId="10" applyNumberFormat="0" applyProtection="0">
      <alignment horizontal="left" vertical="center" indent="1"/>
    </xf>
    <xf numFmtId="0" fontId="5" fillId="12" borderId="10" applyNumberFormat="0" applyProtection="0">
      <alignment horizontal="left" vertical="center" indent="1"/>
    </xf>
    <xf numFmtId="0" fontId="6" fillId="12" borderId="10" applyNumberFormat="0" applyProtection="0">
      <alignment horizontal="left" vertical="top" indent="1"/>
    </xf>
    <xf numFmtId="0" fontId="5" fillId="12" borderId="10" applyNumberFormat="0" applyProtection="0">
      <alignment horizontal="left" vertical="top" indent="1"/>
    </xf>
    <xf numFmtId="0" fontId="6" fillId="36" borderId="10" applyNumberFormat="0" applyProtection="0">
      <alignment horizontal="left" vertical="center" indent="1"/>
    </xf>
    <xf numFmtId="0" fontId="5" fillId="36" borderId="10" applyNumberFormat="0" applyProtection="0">
      <alignment horizontal="left" vertical="center" indent="1"/>
    </xf>
    <xf numFmtId="0" fontId="6" fillId="36" borderId="10" applyNumberFormat="0" applyProtection="0">
      <alignment horizontal="left" vertical="top" indent="1"/>
    </xf>
    <xf numFmtId="0" fontId="5" fillId="36" borderId="10" applyNumberFormat="0" applyProtection="0">
      <alignment horizontal="left" vertical="top" indent="1"/>
    </xf>
    <xf numFmtId="0" fontId="6" fillId="32" borderId="10" applyNumberFormat="0" applyProtection="0">
      <alignment horizontal="left" vertical="center" indent="1"/>
    </xf>
    <xf numFmtId="0" fontId="5" fillId="32" borderId="10" applyNumberFormat="0" applyProtection="0">
      <alignment horizontal="left" vertical="center" indent="1"/>
    </xf>
    <xf numFmtId="0" fontId="6" fillId="32" borderId="10" applyNumberFormat="0" applyProtection="0">
      <alignment horizontal="left" vertical="top" indent="1"/>
    </xf>
    <xf numFmtId="0" fontId="5" fillId="32" borderId="10" applyNumberFormat="0" applyProtection="0">
      <alignment horizontal="left" vertical="top" indent="1"/>
    </xf>
    <xf numFmtId="0" fontId="6" fillId="11" borderId="2" applyNumberFormat="0">
      <protection locked="0"/>
    </xf>
    <xf numFmtId="0" fontId="5" fillId="11" borderId="2" applyNumberFormat="0">
      <protection locked="0"/>
    </xf>
    <xf numFmtId="4" fontId="23" fillId="37" borderId="10" applyNumberFormat="0" applyProtection="0">
      <alignment vertical="center"/>
    </xf>
    <xf numFmtId="4" fontId="24" fillId="38" borderId="10" applyNumberFormat="0" applyProtection="0">
      <alignment vertical="center"/>
    </xf>
    <xf numFmtId="4" fontId="29" fillId="37" borderId="10" applyNumberFormat="0" applyProtection="0">
      <alignment vertical="center"/>
    </xf>
    <xf numFmtId="4" fontId="30" fillId="38" borderId="10" applyNumberFormat="0" applyProtection="0">
      <alignment vertical="center"/>
    </xf>
    <xf numFmtId="4" fontId="26" fillId="35" borderId="12" applyNumberFormat="0" applyProtection="0">
      <alignment horizontal="left" vertical="center" indent="1"/>
    </xf>
    <xf numFmtId="4" fontId="24" fillId="38" borderId="10" applyNumberFormat="0" applyProtection="0">
      <alignment horizontal="left" vertical="center" indent="1"/>
    </xf>
    <xf numFmtId="0" fontId="24" fillId="38" borderId="10" applyNumberFormat="0" applyProtection="0">
      <alignment horizontal="left" vertical="top" indent="1"/>
    </xf>
    <xf numFmtId="4" fontId="31" fillId="11" borderId="13" applyNumberFormat="0" applyProtection="0">
      <alignment horizontal="center" vertical="center" wrapText="1"/>
    </xf>
    <xf numFmtId="4" fontId="24" fillId="32" borderId="10" applyNumberFormat="0" applyProtection="0">
      <alignment horizontal="right" vertical="center"/>
    </xf>
    <xf numFmtId="4" fontId="29" fillId="37" borderId="10" applyNumberFormat="0" applyProtection="0">
      <alignment horizontal="center" vertical="center" wrapText="1"/>
    </xf>
    <xf numFmtId="4" fontId="30" fillId="32" borderId="10" applyNumberFormat="0" applyProtection="0">
      <alignment horizontal="right" vertical="center"/>
    </xf>
    <xf numFmtId="4" fontId="32" fillId="39" borderId="13" applyNumberFormat="0" applyProtection="0">
      <alignment horizontal="left" vertical="center" wrapText="1"/>
    </xf>
    <xf numFmtId="4" fontId="24" fillId="12" borderId="10" applyNumberFormat="0" applyProtection="0">
      <alignment horizontal="left" vertical="center" indent="1"/>
    </xf>
    <xf numFmtId="0" fontId="24" fillId="12" borderId="10" applyNumberFormat="0" applyProtection="0">
      <alignment horizontal="left" vertical="top" indent="1"/>
    </xf>
    <xf numFmtId="4" fontId="33" fillId="0" borderId="0" applyNumberFormat="0" applyProtection="0">
      <alignment horizontal="left" vertical="center" indent="1"/>
    </xf>
    <xf numFmtId="4" fontId="34" fillId="40" borderId="0" applyNumberFormat="0" applyProtection="0">
      <alignment horizontal="left" vertical="center" indent="1"/>
    </xf>
    <xf numFmtId="4" fontId="35" fillId="40" borderId="0" applyNumberFormat="0" applyProtection="0">
      <alignment horizontal="left" vertical="center" indent="1"/>
    </xf>
    <xf numFmtId="4" fontId="36" fillId="37" borderId="10" applyNumberFormat="0" applyProtection="0">
      <alignment horizontal="right" vertical="center"/>
    </xf>
    <xf numFmtId="4" fontId="37" fillId="32" borderId="10" applyNumberFormat="0" applyProtection="0">
      <alignment horizontal="right" vertical="center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4" applyNumberFormat="0" applyFill="0" applyAlignment="0" applyProtection="0"/>
    <xf numFmtId="0" fontId="42" fillId="0" borderId="15" applyNumberFormat="0" applyFill="0" applyAlignment="0" applyProtection="0"/>
    <xf numFmtId="0" fontId="12" fillId="0" borderId="16" applyNumberFormat="0" applyFill="0" applyAlignment="0" applyProtection="0"/>
    <xf numFmtId="0" fontId="43" fillId="0" borderId="17" applyNumberFormat="0" applyFill="0" applyAlignment="0" applyProtection="0"/>
  </cellStyleXfs>
  <cellXfs count="29">
    <xf numFmtId="0" fontId="0" fillId="0" borderId="0" xfId="0"/>
    <xf numFmtId="0" fontId="3" fillId="0" borderId="0" xfId="1" applyBorder="1" applyAlignment="1">
      <alignment horizontal="center" vertical="center" wrapText="1"/>
    </xf>
    <xf numFmtId="0" fontId="3" fillId="0" borderId="0" xfId="1"/>
    <xf numFmtId="0" fontId="3" fillId="0" borderId="0" xfId="1" applyBorder="1" applyAlignment="1">
      <alignment horizontal="center" vertical="justify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left" vertical="center" wrapText="1"/>
    </xf>
    <xf numFmtId="43" fontId="2" fillId="0" borderId="2" xfId="2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right" vertical="center"/>
    </xf>
    <xf numFmtId="4" fontId="3" fillId="0" borderId="2" xfId="1" applyNumberFormat="1" applyFill="1" applyBorder="1" applyAlignment="1">
      <alignment vertical="center"/>
    </xf>
    <xf numFmtId="4" fontId="3" fillId="0" borderId="0" xfId="1" applyNumberFormat="1" applyFill="1" applyBorder="1" applyAlignment="1">
      <alignment vertical="center"/>
    </xf>
    <xf numFmtId="0" fontId="3" fillId="0" borderId="0" xfId="1" applyFill="1"/>
    <xf numFmtId="0" fontId="3" fillId="0" borderId="2" xfId="1" applyFill="1" applyBorder="1" applyAlignment="1">
      <alignment horizontal="left" vertical="center" wrapText="1"/>
    </xf>
    <xf numFmtId="0" fontId="3" fillId="0" borderId="2" xfId="1" applyFill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center" wrapText="1"/>
    </xf>
    <xf numFmtId="43" fontId="2" fillId="0" borderId="2" xfId="1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43" fontId="0" fillId="0" borderId="0" xfId="2" applyFont="1" applyFill="1"/>
    <xf numFmtId="0" fontId="3" fillId="0" borderId="0" xfId="1" applyAlignment="1">
      <alignment horizontal="center"/>
    </xf>
    <xf numFmtId="43" fontId="3" fillId="0" borderId="0" xfId="1" applyNumberFormat="1" applyFill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</cellXfs>
  <cellStyles count="106">
    <cellStyle name="Buena 2" xfId="3"/>
    <cellStyle name="Cálculo 2" xfId="4"/>
    <cellStyle name="Celda de comprobación 2" xfId="5"/>
    <cellStyle name="Celda vinculada 2" xfId="6"/>
    <cellStyle name="Encabezado 4 2" xfId="7"/>
    <cellStyle name="Entrada 2" xfId="8"/>
    <cellStyle name="Euro" xfId="9"/>
    <cellStyle name="Incorrecto 2" xfId="10"/>
    <cellStyle name="Millares 2" xfId="11"/>
    <cellStyle name="Millares 2 2" xfId="12"/>
    <cellStyle name="Millares 3" xfId="2"/>
    <cellStyle name="Moneda 2" xfId="13"/>
    <cellStyle name="Neutral 2" xfId="14"/>
    <cellStyle name="Normal" xfId="0" builtinId="0"/>
    <cellStyle name="Normal 10" xfId="15"/>
    <cellStyle name="Normal 2" xfId="16"/>
    <cellStyle name="Normal 3" xfId="1"/>
    <cellStyle name="Notas 2" xfId="17"/>
    <cellStyle name="Notas 3" xfId="18"/>
    <cellStyle name="Salida 2" xfId="19"/>
    <cellStyle name="SAPBEXaggData" xfId="20"/>
    <cellStyle name="SAPBEXaggData 2" xfId="21"/>
    <cellStyle name="SAPBEXaggDataEmph" xfId="22"/>
    <cellStyle name="SAPBEXaggDataEmph 2" xfId="23"/>
    <cellStyle name="SAPBEXaggItem" xfId="24"/>
    <cellStyle name="SAPBEXaggItem 2" xfId="25"/>
    <cellStyle name="SAPBEXaggItemX" xfId="26"/>
    <cellStyle name="SAPBEXchaText" xfId="27"/>
    <cellStyle name="SAPBEXchaText 2" xfId="28"/>
    <cellStyle name="SAPBEXexcBad7" xfId="29"/>
    <cellStyle name="SAPBEXexcBad7 2" xfId="30"/>
    <cellStyle name="SAPBEXexcBad8" xfId="31"/>
    <cellStyle name="SAPBEXexcBad8 2" xfId="32"/>
    <cellStyle name="SAPBEXexcBad9" xfId="33"/>
    <cellStyle name="SAPBEXexcBad9 2" xfId="34"/>
    <cellStyle name="SAPBEXexcCritical4" xfId="35"/>
    <cellStyle name="SAPBEXexcCritical4 2" xfId="36"/>
    <cellStyle name="SAPBEXexcCritical5" xfId="37"/>
    <cellStyle name="SAPBEXexcCritical5 2" xfId="38"/>
    <cellStyle name="SAPBEXexcCritical6" xfId="39"/>
    <cellStyle name="SAPBEXexcCritical6 2" xfId="40"/>
    <cellStyle name="SAPBEXexcGood1" xfId="41"/>
    <cellStyle name="SAPBEXexcGood1 2" xfId="42"/>
    <cellStyle name="SAPBEXexcGood2" xfId="43"/>
    <cellStyle name="SAPBEXexcGood2 2" xfId="44"/>
    <cellStyle name="SAPBEXexcGood3" xfId="45"/>
    <cellStyle name="SAPBEXexcGood3 2" xfId="46"/>
    <cellStyle name="SAPBEXfilterDrill" xfId="47"/>
    <cellStyle name="SAPBEXfilterDrill 2" xfId="48"/>
    <cellStyle name="SAPBEXfilterItem" xfId="49"/>
    <cellStyle name="SAPBEXfilterItem 2" xfId="50"/>
    <cellStyle name="SAPBEXfilterText" xfId="51"/>
    <cellStyle name="SAPBEXfilterText 2" xfId="52"/>
    <cellStyle name="SAPBEXfilterText 3" xfId="53"/>
    <cellStyle name="SAPBEXformats" xfId="54"/>
    <cellStyle name="SAPBEXformats 2" xfId="55"/>
    <cellStyle name="SAPBEXheaderItem" xfId="56"/>
    <cellStyle name="SAPBEXheaderItem 2" xfId="57"/>
    <cellStyle name="SAPBEXheaderItem 3" xfId="58"/>
    <cellStyle name="SAPBEXheaderText" xfId="59"/>
    <cellStyle name="SAPBEXheaderText 2" xfId="60"/>
    <cellStyle name="SAPBEXheaderText 3" xfId="61"/>
    <cellStyle name="SAPBEXHLevel0" xfId="62"/>
    <cellStyle name="SAPBEXHLevel0 2" xfId="63"/>
    <cellStyle name="SAPBEXHLevel0X" xfId="64"/>
    <cellStyle name="SAPBEXHLevel0X 2" xfId="65"/>
    <cellStyle name="SAPBEXHLevel1" xfId="66"/>
    <cellStyle name="SAPBEXHLevel1 2" xfId="67"/>
    <cellStyle name="SAPBEXHLevel1X" xfId="68"/>
    <cellStyle name="SAPBEXHLevel1X 2" xfId="69"/>
    <cellStyle name="SAPBEXHLevel2" xfId="70"/>
    <cellStyle name="SAPBEXHLevel2 2" xfId="71"/>
    <cellStyle name="SAPBEXHLevel2X" xfId="72"/>
    <cellStyle name="SAPBEXHLevel2X 2" xfId="73"/>
    <cellStyle name="SAPBEXHLevel3" xfId="74"/>
    <cellStyle name="SAPBEXHLevel3 2" xfId="75"/>
    <cellStyle name="SAPBEXHLevel3X" xfId="76"/>
    <cellStyle name="SAPBEXHLevel3X 2" xfId="77"/>
    <cellStyle name="SAPBEXinputData" xfId="78"/>
    <cellStyle name="SAPBEXinputData 2" xfId="79"/>
    <cellStyle name="SAPBEXresData" xfId="80"/>
    <cellStyle name="SAPBEXresData 2" xfId="81"/>
    <cellStyle name="SAPBEXresDataEmph" xfId="82"/>
    <cellStyle name="SAPBEXresDataEmph 2" xfId="83"/>
    <cellStyle name="SAPBEXresItem" xfId="84"/>
    <cellStyle name="SAPBEXresItem 2" xfId="85"/>
    <cellStyle name="SAPBEXresItemX" xfId="86"/>
    <cellStyle name="SAPBEXstdData" xfId="87"/>
    <cellStyle name="SAPBEXstdData 2" xfId="88"/>
    <cellStyle name="SAPBEXstdDataEmph" xfId="89"/>
    <cellStyle name="SAPBEXstdDataEmph 2" xfId="90"/>
    <cellStyle name="SAPBEXstdItem" xfId="91"/>
    <cellStyle name="SAPBEXstdItem 2" xfId="92"/>
    <cellStyle name="SAPBEXstdItemX" xfId="93"/>
    <cellStyle name="SAPBEXtitle" xfId="94"/>
    <cellStyle name="SAPBEXtitle 2" xfId="95"/>
    <cellStyle name="SAPBEXtitle 3" xfId="96"/>
    <cellStyle name="SAPBEXundefined" xfId="97"/>
    <cellStyle name="SAPBEXundefined 2" xfId="98"/>
    <cellStyle name="Sheet Title" xfId="99"/>
    <cellStyle name="Texto de advertencia 2" xfId="100"/>
    <cellStyle name="Texto explicativo 2" xfId="101"/>
    <cellStyle name="Título 1 2" xfId="102"/>
    <cellStyle name="Título 2 2" xfId="103"/>
    <cellStyle name="Título 3 2" xfId="104"/>
    <cellStyle name="Total 2" xfId="1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J1"/>
    </sheetView>
  </sheetViews>
  <sheetFormatPr baseColWidth="10" defaultColWidth="11.140625" defaultRowHeight="15"/>
  <cols>
    <col min="1" max="1" width="42.7109375" style="2" customWidth="1"/>
    <col min="2" max="2" width="30.5703125" style="2" customWidth="1"/>
    <col min="3" max="3" width="17.7109375" style="13" customWidth="1"/>
    <col min="4" max="4" width="21.85546875" style="22" customWidth="1"/>
    <col min="5" max="5" width="17.5703125" style="13" customWidth="1"/>
    <col min="6" max="6" width="21.85546875" style="2" customWidth="1"/>
    <col min="7" max="7" width="14.7109375" style="13" customWidth="1"/>
    <col min="8" max="8" width="21.7109375" style="2" customWidth="1"/>
    <col min="9" max="9" width="14" style="2" customWidth="1"/>
    <col min="10" max="10" width="20.28515625" style="2" customWidth="1"/>
    <col min="11" max="16384" width="11.140625" style="2"/>
  </cols>
  <sheetData>
    <row r="1" spans="1:11" ht="52.9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</row>
    <row r="2" spans="1:11">
      <c r="A2" s="25" t="s">
        <v>1</v>
      </c>
      <c r="B2" s="26" t="s">
        <v>2</v>
      </c>
      <c r="C2" s="27"/>
      <c r="D2" s="26" t="s">
        <v>3</v>
      </c>
      <c r="E2" s="27"/>
      <c r="F2" s="26" t="s">
        <v>4</v>
      </c>
      <c r="G2" s="27"/>
      <c r="H2" s="25" t="s">
        <v>5</v>
      </c>
      <c r="I2" s="25"/>
      <c r="J2" s="25" t="s">
        <v>6</v>
      </c>
      <c r="K2" s="3"/>
    </row>
    <row r="3" spans="1:11" ht="47.45" customHeight="1">
      <c r="A3" s="25"/>
      <c r="B3" s="4" t="s">
        <v>7</v>
      </c>
      <c r="C3" s="5" t="s">
        <v>8</v>
      </c>
      <c r="D3" s="4" t="s">
        <v>9</v>
      </c>
      <c r="E3" s="5" t="s">
        <v>10</v>
      </c>
      <c r="F3" s="4" t="s">
        <v>11</v>
      </c>
      <c r="G3" s="5" t="s">
        <v>12</v>
      </c>
      <c r="H3" s="4" t="s">
        <v>13</v>
      </c>
      <c r="I3" s="4" t="s">
        <v>14</v>
      </c>
      <c r="J3" s="25"/>
      <c r="K3" s="3"/>
    </row>
    <row r="4" spans="1:11" s="13" customFormat="1" ht="25.5">
      <c r="A4" s="6" t="s">
        <v>15</v>
      </c>
      <c r="B4" s="7" t="s">
        <v>16</v>
      </c>
      <c r="C4" s="8">
        <v>82215315.890000015</v>
      </c>
      <c r="D4" s="28" t="s">
        <v>90</v>
      </c>
      <c r="E4" s="10">
        <v>0</v>
      </c>
      <c r="F4" s="28" t="s">
        <v>90</v>
      </c>
      <c r="G4" s="10">
        <v>0</v>
      </c>
      <c r="H4" s="28" t="s">
        <v>90</v>
      </c>
      <c r="I4" s="10">
        <v>0</v>
      </c>
      <c r="J4" s="11">
        <f>C4+E4+G4+I4</f>
        <v>82215315.890000015</v>
      </c>
      <c r="K4" s="12"/>
    </row>
    <row r="5" spans="1:11" s="13" customFormat="1" ht="25.5">
      <c r="A5" s="6" t="s">
        <v>17</v>
      </c>
      <c r="B5" s="7" t="s">
        <v>16</v>
      </c>
      <c r="C5" s="8">
        <v>39262459.360000007</v>
      </c>
      <c r="D5" s="28" t="s">
        <v>90</v>
      </c>
      <c r="E5" s="10">
        <v>0</v>
      </c>
      <c r="F5" s="28" t="s">
        <v>90</v>
      </c>
      <c r="G5" s="10">
        <v>0</v>
      </c>
      <c r="H5" s="28" t="s">
        <v>90</v>
      </c>
      <c r="I5" s="10">
        <v>0</v>
      </c>
      <c r="J5" s="11">
        <f t="shared" ref="J5:J56" si="0">C5+E5+G5+I5</f>
        <v>39262459.360000007</v>
      </c>
      <c r="K5" s="12"/>
    </row>
    <row r="6" spans="1:11" ht="30">
      <c r="A6" s="6" t="s">
        <v>18</v>
      </c>
      <c r="B6" s="7" t="s">
        <v>16</v>
      </c>
      <c r="C6" s="8">
        <v>107894375.39000002</v>
      </c>
      <c r="D6" s="28" t="s">
        <v>90</v>
      </c>
      <c r="E6" s="10">
        <v>0</v>
      </c>
      <c r="F6" s="28" t="s">
        <v>90</v>
      </c>
      <c r="G6" s="10">
        <v>0</v>
      </c>
      <c r="H6" s="28" t="s">
        <v>90</v>
      </c>
      <c r="I6" s="10">
        <v>0</v>
      </c>
      <c r="J6" s="11">
        <f t="shared" si="0"/>
        <v>107894375.39000002</v>
      </c>
      <c r="K6" s="12"/>
    </row>
    <row r="7" spans="1:11" ht="25.5">
      <c r="A7" s="15" t="s">
        <v>19</v>
      </c>
      <c r="B7" s="7" t="s">
        <v>16</v>
      </c>
      <c r="C7" s="8">
        <v>27123533.939999998</v>
      </c>
      <c r="D7" s="28" t="s">
        <v>90</v>
      </c>
      <c r="E7" s="10">
        <v>0</v>
      </c>
      <c r="F7" s="28" t="s">
        <v>90</v>
      </c>
      <c r="G7" s="10">
        <v>0</v>
      </c>
      <c r="H7" s="28" t="s">
        <v>90</v>
      </c>
      <c r="I7" s="10">
        <v>0</v>
      </c>
      <c r="J7" s="11">
        <f t="shared" si="0"/>
        <v>27123533.939999998</v>
      </c>
      <c r="K7" s="12"/>
    </row>
    <row r="8" spans="1:11" ht="25.5">
      <c r="A8" s="15" t="s">
        <v>20</v>
      </c>
      <c r="B8" s="7" t="s">
        <v>16</v>
      </c>
      <c r="C8" s="8">
        <v>249112.95999999999</v>
      </c>
      <c r="D8" s="28" t="s">
        <v>90</v>
      </c>
      <c r="E8" s="10">
        <v>0</v>
      </c>
      <c r="F8" s="28" t="s">
        <v>90</v>
      </c>
      <c r="G8" s="10">
        <v>0</v>
      </c>
      <c r="H8" s="28" t="s">
        <v>90</v>
      </c>
      <c r="I8" s="10">
        <v>0</v>
      </c>
      <c r="J8" s="11">
        <f t="shared" si="0"/>
        <v>249112.95999999999</v>
      </c>
      <c r="K8" s="12"/>
    </row>
    <row r="9" spans="1:11" ht="30">
      <c r="A9" s="15" t="s">
        <v>21</v>
      </c>
      <c r="B9" s="14" t="s">
        <v>22</v>
      </c>
      <c r="C9" s="8">
        <v>1217091</v>
      </c>
      <c r="D9" s="9" t="s">
        <v>23</v>
      </c>
      <c r="E9" s="10">
        <v>0</v>
      </c>
      <c r="F9" s="28" t="s">
        <v>90</v>
      </c>
      <c r="G9" s="10">
        <v>0</v>
      </c>
      <c r="H9" s="28" t="s">
        <v>90</v>
      </c>
      <c r="I9" s="10">
        <v>0</v>
      </c>
      <c r="J9" s="11">
        <f t="shared" si="0"/>
        <v>1217091</v>
      </c>
      <c r="K9" s="12"/>
    </row>
    <row r="10" spans="1:11" ht="30">
      <c r="A10" s="15" t="s">
        <v>24</v>
      </c>
      <c r="B10" s="14" t="s">
        <v>22</v>
      </c>
      <c r="C10" s="8">
        <v>67121378</v>
      </c>
      <c r="D10" s="9" t="s">
        <v>23</v>
      </c>
      <c r="E10" s="10">
        <f>19488986.33+2035701.88+15871398.97</f>
        <v>37396087.18</v>
      </c>
      <c r="F10" s="28" t="s">
        <v>90</v>
      </c>
      <c r="G10" s="10">
        <v>0</v>
      </c>
      <c r="H10" s="28" t="s">
        <v>90</v>
      </c>
      <c r="I10" s="10">
        <v>0</v>
      </c>
      <c r="J10" s="11">
        <f t="shared" si="0"/>
        <v>104517465.18000001</v>
      </c>
      <c r="K10" s="12"/>
    </row>
    <row r="11" spans="1:11" ht="30">
      <c r="A11" s="15" t="s">
        <v>25</v>
      </c>
      <c r="B11" s="14" t="s">
        <v>22</v>
      </c>
      <c r="C11" s="8">
        <v>240000</v>
      </c>
      <c r="D11" s="28" t="s">
        <v>90</v>
      </c>
      <c r="E11" s="10">
        <v>0</v>
      </c>
      <c r="F11" s="28" t="s">
        <v>90</v>
      </c>
      <c r="G11" s="10">
        <v>0</v>
      </c>
      <c r="H11" s="28" t="s">
        <v>90</v>
      </c>
      <c r="I11" s="10">
        <v>0</v>
      </c>
      <c r="J11" s="11">
        <f t="shared" si="0"/>
        <v>240000</v>
      </c>
      <c r="K11" s="12"/>
    </row>
    <row r="12" spans="1:11" ht="30">
      <c r="A12" s="15" t="s">
        <v>26</v>
      </c>
      <c r="B12" s="14" t="s">
        <v>22</v>
      </c>
      <c r="C12" s="8">
        <v>1440000</v>
      </c>
      <c r="D12" s="28" t="s">
        <v>90</v>
      </c>
      <c r="E12" s="10">
        <v>0</v>
      </c>
      <c r="F12" s="28" t="s">
        <v>90</v>
      </c>
      <c r="G12" s="10">
        <v>0</v>
      </c>
      <c r="H12" s="28" t="s">
        <v>90</v>
      </c>
      <c r="I12" s="10">
        <v>0</v>
      </c>
      <c r="J12" s="11">
        <f t="shared" si="0"/>
        <v>1440000</v>
      </c>
      <c r="K12" s="12"/>
    </row>
    <row r="13" spans="1:11" ht="45">
      <c r="A13" s="15" t="s">
        <v>27</v>
      </c>
      <c r="B13" s="14" t="s">
        <v>22</v>
      </c>
      <c r="C13" s="8">
        <v>49873282</v>
      </c>
      <c r="D13" s="9" t="s">
        <v>23</v>
      </c>
      <c r="E13" s="10">
        <f>15434609.12+11102792.15</f>
        <v>26537401.27</v>
      </c>
      <c r="F13" s="28" t="s">
        <v>90</v>
      </c>
      <c r="G13" s="10">
        <v>0</v>
      </c>
      <c r="H13" s="28" t="s">
        <v>90</v>
      </c>
      <c r="I13" s="10">
        <v>0</v>
      </c>
      <c r="J13" s="11">
        <f t="shared" si="0"/>
        <v>76410683.269999996</v>
      </c>
      <c r="K13" s="12"/>
    </row>
    <row r="14" spans="1:11" ht="30">
      <c r="A14" s="15" t="s">
        <v>28</v>
      </c>
      <c r="B14" s="14" t="s">
        <v>22</v>
      </c>
      <c r="C14" s="8">
        <v>19660571</v>
      </c>
      <c r="D14" s="9" t="s">
        <v>23</v>
      </c>
      <c r="E14" s="10">
        <f>3863944+4714628.35+374211.86</f>
        <v>8952784.209999999</v>
      </c>
      <c r="F14" s="28" t="s">
        <v>90</v>
      </c>
      <c r="G14" s="10">
        <v>0</v>
      </c>
      <c r="H14" s="28" t="s">
        <v>90</v>
      </c>
      <c r="I14" s="10">
        <v>0</v>
      </c>
      <c r="J14" s="11">
        <f t="shared" si="0"/>
        <v>28613355.210000001</v>
      </c>
      <c r="K14" s="12"/>
    </row>
    <row r="15" spans="1:11" ht="30">
      <c r="A15" s="16" t="s">
        <v>29</v>
      </c>
      <c r="B15" s="14" t="s">
        <v>22</v>
      </c>
      <c r="C15" s="8">
        <v>3679879.59</v>
      </c>
      <c r="D15" s="28" t="s">
        <v>90</v>
      </c>
      <c r="E15" s="10">
        <v>0</v>
      </c>
      <c r="F15" s="28" t="s">
        <v>90</v>
      </c>
      <c r="G15" s="10">
        <v>0</v>
      </c>
      <c r="H15" s="28" t="s">
        <v>90</v>
      </c>
      <c r="I15" s="10">
        <v>0</v>
      </c>
      <c r="J15" s="11">
        <f t="shared" si="0"/>
        <v>3679879.59</v>
      </c>
      <c r="K15" s="12"/>
    </row>
    <row r="16" spans="1:11" ht="30">
      <c r="A16" s="17" t="s">
        <v>30</v>
      </c>
      <c r="B16" s="14" t="s">
        <v>22</v>
      </c>
      <c r="C16" s="8">
        <v>545000</v>
      </c>
      <c r="D16" s="9" t="s">
        <v>23</v>
      </c>
      <c r="E16" s="10">
        <v>0</v>
      </c>
      <c r="F16" s="28" t="s">
        <v>90</v>
      </c>
      <c r="G16" s="10">
        <v>0</v>
      </c>
      <c r="H16" s="28" t="s">
        <v>90</v>
      </c>
      <c r="I16" s="10">
        <v>0</v>
      </c>
      <c r="J16" s="11">
        <f t="shared" si="0"/>
        <v>545000</v>
      </c>
      <c r="K16" s="12"/>
    </row>
    <row r="17" spans="1:11" ht="30">
      <c r="A17" s="15" t="s">
        <v>31</v>
      </c>
      <c r="B17" s="14" t="s">
        <v>22</v>
      </c>
      <c r="C17" s="8">
        <v>400000</v>
      </c>
      <c r="D17" s="9" t="s">
        <v>23</v>
      </c>
      <c r="E17" s="10">
        <v>0</v>
      </c>
      <c r="F17" s="28" t="s">
        <v>90</v>
      </c>
      <c r="G17" s="10">
        <v>0</v>
      </c>
      <c r="H17" s="28" t="s">
        <v>90</v>
      </c>
      <c r="I17" s="10">
        <v>0</v>
      </c>
      <c r="J17" s="11">
        <f t="shared" si="0"/>
        <v>400000</v>
      </c>
      <c r="K17" s="12"/>
    </row>
    <row r="18" spans="1:11" ht="90">
      <c r="A18" s="15" t="s">
        <v>32</v>
      </c>
      <c r="B18" s="14" t="s">
        <v>33</v>
      </c>
      <c r="C18" s="8">
        <v>22748086.52</v>
      </c>
      <c r="D18" s="9" t="s">
        <v>34</v>
      </c>
      <c r="E18" s="8">
        <v>6354493.9299999997</v>
      </c>
      <c r="F18" s="14" t="s">
        <v>35</v>
      </c>
      <c r="G18" s="18">
        <v>6439335.4899999993</v>
      </c>
      <c r="H18" s="28" t="s">
        <v>90</v>
      </c>
      <c r="I18" s="11">
        <v>0</v>
      </c>
      <c r="J18" s="11">
        <f t="shared" si="0"/>
        <v>35541915.939999998</v>
      </c>
      <c r="K18" s="12"/>
    </row>
    <row r="19" spans="1:11" ht="30">
      <c r="A19" s="15" t="s">
        <v>36</v>
      </c>
      <c r="B19" s="14" t="s">
        <v>37</v>
      </c>
      <c r="C19" s="8">
        <v>6925234.0300000012</v>
      </c>
      <c r="D19" s="28" t="s">
        <v>90</v>
      </c>
      <c r="E19" s="10">
        <v>0</v>
      </c>
      <c r="F19" s="28" t="s">
        <v>90</v>
      </c>
      <c r="G19" s="10">
        <v>0</v>
      </c>
      <c r="H19" s="28" t="s">
        <v>90</v>
      </c>
      <c r="I19" s="10">
        <v>0</v>
      </c>
      <c r="J19" s="11">
        <f t="shared" si="0"/>
        <v>6925234.0300000012</v>
      </c>
      <c r="K19" s="12"/>
    </row>
    <row r="20" spans="1:11" ht="60">
      <c r="A20" s="15" t="s">
        <v>38</v>
      </c>
      <c r="B20" s="14" t="s">
        <v>39</v>
      </c>
      <c r="C20" s="8">
        <v>692071.3</v>
      </c>
      <c r="D20" s="9" t="s">
        <v>40</v>
      </c>
      <c r="E20" s="10">
        <f>346035.66+346035.64</f>
        <v>692071.3</v>
      </c>
      <c r="F20" s="28" t="s">
        <v>90</v>
      </c>
      <c r="G20" s="10">
        <v>0</v>
      </c>
      <c r="H20" s="28" t="s">
        <v>90</v>
      </c>
      <c r="I20" s="10">
        <v>0</v>
      </c>
      <c r="J20" s="11">
        <f t="shared" si="0"/>
        <v>1384142.6</v>
      </c>
      <c r="K20" s="12"/>
    </row>
    <row r="21" spans="1:11" ht="25.5">
      <c r="A21" s="15" t="s">
        <v>41</v>
      </c>
      <c r="B21" s="7" t="s">
        <v>16</v>
      </c>
      <c r="C21" s="8">
        <v>12122713.75</v>
      </c>
      <c r="D21" s="28" t="s">
        <v>90</v>
      </c>
      <c r="E21" s="10">
        <v>0</v>
      </c>
      <c r="F21" s="28" t="s">
        <v>90</v>
      </c>
      <c r="G21" s="10">
        <v>0</v>
      </c>
      <c r="H21" s="28" t="s">
        <v>90</v>
      </c>
      <c r="I21" s="10">
        <v>0</v>
      </c>
      <c r="J21" s="11">
        <f t="shared" si="0"/>
        <v>12122713.75</v>
      </c>
      <c r="K21" s="12"/>
    </row>
    <row r="22" spans="1:11" ht="25.5">
      <c r="A22" s="15" t="s">
        <v>42</v>
      </c>
      <c r="B22" s="7" t="s">
        <v>16</v>
      </c>
      <c r="C22" s="8">
        <v>1020978</v>
      </c>
      <c r="D22" s="28" t="s">
        <v>90</v>
      </c>
      <c r="E22" s="10">
        <v>0</v>
      </c>
      <c r="F22" s="28" t="s">
        <v>90</v>
      </c>
      <c r="G22" s="10">
        <v>0</v>
      </c>
      <c r="H22" s="28" t="s">
        <v>90</v>
      </c>
      <c r="I22" s="10">
        <v>0</v>
      </c>
      <c r="J22" s="11">
        <f t="shared" si="0"/>
        <v>1020978</v>
      </c>
      <c r="K22" s="12"/>
    </row>
    <row r="23" spans="1:11">
      <c r="A23" s="15" t="s">
        <v>43</v>
      </c>
      <c r="B23" s="7" t="s">
        <v>44</v>
      </c>
      <c r="C23" s="8">
        <v>2335083221.6800003</v>
      </c>
      <c r="D23" s="28" t="s">
        <v>90</v>
      </c>
      <c r="E23" s="10">
        <v>0</v>
      </c>
      <c r="F23" s="28" t="s">
        <v>90</v>
      </c>
      <c r="G23" s="10">
        <v>0</v>
      </c>
      <c r="H23" s="28" t="s">
        <v>90</v>
      </c>
      <c r="I23" s="10">
        <v>0</v>
      </c>
      <c r="J23" s="11">
        <f t="shared" si="0"/>
        <v>2335083221.6800003</v>
      </c>
      <c r="K23" s="12"/>
    </row>
    <row r="24" spans="1:11">
      <c r="A24" s="15" t="s">
        <v>45</v>
      </c>
      <c r="B24" s="19" t="s">
        <v>46</v>
      </c>
      <c r="C24" s="8">
        <v>169724402</v>
      </c>
      <c r="D24" s="28" t="s">
        <v>90</v>
      </c>
      <c r="E24" s="10">
        <v>0</v>
      </c>
      <c r="F24" s="28" t="s">
        <v>90</v>
      </c>
      <c r="G24" s="10">
        <v>0</v>
      </c>
      <c r="H24" s="28" t="s">
        <v>90</v>
      </c>
      <c r="I24" s="10">
        <v>0</v>
      </c>
      <c r="J24" s="11">
        <f t="shared" si="0"/>
        <v>169724402</v>
      </c>
      <c r="K24" s="12"/>
    </row>
    <row r="25" spans="1:11">
      <c r="A25" s="15" t="s">
        <v>47</v>
      </c>
      <c r="B25" s="7" t="s">
        <v>44</v>
      </c>
      <c r="C25" s="8">
        <v>61568757.729999997</v>
      </c>
      <c r="D25" s="28" t="s">
        <v>90</v>
      </c>
      <c r="E25" s="10">
        <v>0</v>
      </c>
      <c r="F25" s="28" t="s">
        <v>90</v>
      </c>
      <c r="G25" s="10">
        <v>0</v>
      </c>
      <c r="H25" s="28" t="s">
        <v>90</v>
      </c>
      <c r="I25" s="10">
        <v>0</v>
      </c>
      <c r="J25" s="11">
        <f t="shared" si="0"/>
        <v>61568757.729999997</v>
      </c>
      <c r="K25" s="12"/>
    </row>
    <row r="26" spans="1:11">
      <c r="A26" s="15" t="s">
        <v>48</v>
      </c>
      <c r="B26" s="7" t="s">
        <v>44</v>
      </c>
      <c r="C26" s="8">
        <v>15097324</v>
      </c>
      <c r="D26" s="28" t="s">
        <v>90</v>
      </c>
      <c r="E26" s="10">
        <v>0</v>
      </c>
      <c r="F26" s="28" t="s">
        <v>90</v>
      </c>
      <c r="G26" s="10">
        <v>0</v>
      </c>
      <c r="H26" s="28" t="s">
        <v>90</v>
      </c>
      <c r="I26" s="10">
        <v>0</v>
      </c>
      <c r="J26" s="11">
        <f t="shared" si="0"/>
        <v>15097324</v>
      </c>
      <c r="K26" s="12"/>
    </row>
    <row r="27" spans="1:11">
      <c r="A27" s="15" t="s">
        <v>49</v>
      </c>
      <c r="B27" s="7" t="s">
        <v>44</v>
      </c>
      <c r="C27" s="8">
        <v>8019479.0099999998</v>
      </c>
      <c r="D27" s="28" t="s">
        <v>90</v>
      </c>
      <c r="E27" s="10">
        <v>0</v>
      </c>
      <c r="F27" s="28" t="s">
        <v>90</v>
      </c>
      <c r="G27" s="10">
        <v>0</v>
      </c>
      <c r="H27" s="28" t="s">
        <v>90</v>
      </c>
      <c r="I27" s="10">
        <v>0</v>
      </c>
      <c r="J27" s="11">
        <f t="shared" si="0"/>
        <v>8019479.0099999998</v>
      </c>
      <c r="K27" s="12"/>
    </row>
    <row r="28" spans="1:11" ht="30">
      <c r="A28" s="15" t="s">
        <v>50</v>
      </c>
      <c r="B28" s="7" t="s">
        <v>44</v>
      </c>
      <c r="C28" s="8">
        <v>1006891.06</v>
      </c>
      <c r="D28" s="28" t="s">
        <v>90</v>
      </c>
      <c r="E28" s="10">
        <v>0</v>
      </c>
      <c r="F28" s="28" t="s">
        <v>90</v>
      </c>
      <c r="G28" s="10">
        <v>0</v>
      </c>
      <c r="H28" s="28" t="s">
        <v>90</v>
      </c>
      <c r="I28" s="10">
        <v>0</v>
      </c>
      <c r="J28" s="11">
        <f t="shared" si="0"/>
        <v>1006891.06</v>
      </c>
      <c r="K28" s="12"/>
    </row>
    <row r="29" spans="1:11">
      <c r="A29" s="15" t="s">
        <v>51</v>
      </c>
      <c r="B29" s="7" t="s">
        <v>44</v>
      </c>
      <c r="C29" s="8">
        <v>917490</v>
      </c>
      <c r="D29" s="28" t="s">
        <v>90</v>
      </c>
      <c r="E29" s="10">
        <v>0</v>
      </c>
      <c r="F29" s="28" t="s">
        <v>90</v>
      </c>
      <c r="G29" s="10">
        <v>0</v>
      </c>
      <c r="H29" s="28" t="s">
        <v>90</v>
      </c>
      <c r="I29" s="10">
        <v>0</v>
      </c>
      <c r="J29" s="11">
        <f t="shared" si="0"/>
        <v>917490</v>
      </c>
      <c r="K29" s="12"/>
    </row>
    <row r="30" spans="1:11" ht="30">
      <c r="A30" s="15" t="s">
        <v>52</v>
      </c>
      <c r="B30" s="7" t="s">
        <v>44</v>
      </c>
      <c r="C30" s="8">
        <v>4675502</v>
      </c>
      <c r="D30" s="28" t="s">
        <v>90</v>
      </c>
      <c r="E30" s="10">
        <v>0</v>
      </c>
      <c r="F30" s="28" t="s">
        <v>90</v>
      </c>
      <c r="G30" s="10">
        <v>0</v>
      </c>
      <c r="H30" s="28" t="s">
        <v>90</v>
      </c>
      <c r="I30" s="10">
        <v>0</v>
      </c>
      <c r="J30" s="11">
        <f t="shared" si="0"/>
        <v>4675502</v>
      </c>
      <c r="K30" s="12"/>
    </row>
    <row r="31" spans="1:11" ht="25.5">
      <c r="A31" s="15" t="s">
        <v>53</v>
      </c>
      <c r="B31" s="7" t="s">
        <v>54</v>
      </c>
      <c r="C31" s="8">
        <v>225554287.07999998</v>
      </c>
      <c r="D31" s="20" t="s">
        <v>55</v>
      </c>
      <c r="E31" s="10">
        <v>203175939.23999998</v>
      </c>
      <c r="F31" s="28" t="s">
        <v>90</v>
      </c>
      <c r="G31" s="10">
        <v>0</v>
      </c>
      <c r="H31" s="28" t="s">
        <v>90</v>
      </c>
      <c r="I31" s="10">
        <v>0</v>
      </c>
      <c r="J31" s="11">
        <f t="shared" si="0"/>
        <v>428730226.31999993</v>
      </c>
      <c r="K31" s="12"/>
    </row>
    <row r="32" spans="1:11" ht="25.5">
      <c r="A32" s="15" t="s">
        <v>56</v>
      </c>
      <c r="B32" s="7" t="s">
        <v>54</v>
      </c>
      <c r="C32" s="8">
        <v>59461835.909999996</v>
      </c>
      <c r="D32" s="20" t="s">
        <v>57</v>
      </c>
      <c r="E32" s="10">
        <v>41874079.75</v>
      </c>
      <c r="F32" s="28" t="s">
        <v>90</v>
      </c>
      <c r="G32" s="10">
        <v>0</v>
      </c>
      <c r="H32" s="28" t="s">
        <v>90</v>
      </c>
      <c r="I32" s="10">
        <v>0</v>
      </c>
      <c r="J32" s="11">
        <f t="shared" si="0"/>
        <v>101335915.66</v>
      </c>
      <c r="K32" s="12"/>
    </row>
    <row r="33" spans="1:11" ht="30">
      <c r="A33" s="15" t="s">
        <v>58</v>
      </c>
      <c r="B33" s="7" t="s">
        <v>54</v>
      </c>
      <c r="C33" s="8">
        <v>1260332795.9999998</v>
      </c>
      <c r="D33" s="20" t="s">
        <v>59</v>
      </c>
      <c r="E33" s="10">
        <v>508990934.49000001</v>
      </c>
      <c r="F33" s="28" t="s">
        <v>90</v>
      </c>
      <c r="G33" s="10">
        <v>0</v>
      </c>
      <c r="H33" s="28" t="s">
        <v>90</v>
      </c>
      <c r="I33" s="10">
        <v>0</v>
      </c>
      <c r="J33" s="11">
        <f t="shared" si="0"/>
        <v>1769323730.4899998</v>
      </c>
      <c r="K33" s="12"/>
    </row>
    <row r="34" spans="1:11" ht="30">
      <c r="A34" s="15" t="s">
        <v>60</v>
      </c>
      <c r="B34" s="7" t="s">
        <v>54</v>
      </c>
      <c r="C34" s="8">
        <v>2400744.5</v>
      </c>
      <c r="D34" s="28" t="s">
        <v>90</v>
      </c>
      <c r="E34" s="10">
        <v>0</v>
      </c>
      <c r="F34" s="28" t="s">
        <v>90</v>
      </c>
      <c r="G34" s="10">
        <v>0</v>
      </c>
      <c r="H34" s="28" t="s">
        <v>90</v>
      </c>
      <c r="I34" s="10">
        <v>0</v>
      </c>
      <c r="J34" s="11">
        <f t="shared" si="0"/>
        <v>2400744.5</v>
      </c>
      <c r="K34" s="12"/>
    </row>
    <row r="35" spans="1:11" ht="25.5">
      <c r="A35" s="15" t="s">
        <v>61</v>
      </c>
      <c r="B35" s="7" t="s">
        <v>54</v>
      </c>
      <c r="C35" s="8">
        <v>190293.23</v>
      </c>
      <c r="D35" s="28" t="s">
        <v>90</v>
      </c>
      <c r="E35" s="10">
        <v>0</v>
      </c>
      <c r="F35" s="28" t="s">
        <v>90</v>
      </c>
      <c r="G35" s="10">
        <v>0</v>
      </c>
      <c r="H35" s="28" t="s">
        <v>90</v>
      </c>
      <c r="I35" s="10">
        <v>0</v>
      </c>
      <c r="J35" s="11">
        <f t="shared" si="0"/>
        <v>190293.23</v>
      </c>
      <c r="K35" s="12"/>
    </row>
    <row r="36" spans="1:11" ht="25.5">
      <c r="A36" s="15" t="s">
        <v>62</v>
      </c>
      <c r="B36" s="7" t="s">
        <v>54</v>
      </c>
      <c r="C36" s="8">
        <v>82708.28</v>
      </c>
      <c r="D36" s="28" t="s">
        <v>90</v>
      </c>
      <c r="E36" s="10">
        <v>0</v>
      </c>
      <c r="F36" s="28" t="s">
        <v>90</v>
      </c>
      <c r="G36" s="10">
        <v>0</v>
      </c>
      <c r="H36" s="28" t="s">
        <v>90</v>
      </c>
      <c r="I36" s="10">
        <v>0</v>
      </c>
      <c r="J36" s="11">
        <f t="shared" si="0"/>
        <v>82708.28</v>
      </c>
      <c r="K36" s="12"/>
    </row>
    <row r="37" spans="1:11" ht="30">
      <c r="A37" s="15" t="s">
        <v>63</v>
      </c>
      <c r="B37" s="7" t="s">
        <v>54</v>
      </c>
      <c r="C37" s="8">
        <v>2645802.13</v>
      </c>
      <c r="D37" s="28" t="s">
        <v>90</v>
      </c>
      <c r="E37" s="10">
        <v>0</v>
      </c>
      <c r="F37" s="28" t="s">
        <v>90</v>
      </c>
      <c r="G37" s="10">
        <v>0</v>
      </c>
      <c r="H37" s="28" t="s">
        <v>90</v>
      </c>
      <c r="I37" s="10">
        <v>0</v>
      </c>
      <c r="J37" s="11">
        <f t="shared" si="0"/>
        <v>2645802.13</v>
      </c>
      <c r="K37" s="12"/>
    </row>
    <row r="38" spans="1:11" ht="30">
      <c r="A38" s="15" t="s">
        <v>64</v>
      </c>
      <c r="B38" s="7" t="s">
        <v>54</v>
      </c>
      <c r="C38" s="8">
        <v>1437790.1</v>
      </c>
      <c r="D38" s="28" t="s">
        <v>90</v>
      </c>
      <c r="E38" s="10">
        <v>0</v>
      </c>
      <c r="F38" s="28" t="s">
        <v>90</v>
      </c>
      <c r="G38" s="10">
        <v>0</v>
      </c>
      <c r="H38" s="28" t="s">
        <v>90</v>
      </c>
      <c r="I38" s="10">
        <v>0</v>
      </c>
      <c r="J38" s="11">
        <f t="shared" si="0"/>
        <v>1437790.1</v>
      </c>
      <c r="K38" s="12"/>
    </row>
    <row r="39" spans="1:11" ht="25.5">
      <c r="A39" s="15" t="s">
        <v>65</v>
      </c>
      <c r="B39" s="7" t="s">
        <v>54</v>
      </c>
      <c r="C39" s="8">
        <v>5344046.5599999996</v>
      </c>
      <c r="D39" s="28" t="s">
        <v>90</v>
      </c>
      <c r="E39" s="10">
        <v>0</v>
      </c>
      <c r="F39" s="28" t="s">
        <v>90</v>
      </c>
      <c r="G39" s="10">
        <v>0</v>
      </c>
      <c r="H39" s="28" t="s">
        <v>90</v>
      </c>
      <c r="I39" s="10">
        <v>0</v>
      </c>
      <c r="J39" s="11">
        <f t="shared" si="0"/>
        <v>5344046.5599999996</v>
      </c>
      <c r="K39" s="12"/>
    </row>
    <row r="40" spans="1:11" ht="25.5">
      <c r="A40" s="15" t="s">
        <v>66</v>
      </c>
      <c r="B40" s="7" t="s">
        <v>54</v>
      </c>
      <c r="C40" s="8">
        <v>26323702.120000001</v>
      </c>
      <c r="D40" s="28" t="s">
        <v>90</v>
      </c>
      <c r="E40" s="10">
        <v>0</v>
      </c>
      <c r="F40" s="28" t="s">
        <v>90</v>
      </c>
      <c r="G40" s="10">
        <v>0</v>
      </c>
      <c r="H40" s="28" t="s">
        <v>90</v>
      </c>
      <c r="I40" s="10">
        <v>0</v>
      </c>
      <c r="J40" s="11">
        <f t="shared" si="0"/>
        <v>26323702.120000001</v>
      </c>
      <c r="K40" s="12"/>
    </row>
    <row r="41" spans="1:11" ht="25.5">
      <c r="A41" s="15" t="s">
        <v>67</v>
      </c>
      <c r="B41" s="7" t="s">
        <v>54</v>
      </c>
      <c r="C41" s="8">
        <v>43710569.609999999</v>
      </c>
      <c r="D41" s="20" t="s">
        <v>68</v>
      </c>
      <c r="E41" s="10">
        <v>49506681.440000005</v>
      </c>
      <c r="F41" s="28" t="s">
        <v>90</v>
      </c>
      <c r="G41" s="10">
        <v>0</v>
      </c>
      <c r="H41" s="28" t="s">
        <v>90</v>
      </c>
      <c r="I41" s="10">
        <v>0</v>
      </c>
      <c r="J41" s="11">
        <f t="shared" si="0"/>
        <v>93217251.050000012</v>
      </c>
      <c r="K41" s="12"/>
    </row>
    <row r="42" spans="1:11">
      <c r="A42" s="15" t="s">
        <v>69</v>
      </c>
      <c r="B42" s="19" t="s">
        <v>70</v>
      </c>
      <c r="C42" s="8">
        <v>10000000</v>
      </c>
      <c r="D42" s="28" t="s">
        <v>90</v>
      </c>
      <c r="E42" s="10">
        <v>0</v>
      </c>
      <c r="F42" s="28" t="s">
        <v>90</v>
      </c>
      <c r="G42" s="10">
        <v>0</v>
      </c>
      <c r="H42" s="28" t="s">
        <v>90</v>
      </c>
      <c r="I42" s="10">
        <v>0</v>
      </c>
      <c r="J42" s="11">
        <f t="shared" si="0"/>
        <v>10000000</v>
      </c>
      <c r="K42" s="12"/>
    </row>
    <row r="43" spans="1:11" ht="25.5">
      <c r="A43" s="15" t="s">
        <v>71</v>
      </c>
      <c r="B43" s="7" t="s">
        <v>54</v>
      </c>
      <c r="C43" s="8">
        <v>1044</v>
      </c>
      <c r="D43" s="28" t="s">
        <v>90</v>
      </c>
      <c r="E43" s="10">
        <v>0</v>
      </c>
      <c r="F43" s="28" t="s">
        <v>90</v>
      </c>
      <c r="G43" s="10">
        <v>0</v>
      </c>
      <c r="H43" s="28" t="s">
        <v>90</v>
      </c>
      <c r="I43" s="10">
        <v>0</v>
      </c>
      <c r="J43" s="11">
        <f t="shared" si="0"/>
        <v>1044</v>
      </c>
      <c r="K43" s="12"/>
    </row>
    <row r="44" spans="1:11" ht="30">
      <c r="A44" s="17" t="s">
        <v>72</v>
      </c>
      <c r="B44" s="19" t="s">
        <v>73</v>
      </c>
      <c r="C44" s="8">
        <v>125000</v>
      </c>
      <c r="D44" s="28" t="s">
        <v>90</v>
      </c>
      <c r="E44" s="10">
        <v>0</v>
      </c>
      <c r="F44" s="28" t="s">
        <v>90</v>
      </c>
      <c r="G44" s="10">
        <v>0</v>
      </c>
      <c r="H44" s="28" t="s">
        <v>90</v>
      </c>
      <c r="I44" s="10">
        <v>0</v>
      </c>
      <c r="J44" s="11">
        <f t="shared" si="0"/>
        <v>125000</v>
      </c>
      <c r="K44" s="12"/>
    </row>
    <row r="45" spans="1:11">
      <c r="A45" s="15" t="s">
        <v>74</v>
      </c>
      <c r="B45" t="s">
        <v>75</v>
      </c>
      <c r="C45" s="8">
        <v>29695125.039999999</v>
      </c>
      <c r="D45" s="28" t="s">
        <v>90</v>
      </c>
      <c r="E45" s="10">
        <v>0</v>
      </c>
      <c r="F45" s="28" t="s">
        <v>90</v>
      </c>
      <c r="G45" s="10">
        <v>0</v>
      </c>
      <c r="H45" s="28" t="s">
        <v>90</v>
      </c>
      <c r="I45" s="10">
        <v>0</v>
      </c>
      <c r="J45" s="11">
        <f t="shared" si="0"/>
        <v>29695125.039999999</v>
      </c>
      <c r="K45" s="12"/>
    </row>
    <row r="46" spans="1:11" ht="25.5">
      <c r="A46" s="15" t="s">
        <v>76</v>
      </c>
      <c r="B46" s="7" t="s">
        <v>77</v>
      </c>
      <c r="C46" s="8">
        <v>4440174.13</v>
      </c>
      <c r="D46" s="28" t="s">
        <v>90</v>
      </c>
      <c r="E46" s="10">
        <v>0</v>
      </c>
      <c r="F46" s="28" t="s">
        <v>90</v>
      </c>
      <c r="G46" s="10">
        <v>0</v>
      </c>
      <c r="H46" s="28" t="s">
        <v>90</v>
      </c>
      <c r="I46" s="10">
        <v>0</v>
      </c>
      <c r="J46" s="11">
        <f t="shared" si="0"/>
        <v>4440174.13</v>
      </c>
      <c r="K46" s="12"/>
    </row>
    <row r="47" spans="1:11">
      <c r="A47" s="15" t="s">
        <v>78</v>
      </c>
      <c r="B47" s="7" t="s">
        <v>70</v>
      </c>
      <c r="C47" s="8">
        <v>14751710.82</v>
      </c>
      <c r="D47" s="28" t="s">
        <v>90</v>
      </c>
      <c r="E47" s="10">
        <v>0</v>
      </c>
      <c r="F47" s="28" t="s">
        <v>90</v>
      </c>
      <c r="G47" s="10">
        <v>0</v>
      </c>
      <c r="H47" s="28" t="s">
        <v>90</v>
      </c>
      <c r="I47" s="10">
        <v>0</v>
      </c>
      <c r="J47" s="11">
        <f t="shared" si="0"/>
        <v>14751710.82</v>
      </c>
      <c r="K47" s="12"/>
    </row>
    <row r="48" spans="1:11">
      <c r="A48" s="15" t="s">
        <v>79</v>
      </c>
      <c r="B48" s="7" t="s">
        <v>70</v>
      </c>
      <c r="C48" s="8">
        <v>76356400.930000007</v>
      </c>
      <c r="D48" s="28" t="s">
        <v>90</v>
      </c>
      <c r="E48" s="10">
        <v>0</v>
      </c>
      <c r="F48" s="28" t="s">
        <v>90</v>
      </c>
      <c r="G48" s="10">
        <v>0</v>
      </c>
      <c r="H48" s="28" t="s">
        <v>90</v>
      </c>
      <c r="I48" s="10">
        <v>0</v>
      </c>
      <c r="J48" s="11">
        <f t="shared" si="0"/>
        <v>76356400.930000007</v>
      </c>
      <c r="K48" s="12"/>
    </row>
    <row r="49" spans="1:11">
      <c r="A49" s="15" t="s">
        <v>80</v>
      </c>
      <c r="B49" s="7" t="s">
        <v>81</v>
      </c>
      <c r="C49" s="8">
        <v>21492495.640000001</v>
      </c>
      <c r="D49" s="28" t="s">
        <v>90</v>
      </c>
      <c r="E49" s="10">
        <v>0</v>
      </c>
      <c r="F49" s="28" t="s">
        <v>90</v>
      </c>
      <c r="G49" s="10">
        <v>0</v>
      </c>
      <c r="H49" s="28" t="s">
        <v>90</v>
      </c>
      <c r="I49" s="10">
        <v>0</v>
      </c>
      <c r="J49" s="11">
        <f t="shared" si="0"/>
        <v>21492495.640000001</v>
      </c>
      <c r="K49" s="12"/>
    </row>
    <row r="50" spans="1:11">
      <c r="A50" s="15" t="s">
        <v>82</v>
      </c>
      <c r="B50" s="7" t="s">
        <v>81</v>
      </c>
      <c r="C50" s="8">
        <v>174105829.93000001</v>
      </c>
      <c r="D50" s="28" t="s">
        <v>90</v>
      </c>
      <c r="E50" s="10">
        <v>0</v>
      </c>
      <c r="F50" s="28" t="s">
        <v>90</v>
      </c>
      <c r="G50" s="10">
        <v>0</v>
      </c>
      <c r="H50" s="28" t="s">
        <v>90</v>
      </c>
      <c r="I50" s="10">
        <v>0</v>
      </c>
      <c r="J50" s="11">
        <f t="shared" si="0"/>
        <v>174105829.93000001</v>
      </c>
      <c r="K50" s="12"/>
    </row>
    <row r="51" spans="1:11">
      <c r="A51" s="15" t="s">
        <v>83</v>
      </c>
      <c r="B51" t="s">
        <v>75</v>
      </c>
      <c r="C51" s="8">
        <v>743920</v>
      </c>
      <c r="D51" s="28" t="s">
        <v>90</v>
      </c>
      <c r="E51" s="10">
        <v>0</v>
      </c>
      <c r="F51" s="28" t="s">
        <v>90</v>
      </c>
      <c r="G51" s="10">
        <v>0</v>
      </c>
      <c r="H51" s="28" t="s">
        <v>90</v>
      </c>
      <c r="I51" s="10">
        <v>0</v>
      </c>
      <c r="J51" s="11">
        <f t="shared" si="0"/>
        <v>743920</v>
      </c>
      <c r="K51" s="12"/>
    </row>
    <row r="52" spans="1:11" ht="25.5">
      <c r="A52" s="15" t="s">
        <v>84</v>
      </c>
      <c r="B52" s="7" t="s">
        <v>16</v>
      </c>
      <c r="C52" s="8">
        <v>510000</v>
      </c>
      <c r="D52" s="28" t="s">
        <v>90</v>
      </c>
      <c r="E52" s="10">
        <v>0</v>
      </c>
      <c r="F52" s="28" t="s">
        <v>90</v>
      </c>
      <c r="G52" s="10">
        <v>0</v>
      </c>
      <c r="H52" s="28" t="s">
        <v>90</v>
      </c>
      <c r="I52" s="10">
        <v>0</v>
      </c>
      <c r="J52" s="11">
        <f t="shared" si="0"/>
        <v>510000</v>
      </c>
      <c r="K52" s="12"/>
    </row>
    <row r="53" spans="1:11">
      <c r="A53" s="15" t="s">
        <v>85</v>
      </c>
      <c r="B53" s="7" t="s">
        <v>86</v>
      </c>
      <c r="C53" s="8">
        <v>1991957</v>
      </c>
      <c r="D53" s="28" t="s">
        <v>90</v>
      </c>
      <c r="E53" s="10">
        <v>0</v>
      </c>
      <c r="F53" s="28" t="s">
        <v>90</v>
      </c>
      <c r="G53" s="10">
        <v>0</v>
      </c>
      <c r="H53" s="28" t="s">
        <v>90</v>
      </c>
      <c r="I53" s="10">
        <v>0</v>
      </c>
      <c r="J53" s="11">
        <f t="shared" si="0"/>
        <v>1991957</v>
      </c>
      <c r="K53" s="12"/>
    </row>
    <row r="54" spans="1:11" ht="25.5">
      <c r="A54" s="15" t="s">
        <v>87</v>
      </c>
      <c r="B54" s="7" t="s">
        <v>16</v>
      </c>
      <c r="C54" s="8">
        <v>8775499.7200000007</v>
      </c>
      <c r="D54" s="28" t="s">
        <v>90</v>
      </c>
      <c r="E54" s="10">
        <v>0</v>
      </c>
      <c r="F54" s="28" t="s">
        <v>90</v>
      </c>
      <c r="G54" s="10">
        <v>0</v>
      </c>
      <c r="H54" s="28" t="s">
        <v>90</v>
      </c>
      <c r="I54" s="10">
        <v>0</v>
      </c>
      <c r="J54" s="11">
        <f t="shared" si="0"/>
        <v>8775499.7200000007</v>
      </c>
      <c r="K54" s="12"/>
    </row>
    <row r="55" spans="1:11" ht="25.5">
      <c r="A55" s="15" t="s">
        <v>88</v>
      </c>
      <c r="B55" s="7" t="s">
        <v>16</v>
      </c>
      <c r="C55" s="8">
        <v>91877307.879999995</v>
      </c>
      <c r="D55" s="28" t="s">
        <v>90</v>
      </c>
      <c r="E55" s="10">
        <v>0</v>
      </c>
      <c r="F55" s="28" t="s">
        <v>90</v>
      </c>
      <c r="G55" s="10">
        <v>0</v>
      </c>
      <c r="H55" s="28" t="s">
        <v>90</v>
      </c>
      <c r="I55" s="10">
        <v>0</v>
      </c>
      <c r="J55" s="11">
        <f t="shared" si="0"/>
        <v>91877307.879999995</v>
      </c>
      <c r="K55" s="12"/>
    </row>
    <row r="56" spans="1:11" ht="30">
      <c r="A56" s="15" t="s">
        <v>89</v>
      </c>
      <c r="B56" s="7" t="s">
        <v>16</v>
      </c>
      <c r="C56" s="8">
        <v>46857015.719999999</v>
      </c>
      <c r="D56" s="28" t="s">
        <v>90</v>
      </c>
      <c r="E56" s="10">
        <v>0</v>
      </c>
      <c r="F56" s="28" t="s">
        <v>90</v>
      </c>
      <c r="G56" s="10">
        <v>0</v>
      </c>
      <c r="H56" s="28" t="s">
        <v>90</v>
      </c>
      <c r="I56" s="10">
        <v>0</v>
      </c>
      <c r="J56" s="11">
        <f t="shared" si="0"/>
        <v>46857015.719999999</v>
      </c>
      <c r="K56" s="12"/>
    </row>
    <row r="58" spans="1:11">
      <c r="C58" s="21"/>
      <c r="J58" s="21"/>
    </row>
    <row r="59" spans="1:11">
      <c r="C59" s="23"/>
    </row>
    <row r="60" spans="1:11">
      <c r="C60" s="23"/>
    </row>
    <row r="61" spans="1:11">
      <c r="C61" s="23"/>
    </row>
    <row r="64" spans="1:11" s="22" customFormat="1">
      <c r="A64" s="2"/>
      <c r="B64" s="2"/>
      <c r="C64" s="23"/>
      <c r="E64" s="13"/>
      <c r="F64" s="2"/>
      <c r="G64" s="13"/>
      <c r="H64" s="2"/>
      <c r="I64" s="2"/>
      <c r="J64" s="2"/>
      <c r="K64" s="2"/>
    </row>
  </sheetData>
  <protectedRanges>
    <protectedRange password="8E18" sqref="C11:C22 C7:C9" name="RangoRamiro_3_1" securityDescriptor="O:WDG:WDD:(A;;CC;;;S-1-5-21-7246633-1062868252-1957997476-3632)"/>
    <protectedRange password="FB5F" sqref="C11:C22 C7:C9" name="RangoGraciela_3_1" securityDescriptor="O:WDG:WDD:(A;;CC;;;S-1-5-21-7246633-1062868252-1957997476-3743)"/>
  </protectedRanges>
  <mergeCells count="7">
    <mergeCell ref="A1:J1"/>
    <mergeCell ref="A2:A3"/>
    <mergeCell ref="B2:C2"/>
    <mergeCell ref="D2:E2"/>
    <mergeCell ref="F2:G2"/>
    <mergeCell ref="H2:I2"/>
    <mergeCell ref="J2:J3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6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UNICA</vt:lpstr>
      <vt:lpstr>UNICA!Área_de_impresión</vt:lpstr>
      <vt:lpstr>UNICA!Títulos_a_imprimir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DGCG</cp:lastModifiedBy>
  <cp:lastPrinted>2015-10-22T22:39:43Z</cp:lastPrinted>
  <dcterms:created xsi:type="dcterms:W3CDTF">2015-10-21T17:16:58Z</dcterms:created>
  <dcterms:modified xsi:type="dcterms:W3CDTF">2015-10-22T22:41:46Z</dcterms:modified>
</cp:coreProperties>
</file>