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95" yWindow="480" windowWidth="17400" windowHeight="6225"/>
  </bookViews>
  <sheets>
    <sheet name="1" sheetId="5" r:id="rId1"/>
    <sheet name="2" sheetId="9" r:id="rId2"/>
    <sheet name="3" sheetId="7" r:id="rId3"/>
    <sheet name="4" sheetId="8" r:id="rId4"/>
  </sheets>
  <definedNames>
    <definedName name="_xlnm.Print_Area" localSheetId="0">'1'!$A$1:$J$18</definedName>
  </definedNames>
  <calcPr calcId="125725"/>
</workbook>
</file>

<file path=xl/calcChain.xml><?xml version="1.0" encoding="utf-8"?>
<calcChain xmlns="http://schemas.openxmlformats.org/spreadsheetml/2006/main">
  <c r="D8" i="8"/>
  <c r="C8"/>
  <c r="D7" i="7"/>
  <c r="C7"/>
  <c r="I16" i="5" l="1"/>
  <c r="J7" l="1"/>
  <c r="J8"/>
  <c r="J9"/>
  <c r="J10"/>
  <c r="J11"/>
  <c r="J12"/>
  <c r="J13"/>
  <c r="J14"/>
  <c r="J15"/>
  <c r="J16"/>
  <c r="J6"/>
  <c r="G14" l="1"/>
  <c r="G16" s="1"/>
  <c r="G11"/>
  <c r="G13" s="1"/>
  <c r="G15" s="1"/>
</calcChain>
</file>

<file path=xl/sharedStrings.xml><?xml version="1.0" encoding="utf-8"?>
<sst xmlns="http://schemas.openxmlformats.org/spreadsheetml/2006/main" count="93" uniqueCount="55">
  <si>
    <t>Gobierno del Estado de Guanajuato</t>
  </si>
  <si>
    <t>Formato de información de obligaciones pagadas o garantizadas con fondos federales</t>
  </si>
  <si>
    <t>Tipo de Obligación</t>
  </si>
  <si>
    <t>Tasa</t>
  </si>
  <si>
    <t>Fin, Destino y Objeto</t>
  </si>
  <si>
    <t>Acreedor, Proveedor o Contratista</t>
  </si>
  <si>
    <t>Importe Total</t>
  </si>
  <si>
    <t>Fondo</t>
  </si>
  <si>
    <t>Importe Garantizado</t>
  </si>
  <si>
    <t>Importe Pagado</t>
  </si>
  <si>
    <t>% respecto al total</t>
  </si>
  <si>
    <t>Importe y porcentaje del total que se paga y garantiza con el recurso de dichos fondos</t>
  </si>
  <si>
    <t>BANOBRAS</t>
  </si>
  <si>
    <t>FAFEF</t>
  </si>
  <si>
    <t>TIIE + 1.0</t>
  </si>
  <si>
    <t>Banco del Bajío</t>
  </si>
  <si>
    <t>TIIE + 0.3</t>
  </si>
  <si>
    <t>BBVA Bancomer</t>
  </si>
  <si>
    <t>TIIE + 1.6</t>
  </si>
  <si>
    <t>Banamex</t>
  </si>
  <si>
    <t>TIIE + 0.25</t>
  </si>
  <si>
    <t>Scotiabank Inverlat</t>
  </si>
  <si>
    <t>TIIE + 1.06</t>
  </si>
  <si>
    <t>HSBC</t>
  </si>
  <si>
    <t>(-) Amortización 2</t>
  </si>
  <si>
    <t>Deuda Públcia Bruta Total descontando la amortización 2</t>
  </si>
  <si>
    <t>Saldo de la deuda pública</t>
  </si>
  <si>
    <t>Porcentaje</t>
  </si>
  <si>
    <t xml:space="preserve">          Producto Interno Bruto estatal</t>
  </si>
  <si>
    <t>Crédito simple</t>
  </si>
  <si>
    <t>Saneamiento financiero</t>
  </si>
  <si>
    <t>Saldo de la Deuda Pública</t>
  </si>
  <si>
    <t xml:space="preserve">               Ingresos Propios</t>
  </si>
  <si>
    <t>FOAEM  + 1.50</t>
  </si>
  <si>
    <t>CETES 182 + sobretasa</t>
  </si>
  <si>
    <t>Plazo (meses)</t>
  </si>
  <si>
    <r>
      <t>Deuda Pública Bruta Total descontando la amortización</t>
    </r>
    <r>
      <rPr>
        <b/>
        <sz val="11"/>
        <color theme="1"/>
        <rFont val="Calibri"/>
        <family val="2"/>
        <scheme val="minor"/>
      </rPr>
      <t>*</t>
    </r>
  </si>
  <si>
    <t>El PIB estatal es a precios de 2008, cifras revisadas de 2011. www.inegi.org.mx</t>
  </si>
  <si>
    <t>TIIE + 0.43</t>
  </si>
  <si>
    <t>TIIE + 0.5</t>
  </si>
  <si>
    <t>TIIE + 0.84</t>
  </si>
  <si>
    <t>Al 31 de diciembre de 2014</t>
  </si>
  <si>
    <t>Deuda Pública Bruta Total al 31 de diciembre de 2014</t>
  </si>
  <si>
    <t>Al 30 de Junio de 2015</t>
  </si>
  <si>
    <t>(-) Amortización al 30 de junio</t>
  </si>
  <si>
    <t>Al 30 de junio de 2015</t>
  </si>
  <si>
    <t>Los ingresos propios fueron consultados en la PEI el 14 de julio de 2015.</t>
  </si>
  <si>
    <t xml:space="preserve">*La diferencia entre la Deuda Pública Bruta Total y el Saldo de la Deuda Pública al 30 de junio de 2015 es por la cantidad $146,518 correspondiente a la revaluación en el valor de la UDI. </t>
  </si>
  <si>
    <t xml:space="preserve">El importe de los fondos fue consultado en la PEI el 14 de julio de 2015. </t>
  </si>
  <si>
    <t xml:space="preserve">En 2015 únicamente se paga capital con FAFEF. </t>
  </si>
  <si>
    <t xml:space="preserve">Reducción del saldo de su deuda pública  bruta total con motivo de cada una de las amortizaciones  a que se refiera este artículo, con relación al registrado al 31 de diciembre del Ejercicio Fiscal Anterior </t>
  </si>
  <si>
    <t>(Cifras en pesos)</t>
  </si>
  <si>
    <t>Comparativo de la Relación Deuda Pública Bruta Total a Producto Interno Bruto</t>
  </si>
  <si>
    <t>(Cifras pesos)</t>
  </si>
  <si>
    <t>Comparativo de la Relación Deuda Pública Bruta Total a Ingresos Propios</t>
  </si>
</sst>
</file>

<file path=xl/styles.xml><?xml version="1.0" encoding="utf-8"?>
<styleSheet xmlns="http://schemas.openxmlformats.org/spreadsheetml/2006/main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_-&quot;$&quot;* #,##0_-;\-&quot;$&quot;* #,##0_-;_-&quot;$&quot;* &quot;-&quot;??_-;_-@_-"/>
    <numFmt numFmtId="166" formatCode="#,##0.00000"/>
    <numFmt numFmtId="167" formatCode="#,##0.00_ ;\-#,##0.00\ 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57">
    <xf numFmtId="0" fontId="0" fillId="0" borderId="0" xfId="0"/>
    <xf numFmtId="0" fontId="0" fillId="0" borderId="1" xfId="0" applyBorder="1"/>
    <xf numFmtId="10" fontId="0" fillId="0" borderId="1" xfId="2" applyNumberFormat="1" applyFont="1" applyBorder="1"/>
    <xf numFmtId="165" fontId="0" fillId="0" borderId="1" xfId="1" applyNumberFormat="1" applyFont="1" applyBorder="1"/>
    <xf numFmtId="0" fontId="0" fillId="2" borderId="0" xfId="0" applyFill="1"/>
    <xf numFmtId="4" fontId="0" fillId="2" borderId="0" xfId="0" applyNumberFormat="1" applyFill="1"/>
    <xf numFmtId="0" fontId="2" fillId="2" borderId="1" xfId="0" applyFont="1" applyFill="1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wrapText="1"/>
    </xf>
    <xf numFmtId="44" fontId="0" fillId="2" borderId="1" xfId="1" applyFont="1" applyFill="1" applyBorder="1"/>
    <xf numFmtId="44" fontId="0" fillId="2" borderId="1" xfId="0" applyNumberFormat="1" applyFill="1" applyBorder="1"/>
    <xf numFmtId="164" fontId="0" fillId="2" borderId="1" xfId="2" applyNumberFormat="1" applyFont="1" applyFill="1" applyBorder="1" applyAlignment="1">
      <alignment horizontal="center"/>
    </xf>
    <xf numFmtId="164" fontId="0" fillId="2" borderId="0" xfId="2" applyNumberFormat="1" applyFont="1" applyFill="1"/>
    <xf numFmtId="4" fontId="4" fillId="2" borderId="0" xfId="0" applyNumberFormat="1" applyFont="1" applyFill="1"/>
    <xf numFmtId="43" fontId="4" fillId="2" borderId="0" xfId="3" applyFont="1" applyFill="1"/>
    <xf numFmtId="43" fontId="0" fillId="2" borderId="1" xfId="3" applyFont="1" applyFill="1" applyBorder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44" fontId="0" fillId="2" borderId="0" xfId="0" applyNumberFormat="1" applyFill="1"/>
    <xf numFmtId="43" fontId="0" fillId="2" borderId="0" xfId="3" applyFont="1" applyFill="1"/>
    <xf numFmtId="165" fontId="0" fillId="2" borderId="1" xfId="1" applyNumberFormat="1" applyFont="1" applyFill="1" applyBorder="1"/>
    <xf numFmtId="165" fontId="0" fillId="2" borderId="0" xfId="0" applyNumberFormat="1" applyFill="1"/>
    <xf numFmtId="3" fontId="0" fillId="2" borderId="0" xfId="0" applyNumberFormat="1" applyFill="1"/>
    <xf numFmtId="166" fontId="0" fillId="2" borderId="0" xfId="0" applyNumberFormat="1" applyFill="1"/>
    <xf numFmtId="167" fontId="0" fillId="2" borderId="1" xfId="1" applyNumberFormat="1" applyFont="1" applyFill="1" applyBorder="1"/>
    <xf numFmtId="0" fontId="5" fillId="3" borderId="1" xfId="0" applyFont="1" applyFill="1" applyBorder="1" applyAlignment="1">
      <alignment horizontal="center" vertical="center" wrapText="1"/>
    </xf>
    <xf numFmtId="0" fontId="0" fillId="4" borderId="0" xfId="0" applyFill="1"/>
    <xf numFmtId="0" fontId="4" fillId="3" borderId="1" xfId="0" applyFont="1" applyFill="1" applyBorder="1"/>
    <xf numFmtId="0" fontId="5" fillId="3" borderId="1" xfId="0" applyFont="1" applyFill="1" applyBorder="1"/>
    <xf numFmtId="0" fontId="2" fillId="2" borderId="1" xfId="0" applyFont="1" applyFill="1" applyBorder="1" applyAlignment="1"/>
    <xf numFmtId="0" fontId="4" fillId="3" borderId="12" xfId="0" applyFont="1" applyFill="1" applyBorder="1"/>
    <xf numFmtId="0" fontId="5" fillId="3" borderId="13" xfId="0" applyFont="1" applyFill="1" applyBorder="1" applyAlignment="1">
      <alignment horizontal="center"/>
    </xf>
    <xf numFmtId="4" fontId="0" fillId="2" borderId="1" xfId="0" applyNumberFormat="1" applyFill="1" applyBorder="1"/>
    <xf numFmtId="9" fontId="0" fillId="2" borderId="1" xfId="2" applyFont="1" applyFill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0" fillId="2" borderId="3" xfId="0" applyFill="1" applyBorder="1" applyAlignment="1">
      <alignment horizontal="justify" vertical="center" wrapText="1"/>
    </xf>
    <xf numFmtId="0" fontId="6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2" borderId="3" xfId="0" applyFont="1" applyFill="1" applyBorder="1" applyAlignment="1">
      <alignment horizontal="left" wrapText="1"/>
    </xf>
  </cellXfs>
  <cellStyles count="8">
    <cellStyle name="Millares" xfId="3" builtinId="3"/>
    <cellStyle name="Millares 2" xfId="5"/>
    <cellStyle name="Millares 2 10" xfId="7"/>
    <cellStyle name="Moneda" xfId="1" builtinId="4"/>
    <cellStyle name="Normal" xfId="0" builtinId="0"/>
    <cellStyle name="Normal 2" xfId="4"/>
    <cellStyle name="Normal 2 10" xfId="6"/>
    <cellStyle name="Porcentual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0</xdr:row>
      <xdr:rowOff>19050</xdr:rowOff>
    </xdr:from>
    <xdr:to>
      <xdr:col>0</xdr:col>
      <xdr:colOff>1162050</xdr:colOff>
      <xdr:row>2</xdr:row>
      <xdr:rowOff>171450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19050"/>
          <a:ext cx="685800" cy="533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47625</xdr:rowOff>
    </xdr:from>
    <xdr:to>
      <xdr:col>0</xdr:col>
      <xdr:colOff>1028699</xdr:colOff>
      <xdr:row>1</xdr:row>
      <xdr:rowOff>547316</xdr:rowOff>
    </xdr:to>
    <xdr:pic>
      <xdr:nvPicPr>
        <xdr:cNvPr id="2" name="1 Imagen" descr="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2875" y="47625"/>
          <a:ext cx="885824" cy="6901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123824</xdr:rowOff>
    </xdr:from>
    <xdr:to>
      <xdr:col>0</xdr:col>
      <xdr:colOff>825244</xdr:colOff>
      <xdr:row>3</xdr:row>
      <xdr:rowOff>66675</xdr:rowOff>
    </xdr:to>
    <xdr:pic>
      <xdr:nvPicPr>
        <xdr:cNvPr id="3" name="2 Imagen" descr="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5" y="123824"/>
          <a:ext cx="625219" cy="5143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762000</xdr:colOff>
      <xdr:row>3</xdr:row>
      <xdr:rowOff>123825</xdr:rowOff>
    </xdr:to>
    <xdr:pic>
      <xdr:nvPicPr>
        <xdr:cNvPr id="2" name="1 Imagen" descr="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762000" cy="695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workbookViewId="0">
      <selection activeCell="C20" sqref="C20"/>
    </sheetView>
  </sheetViews>
  <sheetFormatPr baseColWidth="10" defaultRowHeight="15"/>
  <cols>
    <col min="1" max="1" width="29.140625" style="4" customWidth="1"/>
    <col min="2" max="2" width="18.85546875" style="4" customWidth="1"/>
    <col min="3" max="3" width="17.28515625" style="4" bestFit="1" customWidth="1"/>
    <col min="4" max="4" width="18.42578125" style="4" bestFit="1" customWidth="1"/>
    <col min="5" max="5" width="19.140625" style="4" customWidth="1"/>
    <col min="6" max="6" width="17.85546875" style="4" bestFit="1" customWidth="1"/>
    <col min="7" max="7" width="13.5703125" style="4" customWidth="1"/>
    <col min="8" max="8" width="11.42578125" style="4"/>
    <col min="9" max="9" width="16.28515625" style="4" bestFit="1" customWidth="1"/>
    <col min="10" max="10" width="10.7109375" style="4" bestFit="1" customWidth="1"/>
    <col min="11" max="11" width="11.42578125" style="4"/>
    <col min="12" max="12" width="16.85546875" style="4" bestFit="1" customWidth="1"/>
    <col min="13" max="16384" width="11.42578125" style="4"/>
  </cols>
  <sheetData>
    <row r="1" spans="1:12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8"/>
    </row>
    <row r="2" spans="1:12">
      <c r="A2" s="39" t="s">
        <v>1</v>
      </c>
      <c r="B2" s="40"/>
      <c r="C2" s="40"/>
      <c r="D2" s="40"/>
      <c r="E2" s="40"/>
      <c r="F2" s="40"/>
      <c r="G2" s="40"/>
      <c r="H2" s="40"/>
      <c r="I2" s="40"/>
      <c r="J2" s="41"/>
    </row>
    <row r="3" spans="1:12">
      <c r="A3" s="42" t="s">
        <v>43</v>
      </c>
      <c r="B3" s="43"/>
      <c r="C3" s="43"/>
      <c r="D3" s="43"/>
      <c r="E3" s="43"/>
      <c r="F3" s="43"/>
      <c r="G3" s="43"/>
      <c r="H3" s="43"/>
      <c r="I3" s="43"/>
      <c r="J3" s="44"/>
      <c r="L3" s="5"/>
    </row>
    <row r="4" spans="1:12" ht="63" customHeight="1">
      <c r="A4" s="46" t="s">
        <v>2</v>
      </c>
      <c r="B4" s="46" t="s">
        <v>35</v>
      </c>
      <c r="C4" s="48" t="s">
        <v>3</v>
      </c>
      <c r="D4" s="46" t="s">
        <v>4</v>
      </c>
      <c r="E4" s="46" t="s">
        <v>5</v>
      </c>
      <c r="F4" s="46" t="s">
        <v>6</v>
      </c>
      <c r="G4" s="46" t="s">
        <v>7</v>
      </c>
      <c r="H4" s="46" t="s">
        <v>8</v>
      </c>
      <c r="I4" s="45" t="s">
        <v>11</v>
      </c>
      <c r="J4" s="45"/>
    </row>
    <row r="5" spans="1:12" ht="45" customHeight="1">
      <c r="A5" s="47"/>
      <c r="B5" s="47"/>
      <c r="C5" s="49"/>
      <c r="D5" s="47"/>
      <c r="E5" s="47"/>
      <c r="F5" s="47"/>
      <c r="G5" s="47"/>
      <c r="H5" s="47"/>
      <c r="I5" s="27" t="s">
        <v>9</v>
      </c>
      <c r="J5" s="27" t="s">
        <v>10</v>
      </c>
    </row>
    <row r="6" spans="1:12" ht="30">
      <c r="A6" s="7" t="s">
        <v>29</v>
      </c>
      <c r="B6" s="8">
        <v>240</v>
      </c>
      <c r="C6" s="9" t="s">
        <v>33</v>
      </c>
      <c r="D6" s="10" t="s">
        <v>30</v>
      </c>
      <c r="E6" s="7" t="s">
        <v>12</v>
      </c>
      <c r="F6" s="11">
        <v>289037000</v>
      </c>
      <c r="G6" s="8" t="s">
        <v>13</v>
      </c>
      <c r="H6" s="26">
        <v>0</v>
      </c>
      <c r="I6" s="12">
        <v>10462758.15718372</v>
      </c>
      <c r="J6" s="13">
        <f>I6/$L$6</f>
        <v>1.5280499834153636E-2</v>
      </c>
      <c r="K6" s="14"/>
      <c r="L6" s="15">
        <v>684713083.38999999</v>
      </c>
    </row>
    <row r="7" spans="1:12" ht="30">
      <c r="A7" s="7" t="s">
        <v>29</v>
      </c>
      <c r="B7" s="8">
        <v>216</v>
      </c>
      <c r="C7" s="9" t="s">
        <v>34</v>
      </c>
      <c r="D7" s="10" t="s">
        <v>30</v>
      </c>
      <c r="E7" s="7" t="s">
        <v>12</v>
      </c>
      <c r="F7" s="11">
        <v>1184414400</v>
      </c>
      <c r="G7" s="8" t="s">
        <v>13</v>
      </c>
      <c r="H7" s="26">
        <v>0</v>
      </c>
      <c r="I7" s="12">
        <v>33827282.899999999</v>
      </c>
      <c r="J7" s="13">
        <f t="shared" ref="J7:J16" si="0">I7/$L$6</f>
        <v>4.9403587751707383E-2</v>
      </c>
      <c r="L7" s="16">
        <v>537130.41</v>
      </c>
    </row>
    <row r="8" spans="1:12" ht="30">
      <c r="A8" s="7" t="s">
        <v>29</v>
      </c>
      <c r="B8" s="8">
        <v>180</v>
      </c>
      <c r="C8" s="7" t="s">
        <v>14</v>
      </c>
      <c r="D8" s="10" t="s">
        <v>30</v>
      </c>
      <c r="E8" s="7" t="s">
        <v>15</v>
      </c>
      <c r="F8" s="11">
        <v>232851337.75</v>
      </c>
      <c r="G8" s="8" t="s">
        <v>13</v>
      </c>
      <c r="H8" s="26">
        <v>0</v>
      </c>
      <c r="I8" s="12">
        <v>8477400</v>
      </c>
      <c r="J8" s="13">
        <f t="shared" si="0"/>
        <v>1.2380952264017758E-2</v>
      </c>
      <c r="L8" s="5"/>
    </row>
    <row r="9" spans="1:12" ht="30">
      <c r="A9" s="7" t="s">
        <v>29</v>
      </c>
      <c r="B9" s="8">
        <v>180</v>
      </c>
      <c r="C9" s="7" t="s">
        <v>16</v>
      </c>
      <c r="D9" s="10" t="s">
        <v>30</v>
      </c>
      <c r="E9" s="7" t="s">
        <v>17</v>
      </c>
      <c r="F9" s="11">
        <v>500000000</v>
      </c>
      <c r="G9" s="8" t="s">
        <v>13</v>
      </c>
      <c r="H9" s="26">
        <v>0</v>
      </c>
      <c r="I9" s="17">
        <v>16666200</v>
      </c>
      <c r="J9" s="13">
        <f t="shared" si="0"/>
        <v>2.4340414115480307E-2</v>
      </c>
    </row>
    <row r="10" spans="1:12" ht="30">
      <c r="A10" s="7" t="s">
        <v>29</v>
      </c>
      <c r="B10" s="8">
        <v>180</v>
      </c>
      <c r="C10" s="7" t="s">
        <v>18</v>
      </c>
      <c r="D10" s="10" t="s">
        <v>30</v>
      </c>
      <c r="E10" s="7" t="s">
        <v>17</v>
      </c>
      <c r="F10" s="11">
        <v>1380000000</v>
      </c>
      <c r="G10" s="8" t="s">
        <v>13</v>
      </c>
      <c r="H10" s="26">
        <v>0</v>
      </c>
      <c r="I10" s="12">
        <v>45999900</v>
      </c>
      <c r="J10" s="13">
        <f t="shared" si="0"/>
        <v>6.7181277992024724E-2</v>
      </c>
    </row>
    <row r="11" spans="1:12" ht="30">
      <c r="A11" s="7" t="s">
        <v>29</v>
      </c>
      <c r="B11" s="8">
        <v>180</v>
      </c>
      <c r="C11" s="7" t="s">
        <v>16</v>
      </c>
      <c r="D11" s="10" t="s">
        <v>30</v>
      </c>
      <c r="E11" s="7" t="s">
        <v>19</v>
      </c>
      <c r="F11" s="11">
        <v>500000000</v>
      </c>
      <c r="G11" s="8" t="str">
        <f>G10</f>
        <v>FAFEF</v>
      </c>
      <c r="H11" s="26">
        <v>0</v>
      </c>
      <c r="I11" s="12">
        <v>16666666.679999998</v>
      </c>
      <c r="J11" s="13">
        <f t="shared" si="0"/>
        <v>2.4341095685631833E-2</v>
      </c>
    </row>
    <row r="12" spans="1:12" ht="30">
      <c r="A12" s="7" t="s">
        <v>29</v>
      </c>
      <c r="B12" s="8">
        <v>60</v>
      </c>
      <c r="C12" s="7" t="s">
        <v>38</v>
      </c>
      <c r="D12" s="10" t="s">
        <v>30</v>
      </c>
      <c r="E12" s="7" t="s">
        <v>19</v>
      </c>
      <c r="F12" s="11">
        <v>644000000</v>
      </c>
      <c r="G12" s="8" t="s">
        <v>13</v>
      </c>
      <c r="H12" s="26">
        <v>0</v>
      </c>
      <c r="I12" s="12">
        <v>64399999.979999997</v>
      </c>
      <c r="J12" s="13">
        <f t="shared" si="0"/>
        <v>9.4053993624828899E-2</v>
      </c>
    </row>
    <row r="13" spans="1:12" ht="30">
      <c r="A13" s="7" t="s">
        <v>29</v>
      </c>
      <c r="B13" s="8">
        <v>84</v>
      </c>
      <c r="C13" s="7" t="s">
        <v>20</v>
      </c>
      <c r="D13" s="10" t="s">
        <v>30</v>
      </c>
      <c r="E13" s="7" t="s">
        <v>21</v>
      </c>
      <c r="F13" s="11">
        <v>102525290</v>
      </c>
      <c r="G13" s="8" t="str">
        <f>G11</f>
        <v>FAFEF</v>
      </c>
      <c r="H13" s="26">
        <v>0</v>
      </c>
      <c r="I13" s="12">
        <v>2441078.6799999997</v>
      </c>
      <c r="J13" s="13">
        <f t="shared" si="0"/>
        <v>3.5651117807100614E-3</v>
      </c>
    </row>
    <row r="14" spans="1:12" ht="30">
      <c r="A14" s="7" t="s">
        <v>29</v>
      </c>
      <c r="B14" s="8">
        <v>60</v>
      </c>
      <c r="C14" s="7" t="s">
        <v>39</v>
      </c>
      <c r="D14" s="10" t="s">
        <v>30</v>
      </c>
      <c r="E14" s="7" t="s">
        <v>21</v>
      </c>
      <c r="F14" s="11">
        <v>500000000</v>
      </c>
      <c r="G14" s="8" t="str">
        <f>G12</f>
        <v>FAFEF</v>
      </c>
      <c r="H14" s="26">
        <v>0</v>
      </c>
      <c r="I14" s="12">
        <v>49999999.979999997</v>
      </c>
      <c r="J14" s="13">
        <f t="shared" si="0"/>
        <v>7.3023286969267562E-2</v>
      </c>
    </row>
    <row r="15" spans="1:12" ht="30">
      <c r="A15" s="7" t="s">
        <v>29</v>
      </c>
      <c r="B15" s="8">
        <v>120</v>
      </c>
      <c r="C15" s="7" t="s">
        <v>22</v>
      </c>
      <c r="D15" s="10" t="s">
        <v>30</v>
      </c>
      <c r="E15" s="7" t="s">
        <v>23</v>
      </c>
      <c r="F15" s="11">
        <v>200000000</v>
      </c>
      <c r="G15" s="8" t="str">
        <f>G13</f>
        <v>FAFEF</v>
      </c>
      <c r="H15" s="26">
        <v>0</v>
      </c>
      <c r="I15" s="12">
        <v>9999996</v>
      </c>
      <c r="J15" s="13">
        <f t="shared" si="0"/>
        <v>1.4604651557832415E-2</v>
      </c>
    </row>
    <row r="16" spans="1:12" ht="30">
      <c r="A16" s="7" t="s">
        <v>29</v>
      </c>
      <c r="B16" s="8">
        <v>60</v>
      </c>
      <c r="C16" s="7" t="s">
        <v>40</v>
      </c>
      <c r="D16" s="10" t="s">
        <v>30</v>
      </c>
      <c r="E16" s="7" t="s">
        <v>23</v>
      </c>
      <c r="F16" s="11">
        <v>185950160</v>
      </c>
      <c r="G16" s="8" t="str">
        <f>G14</f>
        <v>FAFEF</v>
      </c>
      <c r="H16" s="26">
        <v>0</v>
      </c>
      <c r="I16" s="12">
        <f>21990257.19-3395243.19</f>
        <v>18595014</v>
      </c>
      <c r="J16" s="13">
        <f t="shared" si="0"/>
        <v>2.7157380881253912E-2</v>
      </c>
    </row>
    <row r="17" spans="1:10">
      <c r="A17" s="18" t="s">
        <v>49</v>
      </c>
      <c r="B17" s="19"/>
      <c r="C17" s="18"/>
      <c r="D17" s="18"/>
      <c r="E17" s="18"/>
      <c r="F17" s="18"/>
      <c r="G17" s="18"/>
      <c r="H17" s="18"/>
      <c r="I17" s="18"/>
      <c r="J17" s="18"/>
    </row>
    <row r="18" spans="1:10">
      <c r="A18" s="18" t="s">
        <v>48</v>
      </c>
      <c r="I18" s="20"/>
    </row>
    <row r="19" spans="1:10">
      <c r="I19" s="21"/>
    </row>
    <row r="20" spans="1:10">
      <c r="I20" s="20"/>
    </row>
    <row r="23" spans="1:10">
      <c r="C23" s="23"/>
      <c r="D23" s="24"/>
      <c r="E23" s="23"/>
    </row>
    <row r="24" spans="1:10">
      <c r="C24" s="23"/>
      <c r="D24" s="25"/>
      <c r="E24" s="25"/>
    </row>
    <row r="26" spans="1:10" ht="54" customHeight="1"/>
    <row r="37" spans="4:4">
      <c r="D37" s="5"/>
    </row>
  </sheetData>
  <mergeCells count="12">
    <mergeCell ref="A1:J1"/>
    <mergeCell ref="A2:J2"/>
    <mergeCell ref="A3:J3"/>
    <mergeCell ref="I4:J4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landscape" r:id="rId1"/>
  <rowBreaks count="1" manualBreakCount="1">
    <brk id="1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4"/>
  <sheetViews>
    <sheetView workbookViewId="0">
      <selection activeCell="B15" sqref="B15"/>
    </sheetView>
  </sheetViews>
  <sheetFormatPr baseColWidth="10" defaultRowHeight="15"/>
  <cols>
    <col min="1" max="1" width="21.85546875" style="4" customWidth="1"/>
    <col min="2" max="2" width="51.85546875" customWidth="1"/>
    <col min="3" max="3" width="15.140625" customWidth="1"/>
    <col min="4" max="4" width="11.42578125" style="4"/>
  </cols>
  <sheetData>
    <row r="1" spans="2:3">
      <c r="B1" s="50" t="s">
        <v>0</v>
      </c>
      <c r="C1" s="50"/>
    </row>
    <row r="2" spans="2:3" ht="50.25" customHeight="1">
      <c r="B2" s="51" t="s">
        <v>50</v>
      </c>
      <c r="C2" s="51"/>
    </row>
    <row r="3" spans="2:3">
      <c r="B3" s="50" t="s">
        <v>51</v>
      </c>
      <c r="C3" s="50"/>
    </row>
    <row r="4" spans="2:3">
      <c r="B4" s="28"/>
      <c r="C4" s="28"/>
    </row>
    <row r="5" spans="2:3" ht="9.75" customHeight="1">
      <c r="B5" s="32"/>
      <c r="C5" s="33"/>
    </row>
    <row r="6" spans="2:3">
      <c r="B6" s="7" t="s">
        <v>42</v>
      </c>
      <c r="C6" s="22">
        <v>5813455115.3400002</v>
      </c>
    </row>
    <row r="7" spans="2:3">
      <c r="B7" s="7" t="s">
        <v>44</v>
      </c>
      <c r="C7" s="22">
        <v>491181935.41000003</v>
      </c>
    </row>
    <row r="8" spans="2:3">
      <c r="B8" s="7" t="s">
        <v>36</v>
      </c>
      <c r="C8" s="22">
        <v>5322419698.3600006</v>
      </c>
    </row>
    <row r="9" spans="2:3">
      <c r="B9" s="7" t="s">
        <v>24</v>
      </c>
      <c r="C9" s="1"/>
    </row>
    <row r="10" spans="2:3">
      <c r="B10" s="7" t="s">
        <v>25</v>
      </c>
      <c r="C10" s="1"/>
    </row>
    <row r="11" spans="2:3" ht="63" customHeight="1">
      <c r="B11" s="52" t="s">
        <v>47</v>
      </c>
      <c r="C11" s="52"/>
    </row>
    <row r="12" spans="2:3" s="4" customFormat="1"/>
    <row r="13" spans="2:3" s="4" customFormat="1"/>
    <row r="14" spans="2:3" s="4" customFormat="1"/>
    <row r="15" spans="2:3" s="4" customFormat="1"/>
    <row r="16" spans="2:3" s="4" customFormat="1"/>
    <row r="17" s="4" customFormat="1"/>
    <row r="18" s="4" customFormat="1"/>
    <row r="19" s="4" customFormat="1"/>
    <row r="20" s="4" customFormat="1"/>
    <row r="21" s="4" customFormat="1"/>
    <row r="22" s="4" customFormat="1"/>
    <row r="23" s="4" customFormat="1"/>
    <row r="24" s="4" customFormat="1"/>
  </sheetData>
  <mergeCells count="4">
    <mergeCell ref="B1:C1"/>
    <mergeCell ref="B2:C2"/>
    <mergeCell ref="B3:C3"/>
    <mergeCell ref="B11:C11"/>
  </mergeCells>
  <pageMargins left="0.70866141732283472" right="1.36" top="0.74803149606299213" bottom="0.74803149606299213" header="0.36" footer="0.31496062992125984"/>
  <pageSetup paperSize="9" scale="8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D8"/>
  <sheetViews>
    <sheetView workbookViewId="0">
      <selection activeCell="A2" sqref="A2"/>
    </sheetView>
  </sheetViews>
  <sheetFormatPr baseColWidth="10" defaultRowHeight="15"/>
  <cols>
    <col min="1" max="1" width="17" customWidth="1"/>
    <col min="2" max="2" width="37" customWidth="1"/>
    <col min="3" max="4" width="17.28515625" bestFit="1" customWidth="1"/>
  </cols>
  <sheetData>
    <row r="1" spans="2:4">
      <c r="B1" s="53" t="s">
        <v>0</v>
      </c>
      <c r="C1" s="53"/>
      <c r="D1" s="53"/>
    </row>
    <row r="2" spans="2:4">
      <c r="B2" s="54" t="s">
        <v>52</v>
      </c>
      <c r="C2" s="54"/>
      <c r="D2" s="54"/>
    </row>
    <row r="3" spans="2:4">
      <c r="B3" s="54" t="s">
        <v>53</v>
      </c>
      <c r="C3" s="54"/>
      <c r="D3" s="54"/>
    </row>
    <row r="4" spans="2:4" ht="30">
      <c r="B4" s="30"/>
      <c r="C4" s="27" t="s">
        <v>41</v>
      </c>
      <c r="D4" s="27" t="s">
        <v>45</v>
      </c>
    </row>
    <row r="5" spans="2:4">
      <c r="B5" s="31" t="s">
        <v>28</v>
      </c>
      <c r="C5" s="3">
        <v>479641000000</v>
      </c>
      <c r="D5" s="3">
        <v>479641000000</v>
      </c>
    </row>
    <row r="6" spans="2:4">
      <c r="B6" s="6" t="s">
        <v>26</v>
      </c>
      <c r="C6" s="3">
        <v>5813455115.3400002</v>
      </c>
      <c r="D6" s="3">
        <v>5322419698.3600006</v>
      </c>
    </row>
    <row r="7" spans="2:4">
      <c r="B7" s="6" t="s">
        <v>27</v>
      </c>
      <c r="C7" s="2">
        <f>C6/C5</f>
        <v>1.2120429895150749E-2</v>
      </c>
      <c r="D7" s="2">
        <f>D6/D5</f>
        <v>1.1096673758832127E-2</v>
      </c>
    </row>
    <row r="8" spans="2:4">
      <c r="B8" s="55" t="s">
        <v>37</v>
      </c>
      <c r="C8" s="55"/>
      <c r="D8" s="55"/>
    </row>
  </sheetData>
  <mergeCells count="4">
    <mergeCell ref="B1:D1"/>
    <mergeCell ref="B2:D2"/>
    <mergeCell ref="B3:D3"/>
    <mergeCell ref="B8:D8"/>
  </mergeCells>
  <pageMargins left="0.36" right="0.49" top="0.87" bottom="0.74803149606299213" header="0.28999999999999998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D9"/>
  <sheetViews>
    <sheetView workbookViewId="0">
      <selection activeCell="B20" sqref="B20"/>
    </sheetView>
  </sheetViews>
  <sheetFormatPr baseColWidth="10" defaultRowHeight="15"/>
  <cols>
    <col min="1" max="1" width="14.7109375" style="4" customWidth="1"/>
    <col min="2" max="2" width="27.28515625" style="4" customWidth="1"/>
    <col min="3" max="3" width="23" style="4" customWidth="1"/>
    <col min="4" max="4" width="21.42578125" style="4" customWidth="1"/>
    <col min="5" max="16384" width="11.42578125" style="4"/>
  </cols>
  <sheetData>
    <row r="1" spans="1:4">
      <c r="B1" s="54" t="s">
        <v>0</v>
      </c>
      <c r="C1" s="54"/>
      <c r="D1" s="54"/>
    </row>
    <row r="2" spans="1:4">
      <c r="B2" s="54" t="s">
        <v>54</v>
      </c>
      <c r="C2" s="54"/>
      <c r="D2" s="54"/>
    </row>
    <row r="3" spans="1:4">
      <c r="B3" s="54" t="s">
        <v>51</v>
      </c>
      <c r="C3" s="54"/>
      <c r="D3" s="54"/>
    </row>
    <row r="5" spans="1:4" ht="29.25" customHeight="1">
      <c r="B5" s="29"/>
      <c r="C5" s="27" t="s">
        <v>41</v>
      </c>
      <c r="D5" s="27" t="s">
        <v>45</v>
      </c>
    </row>
    <row r="6" spans="1:4">
      <c r="B6" s="6" t="s">
        <v>32</v>
      </c>
      <c r="C6" s="22">
        <v>9106960326</v>
      </c>
      <c r="D6" s="34">
        <v>15256084758.35</v>
      </c>
    </row>
    <row r="7" spans="1:4">
      <c r="B7" s="6" t="s">
        <v>31</v>
      </c>
      <c r="C7" s="22">
        <v>5813455115.3400002</v>
      </c>
      <c r="D7" s="22">
        <v>5322419698.3600006</v>
      </c>
    </row>
    <row r="8" spans="1:4">
      <c r="B8" s="6" t="s">
        <v>27</v>
      </c>
      <c r="C8" s="35">
        <f>C7/C6</f>
        <v>0.63835296380317186</v>
      </c>
      <c r="D8" s="35">
        <f>D7/D6</f>
        <v>0.34887192767114905</v>
      </c>
    </row>
    <row r="9" spans="1:4" ht="15" customHeight="1">
      <c r="A9" s="18"/>
      <c r="B9" s="56" t="s">
        <v>46</v>
      </c>
      <c r="C9" s="56"/>
      <c r="D9" s="56"/>
    </row>
  </sheetData>
  <mergeCells count="4">
    <mergeCell ref="B1:D1"/>
    <mergeCell ref="B2:D2"/>
    <mergeCell ref="B3:D3"/>
    <mergeCell ref="B9:D9"/>
  </mergeCells>
  <pageMargins left="0.42" right="0.56999999999999995" top="1.04" bottom="0.75" header="0.56999999999999995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1</vt:lpstr>
      <vt:lpstr>2</vt:lpstr>
      <vt:lpstr>3</vt:lpstr>
      <vt:lpstr>4</vt:lpstr>
      <vt:lpstr>'1'!Área_de_impresión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</dc:creator>
  <cp:lastModifiedBy>DGCG</cp:lastModifiedBy>
  <cp:lastPrinted>2015-07-27T19:58:59Z</cp:lastPrinted>
  <dcterms:created xsi:type="dcterms:W3CDTF">2013-06-27T14:25:26Z</dcterms:created>
  <dcterms:modified xsi:type="dcterms:W3CDTF">2015-08-06T22:05:02Z</dcterms:modified>
</cp:coreProperties>
</file>